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65521" yWindow="65521" windowWidth="7650" windowHeight="7785" activeTab="0"/>
  </bookViews>
  <sheets>
    <sheet name="H20.12" sheetId="1" r:id="rId1"/>
    <sheet name="Ｈ19、20年度" sheetId="2" r:id="rId2"/>
  </sheets>
  <definedNames>
    <definedName name="_xlnm.Print_Area" localSheetId="1">'Ｈ19、20年度'!$A$1:$AE$48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<sst xmlns="http://schemas.openxmlformats.org/spreadsheetml/2006/main" count="199" uniqueCount="115">
  <si>
    <t>セメント</t>
  </si>
  <si>
    <t>木材</t>
  </si>
  <si>
    <t>普通鋼鋼材</t>
  </si>
  <si>
    <t>形鋼</t>
  </si>
  <si>
    <t>小形棒鋼</t>
  </si>
  <si>
    <t>国土交通省　総合政策局　建設市場整備課</t>
  </si>
  <si>
    <t>資材名称</t>
  </si>
  <si>
    <t>項　目</t>
  </si>
  <si>
    <t>前年実績値</t>
  </si>
  <si>
    <t>伸び率(％)</t>
  </si>
  <si>
    <t>主要建設資材月別需要予測　予測需要量及び実績の一覧表　＜平成２０年１２月分＞</t>
  </si>
  <si>
    <t>予測対象　　（単位）</t>
  </si>
  <si>
    <t>平成１７年度</t>
  </si>
  <si>
    <t>平成１９年度</t>
  </si>
  <si>
    <t>平成２０年度</t>
  </si>
  <si>
    <t>　　　　　　　　　　第２四半期</t>
  </si>
  <si>
    <t>　　　　　　　　　　第３四半期</t>
  </si>
  <si>
    <t>　　　　　　　　　　第４四半期</t>
  </si>
  <si>
    <t>　　　　　　　　　　第１四半期</t>
  </si>
  <si>
    <t>　　７月</t>
  </si>
  <si>
    <t>　四半期計</t>
  </si>
  <si>
    <t>　　１０月</t>
  </si>
  <si>
    <t>　　１月</t>
  </si>
  <si>
    <t>　　２月</t>
  </si>
  <si>
    <t>　　３月</t>
  </si>
  <si>
    <t>　　４月</t>
  </si>
  <si>
    <t>　　５月</t>
  </si>
  <si>
    <t>　　６月</t>
  </si>
  <si>
    <t>　　７月</t>
  </si>
  <si>
    <t>　　８月</t>
  </si>
  <si>
    <t>　　９月</t>
  </si>
  <si>
    <t>　　１０月</t>
  </si>
  <si>
    <t>　　１１月</t>
  </si>
  <si>
    <t>　　１２月</t>
  </si>
  <si>
    <t>内需量　　（千ｔ）</t>
  </si>
  <si>
    <t>出 荷 量　　（千m3）</t>
  </si>
  <si>
    <t>製材品　　　出荷量　　（千m3）</t>
  </si>
  <si>
    <t>建設向け　　　受注量　　（千ｔ）</t>
  </si>
  <si>
    <t>建設向け　　出荷量　　（千ｔ）</t>
  </si>
  <si>
    <t>建設向け　　販売等量　　（千ｔ）</t>
  </si>
  <si>
    <t>注１）</t>
  </si>
  <si>
    <t>注２）</t>
  </si>
  <si>
    <t>予測結果における最小の有効単位 … セメント（１００千ｔ）、生コンクリート（２５０千m3）、木材（２５千m3）、普通鋼鋼材（５０千ｔ）、形鋼（１０千ｔ）、小形棒鋼（１０千ｔ）、アスファルト（５千ｔ）。</t>
  </si>
  <si>
    <t>注３）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</si>
  <si>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</si>
  <si>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</si>
  <si>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</si>
  <si>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</si>
  <si>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</si>
  <si>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</si>
  <si>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</si>
  <si>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</si>
  <si>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</si>
  <si>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２月</t>
  </si>
  <si>
    <t>３月</t>
  </si>
  <si>
    <t>生コンクリート</t>
  </si>
  <si>
    <t>アスファルト</t>
  </si>
  <si>
    <t>（製材品出荷量）</t>
  </si>
  <si>
    <t>（建設向け受注量）</t>
  </si>
  <si>
    <t>（建設向け出荷量）</t>
  </si>
  <si>
    <t>千ｔ</t>
  </si>
  <si>
    <t>前年比(％)</t>
  </si>
  <si>
    <t>千ｍ3</t>
  </si>
  <si>
    <t>１０年度</t>
  </si>
  <si>
    <t>１１年度</t>
  </si>
  <si>
    <t>１４年度</t>
  </si>
  <si>
    <t>１５年度</t>
  </si>
  <si>
    <t>１６年度</t>
  </si>
  <si>
    <t>１７年度</t>
  </si>
  <si>
    <t>（注１）　各資材の需要量は四捨五入して算出しているため、各月の合計と年度計とは一致しない。</t>
  </si>
  <si>
    <t>＜主要建設資材の国内需要量実績の推移＞</t>
  </si>
  <si>
    <t>参考資料</t>
  </si>
  <si>
    <t>平成２０年１０月３１日　現在</t>
  </si>
  <si>
    <t>（内 需 量）</t>
  </si>
  <si>
    <t>（建設向け等内需量）</t>
  </si>
  <si>
    <t>１２年度</t>
  </si>
  <si>
    <t>１３年度</t>
  </si>
  <si>
    <t>２０年度（Ｈ２０．４～累計）</t>
  </si>
  <si>
    <t>平成十九年度</t>
  </si>
  <si>
    <t>平成１９年　４月</t>
  </si>
  <si>
    <t>平成二十年度</t>
  </si>
  <si>
    <t>《 出 所 》</t>
  </si>
  <si>
    <t>・ セメント … （社）セメント協会　資料</t>
  </si>
  <si>
    <t>・ 普通鋼鋼材、 形鋼、 小形棒鋼 … （社）日本鉄鋼連盟　資料（鉄鋼統計月報）</t>
  </si>
  <si>
    <t>・ アスファルト … 石油連盟　資料 （石油アスファルト統計月報）</t>
  </si>
  <si>
    <t>平成１８年度</t>
  </si>
  <si>
    <t>　　８月</t>
  </si>
  <si>
    <t>　　９月</t>
  </si>
  <si>
    <t>　　１１月</t>
  </si>
  <si>
    <t>　　１２月</t>
  </si>
  <si>
    <t>今月予測値</t>
  </si>
  <si>
    <t xml:space="preserve"> セメント</t>
  </si>
  <si>
    <t>実績（予測）</t>
  </si>
  <si>
    <t xml:space="preserve"> 生コンクリート</t>
  </si>
  <si>
    <t>実績（予測）</t>
  </si>
  <si>
    <t xml:space="preserve"> 木　材</t>
  </si>
  <si>
    <t>実績（予測）</t>
  </si>
  <si>
    <t xml:space="preserve"> 普通鋼鋼材</t>
  </si>
  <si>
    <t xml:space="preserve"> 形　鋼</t>
  </si>
  <si>
    <t xml:space="preserve"> 小形棒鋼</t>
  </si>
  <si>
    <t>実績（予測）</t>
  </si>
  <si>
    <t xml:space="preserve"> アスファルト</t>
  </si>
  <si>
    <t>実績（予測）</t>
  </si>
  <si>
    <t>実績値のうち（）のあるものは予測値、イタリック体は速報値である。それ以外の各月の数値は実績値である。</t>
  </si>
  <si>
    <t>伸び率（％）は、前年同月実績値に対するもので、▲印は減少を示す。</t>
  </si>
  <si>
    <t>（出 荷 量）</t>
  </si>
  <si>
    <t>平成  ９年度</t>
  </si>
  <si>
    <t>１８年度</t>
  </si>
  <si>
    <t>１９年度</t>
  </si>
  <si>
    <t>平成２０年　１月</t>
  </si>
  <si>
    <t>平成２１年　１月</t>
  </si>
  <si>
    <t>（注２）　前年比欄の▲はマイナス。</t>
  </si>
  <si>
    <t>・ 生コンクリート … 全国生コンクリート工業組合連合会 ・ 協同組合連合会　資料</t>
  </si>
  <si>
    <t>（注３）　イタリック体は速報値。</t>
  </si>
  <si>
    <t>・ 木材 … 農林水産省　資料 （製材統計）</t>
  </si>
</sst>
</file>

<file path=xl/styles.xml><?xml version="1.0" encoding="utf-8"?>
<styleSheet xmlns="http://schemas.openxmlformats.org/spreadsheetml/2006/main">
  <numFmts count="6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&quot;▲ &quot;#,##0.0"/>
    <numFmt numFmtId="179" formatCode="0.0%"/>
    <numFmt numFmtId="180" formatCode="#,##0;&quot;▲ &quot;#,##0"/>
    <numFmt numFmtId="181" formatCode="0.0_ "/>
    <numFmt numFmtId="182" formatCode="0.00000"/>
    <numFmt numFmtId="183" formatCode="0.0000"/>
    <numFmt numFmtId="184" formatCode="0.000"/>
    <numFmt numFmtId="185" formatCode="0.0"/>
    <numFmt numFmtId="186" formatCode="0.0;&quot;▲ &quot;0.0"/>
    <numFmt numFmtId="187" formatCode="\ \ \ \ ##0;\-#,##0"/>
    <numFmt numFmtId="188" formatCode="\P\ \ \ \ #,##0;\-#,##0"/>
    <numFmt numFmtId="189" formatCode="\P\ \ #,##0;\-#,##0"/>
    <numFmt numFmtId="190" formatCode="#,##0.0;\-#,##0.0"/>
    <numFmt numFmtId="191" formatCode="#,##0;[Red]#,##0"/>
    <numFmt numFmtId="192" formatCode="0.00_ "/>
    <numFmt numFmtId="193" formatCode="0.0;[Red]0.0"/>
    <numFmt numFmtId="194" formatCode="#,##0.00;&quot;▲ &quot;#,##0.00"/>
    <numFmt numFmtId="195" formatCode="#,##0.000;&quot;▲ &quot;#,##0.000"/>
    <numFmt numFmtId="196" formatCode="0.000_ "/>
    <numFmt numFmtId="197" formatCode="#,##0.00_ ;[Red]\-#,##0.00\ "/>
    <numFmt numFmtId="198" formatCode="#,##0.0000_ ;[Red]\-#,##0.0000\ "/>
    <numFmt numFmtId="199" formatCode="#,##0.000;[Red]#,##0.000"/>
    <numFmt numFmtId="200" formatCode="0.000_);[Red]\(0.000\)"/>
    <numFmt numFmtId="201" formatCode="#,##0.000_ ;[Red]\-#,##0.000\ "/>
    <numFmt numFmtId="202" formatCode="0.0000000000"/>
    <numFmt numFmtId="203" formatCode="0.000000000"/>
    <numFmt numFmtId="204" formatCode="0.00000000"/>
    <numFmt numFmtId="205" formatCode="0.0000000"/>
    <numFmt numFmtId="206" formatCode="0.000000"/>
    <numFmt numFmtId="207" formatCode="#,##0_);[Red]\(#,##0\)"/>
    <numFmt numFmtId="208" formatCode="#,##0_ ;[Red]\-#,##0\ "/>
    <numFmt numFmtId="209" formatCode="&quot;$&quot;#,##0_);[Red]\(&quot;$&quot;#,##0\)"/>
    <numFmt numFmtId="210" formatCode="&quot;$&quot;#,##0.00_);[Red]\(&quot;$&quot;#,##0.00\)"/>
    <numFmt numFmtId="211" formatCode="0.000%"/>
    <numFmt numFmtId="212" formatCode="0.0000%"/>
    <numFmt numFmtId="213" formatCode="#,##0.0;[Red]\-#,##0.0"/>
    <numFmt numFmtId="214" formatCode="#,##0.0_);[Red]\(#,##0.0\)"/>
    <numFmt numFmtId="215" formatCode="#,##0.00_);[Red]\(#,##0.00\)"/>
    <numFmt numFmtId="216" formatCode="#,##0.000_);[Red]\(#,##0.000\)"/>
    <numFmt numFmtId="217" formatCode="#,##0.0000_);[Red]\(#,##0.0000\)"/>
    <numFmt numFmtId="218" formatCode="#,##0.00000_);[Red]\(#,##0.00000\)"/>
    <numFmt numFmtId="219" formatCode="0.0_);[Red]\(0.0\)"/>
    <numFmt numFmtId="220" formatCode="\(##,###\)"/>
    <numFmt numFmtId="221" formatCode="0;_琀"/>
    <numFmt numFmtId="222" formatCode="0;_㰀"/>
    <numFmt numFmtId="223" formatCode="0_ "/>
    <numFmt numFmtId="224" formatCode="0;_ꐀ"/>
    <numFmt numFmtId="225" formatCode="0;_栀"/>
    <numFmt numFmtId="226" formatCode="0_);[Red]\(0\)"/>
    <numFmt numFmtId="227" formatCode="0_ ;[Red]\-0\ "/>
    <numFmt numFmtId="228" formatCode="#,##0.0;[Red]#,##0.0"/>
  </numFmts>
  <fonts count="2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2"/>
      <color indexed="17"/>
      <name val="ＭＳ Ｐゴシック"/>
      <family val="3"/>
    </font>
    <font>
      <sz val="14"/>
      <name val="ＭＳ 明朝"/>
      <family val="1"/>
    </font>
    <font>
      <sz val="12"/>
      <color indexed="8"/>
      <name val="ＭＳ Ｐゴシック"/>
      <family val="3"/>
    </font>
    <font>
      <sz val="12"/>
      <color indexed="12"/>
      <name val="ＭＳ Ｐゴシック"/>
      <family val="3"/>
    </font>
    <font>
      <sz val="12"/>
      <color indexed="50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ゴシック"/>
      <family val="3"/>
    </font>
    <font>
      <i/>
      <sz val="12"/>
      <color indexed="8"/>
      <name val="ＭＳ Ｐゴシック"/>
      <family val="3"/>
    </font>
    <font>
      <sz val="12"/>
      <color indexed="8"/>
      <name val="ＭＳ Ｐ明朝"/>
      <family val="1"/>
    </font>
    <font>
      <sz val="20"/>
      <name val="ＭＳ Ｐゴシック"/>
      <family val="3"/>
    </font>
    <font>
      <sz val="12"/>
      <color indexed="10"/>
      <name val="ＭＳ Ｐゴシック"/>
      <family val="3"/>
    </font>
    <font>
      <sz val="36"/>
      <name val="ＭＳ Ｐゴシック"/>
      <family val="3"/>
    </font>
    <font>
      <sz val="11"/>
      <name val="明朝"/>
      <family val="3"/>
    </font>
    <font>
      <sz val="14"/>
      <name val="ＭＳ Ｐゴシック"/>
      <family val="3"/>
    </font>
    <font>
      <sz val="9"/>
      <name val="HG丸ｺﾞｼｯｸM-PRO"/>
      <family val="3"/>
    </font>
    <font>
      <sz val="16"/>
      <color indexed="8"/>
      <name val="ＭＳ Ｐゴシック"/>
      <family val="3"/>
    </font>
    <font>
      <sz val="9.5"/>
      <color indexed="8"/>
      <name val="ＭＳ Ｐゴシック"/>
      <family val="3"/>
    </font>
    <font>
      <i/>
      <sz val="12"/>
      <color indexed="8"/>
      <name val="ＭＳ ゴシック"/>
      <family val="3"/>
    </font>
    <font>
      <b/>
      <sz val="12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i/>
      <sz val="11"/>
      <color indexed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10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tted">
        <color indexed="8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dotted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dotted"/>
      <bottom style="dotted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medium"/>
      <right>
        <color indexed="63"/>
      </right>
      <top style="medium"/>
      <bottom style="dotted"/>
    </border>
    <border>
      <left style="thin"/>
      <right>
        <color indexed="63"/>
      </right>
      <top style="medium"/>
      <bottom style="dotted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>
        <color indexed="8"/>
      </left>
      <right>
        <color indexed="63"/>
      </right>
      <top style="dotted"/>
      <bottom>
        <color indexed="63"/>
      </bottom>
    </border>
    <border>
      <left>
        <color indexed="63"/>
      </left>
      <right style="medium">
        <color indexed="8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/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/>
    </border>
    <border>
      <left style="medium"/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otted">
        <color indexed="8"/>
      </bottom>
    </border>
    <border>
      <left style="thin"/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>
        <color indexed="8"/>
      </right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>
        <color indexed="8"/>
      </right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>
        <color indexed="8"/>
      </right>
      <top>
        <color indexed="63"/>
      </top>
      <bottom style="medium"/>
      <diagonal style="thin"/>
    </border>
  </borders>
  <cellStyleXfs count="26">
    <xf numFmtId="0" fontId="0" fillId="0" borderId="0" applyNumberForma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7" fillId="0" borderId="0">
      <alignment/>
      <protection/>
    </xf>
  </cellStyleXfs>
  <cellXfs count="297">
    <xf numFmtId="0" fontId="0" fillId="0" borderId="0" xfId="0" applyAlignment="1">
      <alignment/>
    </xf>
    <xf numFmtId="0" fontId="8" fillId="0" borderId="0" xfId="23" applyFont="1" applyFill="1">
      <alignment/>
      <protection/>
    </xf>
    <xf numFmtId="0" fontId="6" fillId="0" borderId="0" xfId="23" applyFont="1" applyFill="1">
      <alignment/>
      <protection/>
    </xf>
    <xf numFmtId="0" fontId="8" fillId="0" borderId="0" xfId="23" applyFont="1">
      <alignment/>
      <protection/>
    </xf>
    <xf numFmtId="0" fontId="5" fillId="0" borderId="0" xfId="23" applyFont="1">
      <alignment/>
      <protection/>
    </xf>
    <xf numFmtId="0" fontId="5" fillId="0" borderId="0" xfId="23" applyFont="1" applyAlignment="1">
      <alignment vertical="center"/>
      <protection/>
    </xf>
    <xf numFmtId="0" fontId="5" fillId="0" borderId="0" xfId="23" applyFont="1" applyFill="1">
      <alignment/>
      <protection/>
    </xf>
    <xf numFmtId="0" fontId="9" fillId="0" borderId="0" xfId="23" applyFont="1">
      <alignment/>
      <protection/>
    </xf>
    <xf numFmtId="0" fontId="9" fillId="0" borderId="0" xfId="23" applyFont="1" applyFill="1">
      <alignment/>
      <protection/>
    </xf>
    <xf numFmtId="0" fontId="10" fillId="0" borderId="0" xfId="23" applyFont="1">
      <alignment/>
      <protection/>
    </xf>
    <xf numFmtId="0" fontId="8" fillId="0" borderId="0" xfId="23" applyFont="1" applyAlignment="1">
      <alignment vertical="center"/>
      <protection/>
    </xf>
    <xf numFmtId="0" fontId="11" fillId="0" borderId="1" xfId="23" applyFont="1" applyFill="1" applyBorder="1" applyAlignment="1">
      <alignment horizontal="center" vertical="top"/>
      <protection/>
    </xf>
    <xf numFmtId="0" fontId="11" fillId="0" borderId="2" xfId="23" applyFont="1" applyFill="1" applyBorder="1" applyAlignment="1">
      <alignment horizontal="center" vertical="top"/>
      <protection/>
    </xf>
    <xf numFmtId="0" fontId="8" fillId="0" borderId="3" xfId="23" applyFont="1" applyFill="1" applyBorder="1" applyAlignment="1">
      <alignment horizontal="center" vertical="center"/>
      <protection/>
    </xf>
    <xf numFmtId="0" fontId="11" fillId="0" borderId="4" xfId="23" applyFont="1" applyFill="1" applyBorder="1" applyAlignment="1">
      <alignment vertical="top"/>
      <protection/>
    </xf>
    <xf numFmtId="0" fontId="11" fillId="0" borderId="2" xfId="23" applyFont="1" applyFill="1" applyBorder="1" applyAlignment="1">
      <alignment vertical="top"/>
      <protection/>
    </xf>
    <xf numFmtId="0" fontId="11" fillId="2" borderId="2" xfId="23" applyFont="1" applyFill="1" applyBorder="1" applyAlignment="1">
      <alignment vertical="top"/>
      <protection/>
    </xf>
    <xf numFmtId="180" fontId="8" fillId="0" borderId="5" xfId="23" applyNumberFormat="1" applyFont="1" applyFill="1" applyBorder="1" applyAlignment="1">
      <alignment horizontal="right" vertical="center"/>
      <protection/>
    </xf>
    <xf numFmtId="180" fontId="8" fillId="0" borderId="5" xfId="23" applyNumberFormat="1" applyFont="1" applyFill="1" applyBorder="1" applyAlignment="1">
      <alignment vertical="center"/>
      <protection/>
    </xf>
    <xf numFmtId="180" fontId="8" fillId="0" borderId="0" xfId="23" applyNumberFormat="1" applyFont="1" applyFill="1" applyBorder="1" applyAlignment="1">
      <alignment horizontal="right" vertical="center"/>
      <protection/>
    </xf>
    <xf numFmtId="180" fontId="8" fillId="0" borderId="6" xfId="23" applyNumberFormat="1" applyFont="1" applyFill="1" applyBorder="1" applyAlignment="1">
      <alignment horizontal="right" vertical="center"/>
      <protection/>
    </xf>
    <xf numFmtId="180" fontId="8" fillId="0" borderId="7" xfId="23" applyNumberFormat="1" applyFont="1" applyFill="1" applyBorder="1" applyAlignment="1">
      <alignment vertical="center"/>
      <protection/>
    </xf>
    <xf numFmtId="38" fontId="8" fillId="0" borderId="5" xfId="17" applyFont="1" applyFill="1" applyBorder="1" applyAlignment="1">
      <alignment vertical="center"/>
    </xf>
    <xf numFmtId="38" fontId="8" fillId="0" borderId="0" xfId="17" applyFont="1" applyFill="1" applyBorder="1" applyAlignment="1">
      <alignment horizontal="right" vertical="center"/>
    </xf>
    <xf numFmtId="180" fontId="12" fillId="0" borderId="8" xfId="23" applyNumberFormat="1" applyFont="1" applyFill="1" applyBorder="1" applyAlignment="1">
      <alignment horizontal="center" vertical="center"/>
      <protection/>
    </xf>
    <xf numFmtId="38" fontId="8" fillId="0" borderId="0" xfId="17" applyFont="1" applyFill="1" applyBorder="1" applyAlignment="1">
      <alignment vertical="center"/>
    </xf>
    <xf numFmtId="38" fontId="8" fillId="0" borderId="6" xfId="17" applyFont="1" applyFill="1" applyBorder="1" applyAlignment="1">
      <alignment vertical="center"/>
    </xf>
    <xf numFmtId="38" fontId="8" fillId="0" borderId="6" xfId="17" applyNumberFormat="1" applyFont="1" applyFill="1" applyBorder="1" applyAlignment="1">
      <alignment vertical="center"/>
    </xf>
    <xf numFmtId="180" fontId="8" fillId="0" borderId="9" xfId="23" applyNumberFormat="1" applyFont="1" applyFill="1" applyBorder="1" applyAlignment="1">
      <alignment vertical="center"/>
      <protection/>
    </xf>
    <xf numFmtId="180" fontId="8" fillId="0" borderId="10" xfId="23" applyNumberFormat="1" applyFont="1" applyFill="1" applyBorder="1" applyAlignment="1">
      <alignment vertical="center"/>
      <protection/>
    </xf>
    <xf numFmtId="180" fontId="8" fillId="0" borderId="11" xfId="23" applyNumberFormat="1" applyFont="1" applyFill="1" applyBorder="1" applyAlignment="1">
      <alignment vertical="center"/>
      <protection/>
    </xf>
    <xf numFmtId="180" fontId="8" fillId="0" borderId="12" xfId="23" applyNumberFormat="1" applyFont="1" applyFill="1" applyBorder="1" applyAlignment="1">
      <alignment vertical="center"/>
      <protection/>
    </xf>
    <xf numFmtId="180" fontId="13" fillId="0" borderId="13" xfId="23" applyNumberFormat="1" applyFont="1" applyFill="1" applyBorder="1" applyAlignment="1">
      <alignment vertical="center"/>
      <protection/>
    </xf>
    <xf numFmtId="178" fontId="8" fillId="0" borderId="2" xfId="23" applyNumberFormat="1" applyFont="1" applyFill="1" applyBorder="1" applyAlignment="1">
      <alignment horizontal="right" vertical="center"/>
      <protection/>
    </xf>
    <xf numFmtId="178" fontId="8" fillId="0" borderId="1" xfId="23" applyNumberFormat="1" applyFont="1" applyFill="1" applyBorder="1" applyAlignment="1">
      <alignment horizontal="right" vertical="center"/>
      <protection/>
    </xf>
    <xf numFmtId="178" fontId="14" fillId="0" borderId="2" xfId="23" applyNumberFormat="1" applyFont="1" applyFill="1" applyBorder="1" applyAlignment="1">
      <alignment horizontal="right" vertical="center"/>
      <protection/>
    </xf>
    <xf numFmtId="178" fontId="8" fillId="0" borderId="3" xfId="23" applyNumberFormat="1" applyFont="1" applyFill="1" applyBorder="1" applyAlignment="1">
      <alignment horizontal="right" vertical="center"/>
      <protection/>
    </xf>
    <xf numFmtId="178" fontId="8" fillId="0" borderId="4" xfId="23" applyNumberFormat="1" applyFont="1" applyFill="1" applyBorder="1" applyAlignment="1">
      <alignment horizontal="right" vertical="center"/>
      <protection/>
    </xf>
    <xf numFmtId="178" fontId="8" fillId="0" borderId="14" xfId="23" applyNumberFormat="1" applyFont="1" applyFill="1" applyBorder="1" applyAlignment="1">
      <alignment horizontal="right" vertical="center"/>
      <protection/>
    </xf>
    <xf numFmtId="180" fontId="8" fillId="0" borderId="15" xfId="23" applyNumberFormat="1" applyFont="1" applyFill="1" applyBorder="1" applyAlignment="1">
      <alignment vertical="center"/>
      <protection/>
    </xf>
    <xf numFmtId="180" fontId="13" fillId="0" borderId="8" xfId="23" applyNumberFormat="1" applyFont="1" applyFill="1" applyBorder="1" applyAlignment="1">
      <alignment vertical="center"/>
      <protection/>
    </xf>
    <xf numFmtId="207" fontId="8" fillId="0" borderId="0" xfId="23" applyNumberFormat="1" applyFont="1" applyFill="1" applyBorder="1" applyAlignment="1">
      <alignment vertical="center"/>
      <protection/>
    </xf>
    <xf numFmtId="180" fontId="8" fillId="0" borderId="0" xfId="23" applyNumberFormat="1" applyFont="1" applyFill="1" applyBorder="1" applyAlignment="1">
      <alignment vertical="center"/>
      <protection/>
    </xf>
    <xf numFmtId="180" fontId="12" fillId="0" borderId="10" xfId="23" applyNumberFormat="1" applyFont="1" applyFill="1" applyBorder="1" applyAlignment="1">
      <alignment vertical="center"/>
      <protection/>
    </xf>
    <xf numFmtId="0" fontId="5" fillId="0" borderId="16" xfId="23" applyFont="1" applyBorder="1" applyAlignment="1">
      <alignment horizontal="center" textRotation="180"/>
      <protection/>
    </xf>
    <xf numFmtId="38" fontId="15" fillId="0" borderId="11" xfId="17" applyFont="1" applyFill="1" applyBorder="1" applyAlignment="1">
      <alignment vertical="center"/>
    </xf>
    <xf numFmtId="180" fontId="8" fillId="0" borderId="11" xfId="23" applyNumberFormat="1" applyFont="1" applyFill="1" applyBorder="1" applyAlignment="1">
      <alignment horizontal="right" vertical="center"/>
      <protection/>
    </xf>
    <xf numFmtId="226" fontId="8" fillId="0" borderId="0" xfId="23" applyNumberFormat="1" applyFont="1" applyFill="1" applyBorder="1" applyAlignment="1">
      <alignment horizontal="right" vertical="center"/>
      <protection/>
    </xf>
    <xf numFmtId="223" fontId="15" fillId="0" borderId="11" xfId="15" applyNumberFormat="1" applyFont="1" applyFill="1" applyBorder="1" applyAlignment="1">
      <alignment vertical="center"/>
    </xf>
    <xf numFmtId="180" fontId="12" fillId="0" borderId="15" xfId="23" applyNumberFormat="1" applyFont="1" applyFill="1" applyBorder="1" applyAlignment="1">
      <alignment vertical="center"/>
      <protection/>
    </xf>
    <xf numFmtId="191" fontId="8" fillId="0" borderId="5" xfId="23" applyNumberFormat="1" applyFont="1" applyFill="1" applyBorder="1" applyAlignment="1">
      <alignment vertical="center"/>
      <protection/>
    </xf>
    <xf numFmtId="226" fontId="8" fillId="0" borderId="0" xfId="23" applyNumberFormat="1" applyFont="1" applyFill="1" applyBorder="1" applyAlignment="1">
      <alignment vertical="center"/>
      <protection/>
    </xf>
    <xf numFmtId="226" fontId="8" fillId="0" borderId="17" xfId="23" applyNumberFormat="1" applyFont="1" applyFill="1" applyBorder="1" applyAlignment="1">
      <alignment vertical="center"/>
      <protection/>
    </xf>
    <xf numFmtId="207" fontId="8" fillId="0" borderId="5" xfId="23" applyNumberFormat="1" applyFont="1" applyFill="1" applyBorder="1" applyAlignment="1">
      <alignment vertical="center"/>
      <protection/>
    </xf>
    <xf numFmtId="223" fontId="8" fillId="0" borderId="11" xfId="23" applyNumberFormat="1" applyFont="1" applyFill="1" applyBorder="1" applyAlignment="1">
      <alignment horizontal="right" vertical="center"/>
      <protection/>
    </xf>
    <xf numFmtId="0" fontId="17" fillId="0" borderId="0" xfId="23" applyFont="1" applyBorder="1" applyAlignment="1">
      <alignment horizontal="right" vertical="center"/>
      <protection/>
    </xf>
    <xf numFmtId="0" fontId="17" fillId="0" borderId="0" xfId="23" applyFont="1" applyAlignment="1">
      <alignment vertical="center"/>
      <protection/>
    </xf>
    <xf numFmtId="0" fontId="0" fillId="0" borderId="0" xfId="21" applyFont="1" applyFill="1">
      <alignment/>
      <protection/>
    </xf>
    <xf numFmtId="38" fontId="0" fillId="0" borderId="0" xfId="17" applyFont="1" applyFill="1" applyAlignment="1">
      <alignment horizontal="right"/>
    </xf>
    <xf numFmtId="38" fontId="0" fillId="0" borderId="0" xfId="17" applyFont="1" applyFill="1" applyAlignment="1">
      <alignment/>
    </xf>
    <xf numFmtId="0" fontId="11" fillId="0" borderId="0" xfId="21" applyFont="1" applyFill="1" applyAlignment="1">
      <alignment horizontal="right" vertical="top"/>
      <protection/>
    </xf>
    <xf numFmtId="38" fontId="0" fillId="0" borderId="0" xfId="17" applyFont="1" applyFill="1" applyAlignment="1">
      <alignment/>
    </xf>
    <xf numFmtId="0" fontId="0" fillId="0" borderId="0" xfId="21" applyFont="1" applyFill="1" applyAlignment="1">
      <alignment/>
      <protection/>
    </xf>
    <xf numFmtId="38" fontId="0" fillId="0" borderId="0" xfId="17" applyFont="1" applyFill="1" applyAlignment="1">
      <alignment horizontal="centerContinuous"/>
    </xf>
    <xf numFmtId="191" fontId="0" fillId="0" borderId="0" xfId="21" applyNumberFormat="1" applyFont="1" applyFill="1" applyBorder="1" applyAlignment="1" applyProtection="1">
      <alignment vertical="center"/>
      <protection/>
    </xf>
    <xf numFmtId="0" fontId="0" fillId="0" borderId="0" xfId="21" applyFont="1" applyFill="1" applyBorder="1">
      <alignment/>
      <protection/>
    </xf>
    <xf numFmtId="38" fontId="0" fillId="0" borderId="0" xfId="17" applyFont="1" applyFill="1" applyBorder="1" applyAlignment="1" applyProtection="1">
      <alignment/>
      <protection/>
    </xf>
    <xf numFmtId="181" fontId="0" fillId="0" borderId="0" xfId="21" applyNumberFormat="1" applyFont="1" applyFill="1">
      <alignment/>
      <protection/>
    </xf>
    <xf numFmtId="0" fontId="0" fillId="0" borderId="16" xfId="21" applyFont="1" applyFill="1" applyBorder="1" applyAlignment="1">
      <alignment horizontal="center" textRotation="180"/>
      <protection/>
    </xf>
    <xf numFmtId="191" fontId="0" fillId="0" borderId="0" xfId="21" applyNumberFormat="1" applyFont="1" applyFill="1" applyBorder="1">
      <alignment/>
      <protection/>
    </xf>
    <xf numFmtId="191" fontId="0" fillId="0" borderId="0" xfId="21" applyNumberFormat="1" applyFont="1" applyFill="1">
      <alignment/>
      <protection/>
    </xf>
    <xf numFmtId="191" fontId="12" fillId="0" borderId="0" xfId="21" applyNumberFormat="1" applyFont="1" applyFill="1" applyBorder="1" applyAlignment="1" applyProtection="1">
      <alignment vertical="center"/>
      <protection/>
    </xf>
    <xf numFmtId="0" fontId="12" fillId="0" borderId="18" xfId="21" applyFont="1" applyFill="1" applyBorder="1" applyAlignment="1">
      <alignment vertical="center"/>
      <protection/>
    </xf>
    <xf numFmtId="178" fontId="12" fillId="0" borderId="0" xfId="21" applyNumberFormat="1" applyFont="1" applyFill="1" applyBorder="1" applyAlignment="1" applyProtection="1">
      <alignment vertical="center"/>
      <protection/>
    </xf>
    <xf numFmtId="178" fontId="12" fillId="0" borderId="19" xfId="21" applyNumberFormat="1" applyFont="1" applyFill="1" applyBorder="1" applyAlignment="1" applyProtection="1">
      <alignment vertical="center"/>
      <protection/>
    </xf>
    <xf numFmtId="178" fontId="12" fillId="0" borderId="20" xfId="21" applyNumberFormat="1" applyFont="1" applyFill="1" applyBorder="1" applyAlignment="1" applyProtection="1">
      <alignment vertical="center"/>
      <protection/>
    </xf>
    <xf numFmtId="191" fontId="12" fillId="0" borderId="21" xfId="21" applyNumberFormat="1" applyFont="1" applyFill="1" applyBorder="1" applyAlignment="1" applyProtection="1">
      <alignment vertical="center"/>
      <protection/>
    </xf>
    <xf numFmtId="0" fontId="12" fillId="0" borderId="22" xfId="21" applyFont="1" applyFill="1" applyBorder="1" applyAlignment="1">
      <alignment vertical="center"/>
      <protection/>
    </xf>
    <xf numFmtId="178" fontId="12" fillId="0" borderId="21" xfId="21" applyNumberFormat="1" applyFont="1" applyFill="1" applyBorder="1" applyAlignment="1" applyProtection="1">
      <alignment vertical="center"/>
      <protection/>
    </xf>
    <xf numFmtId="178" fontId="12" fillId="0" borderId="23" xfId="21" applyNumberFormat="1" applyFont="1" applyFill="1" applyBorder="1" applyAlignment="1" applyProtection="1">
      <alignment vertical="center"/>
      <protection/>
    </xf>
    <xf numFmtId="185" fontId="12" fillId="0" borderId="24" xfId="21" applyNumberFormat="1" applyFont="1" applyFill="1" applyBorder="1" applyAlignment="1" applyProtection="1">
      <alignment horizontal="centerContinuous" vertical="center"/>
      <protection/>
    </xf>
    <xf numFmtId="191" fontId="12" fillId="0" borderId="25" xfId="21" applyNumberFormat="1" applyFont="1" applyFill="1" applyBorder="1" applyAlignment="1" applyProtection="1">
      <alignment vertical="center"/>
      <protection/>
    </xf>
    <xf numFmtId="0" fontId="12" fillId="0" borderId="26" xfId="21" applyFont="1" applyFill="1" applyBorder="1" applyAlignment="1">
      <alignment vertical="center"/>
      <protection/>
    </xf>
    <xf numFmtId="178" fontId="12" fillId="0" borderId="25" xfId="21" applyNumberFormat="1" applyFont="1" applyFill="1" applyBorder="1" applyAlignment="1" applyProtection="1">
      <alignment vertical="center"/>
      <protection/>
    </xf>
    <xf numFmtId="178" fontId="12" fillId="0" borderId="27" xfId="21" applyNumberFormat="1" applyFont="1" applyFill="1" applyBorder="1" applyAlignment="1" applyProtection="1">
      <alignment vertical="center"/>
      <protection/>
    </xf>
    <xf numFmtId="0" fontId="12" fillId="0" borderId="28" xfId="21" applyFont="1" applyFill="1" applyBorder="1" applyAlignment="1">
      <alignment horizontal="right" vertical="center"/>
      <protection/>
    </xf>
    <xf numFmtId="185" fontId="12" fillId="0" borderId="15" xfId="21" applyNumberFormat="1" applyFont="1" applyFill="1" applyBorder="1" applyAlignment="1" applyProtection="1">
      <alignment horizontal="centerContinuous" vertical="center"/>
      <protection/>
    </xf>
    <xf numFmtId="38" fontId="12" fillId="0" borderId="0" xfId="17" applyFont="1" applyFill="1" applyAlignment="1">
      <alignment/>
    </xf>
    <xf numFmtId="0" fontId="12" fillId="0" borderId="0" xfId="21" applyFont="1" applyFill="1">
      <alignment/>
      <protection/>
    </xf>
    <xf numFmtId="178" fontId="12" fillId="0" borderId="5" xfId="21" applyNumberFormat="1" applyFont="1" applyFill="1" applyBorder="1" applyAlignment="1" applyProtection="1">
      <alignment vertical="center"/>
      <protection/>
    </xf>
    <xf numFmtId="178" fontId="12" fillId="0" borderId="29" xfId="21" applyNumberFormat="1" applyFont="1" applyFill="1" applyBorder="1" applyAlignment="1" applyProtection="1">
      <alignment vertical="center"/>
      <protection/>
    </xf>
    <xf numFmtId="20" fontId="0" fillId="0" borderId="0" xfId="21" applyNumberFormat="1" applyFont="1" applyFill="1">
      <alignment/>
      <protection/>
    </xf>
    <xf numFmtId="0" fontId="22" fillId="0" borderId="0" xfId="23" applyFont="1" applyAlignment="1">
      <alignment vertical="center"/>
      <protection/>
    </xf>
    <xf numFmtId="0" fontId="8" fillId="0" borderId="0" xfId="23" applyFont="1" applyBorder="1" applyAlignment="1">
      <alignment horizontal="left" vertical="center"/>
      <protection/>
    </xf>
    <xf numFmtId="0" fontId="8" fillId="0" borderId="30" xfId="23" applyFont="1" applyFill="1" applyBorder="1" applyAlignment="1">
      <alignment vertical="center"/>
      <protection/>
    </xf>
    <xf numFmtId="0" fontId="11" fillId="0" borderId="31" xfId="22" applyFont="1" applyBorder="1" applyAlignment="1">
      <alignment/>
      <protection/>
    </xf>
    <xf numFmtId="0" fontId="11" fillId="0" borderId="31" xfId="22" applyFont="1" applyFill="1" applyBorder="1" applyAlignment="1">
      <alignment/>
      <protection/>
    </xf>
    <xf numFmtId="0" fontId="11" fillId="0" borderId="32" xfId="22" applyFont="1" applyBorder="1" applyAlignment="1">
      <alignment/>
      <protection/>
    </xf>
    <xf numFmtId="0" fontId="8" fillId="0" borderId="31" xfId="23" applyFont="1" applyFill="1" applyBorder="1" applyAlignment="1">
      <alignment vertical="center"/>
      <protection/>
    </xf>
    <xf numFmtId="0" fontId="8" fillId="0" borderId="32" xfId="23" applyFont="1" applyFill="1" applyBorder="1" applyAlignment="1">
      <alignment vertical="center"/>
      <protection/>
    </xf>
    <xf numFmtId="0" fontId="8" fillId="0" borderId="33" xfId="23" applyFont="1" applyFill="1" applyBorder="1" applyAlignment="1">
      <alignment horizontal="left" vertical="center"/>
      <protection/>
    </xf>
    <xf numFmtId="0" fontId="8" fillId="0" borderId="34" xfId="23" applyFont="1" applyFill="1" applyBorder="1" applyAlignment="1">
      <alignment horizontal="left" vertical="center"/>
      <protection/>
    </xf>
    <xf numFmtId="0" fontId="8" fillId="0" borderId="35" xfId="23" applyFont="1" applyFill="1" applyBorder="1" applyAlignment="1">
      <alignment horizontal="left" vertical="center"/>
      <protection/>
    </xf>
    <xf numFmtId="0" fontId="8" fillId="0" borderId="36" xfId="23" applyFont="1" applyFill="1" applyBorder="1" applyAlignment="1">
      <alignment horizontal="left" vertical="center"/>
      <protection/>
    </xf>
    <xf numFmtId="0" fontId="8" fillId="0" borderId="37" xfId="23" applyFont="1" applyFill="1" applyBorder="1" applyAlignment="1">
      <alignment horizontal="left" vertical="center"/>
      <protection/>
    </xf>
    <xf numFmtId="0" fontId="8" fillId="0" borderId="1" xfId="23" applyFont="1" applyFill="1" applyBorder="1" applyAlignment="1">
      <alignment horizontal="center" vertical="center"/>
      <protection/>
    </xf>
    <xf numFmtId="0" fontId="11" fillId="0" borderId="1" xfId="23" applyFont="1" applyFill="1" applyBorder="1" applyAlignment="1">
      <alignment horizontal="left" vertical="top"/>
      <protection/>
    </xf>
    <xf numFmtId="0" fontId="23" fillId="0" borderId="1" xfId="23" applyFont="1" applyFill="1" applyBorder="1" applyAlignment="1">
      <alignment horizontal="left" vertical="top"/>
      <protection/>
    </xf>
    <xf numFmtId="0" fontId="23" fillId="0" borderId="1" xfId="23" applyFont="1" applyFill="1" applyBorder="1" applyAlignment="1">
      <alignment vertical="top"/>
      <protection/>
    </xf>
    <xf numFmtId="0" fontId="23" fillId="2" borderId="1" xfId="23" applyFont="1" applyFill="1" applyBorder="1" applyAlignment="1">
      <alignment vertical="top"/>
      <protection/>
    </xf>
    <xf numFmtId="0" fontId="8" fillId="0" borderId="8" xfId="23" applyFont="1" applyBorder="1" applyAlignment="1">
      <alignment vertical="center"/>
      <protection/>
    </xf>
    <xf numFmtId="0" fontId="8" fillId="0" borderId="16" xfId="23" applyFont="1" applyBorder="1" applyAlignment="1">
      <alignment vertical="center"/>
      <protection/>
    </xf>
    <xf numFmtId="0" fontId="15" fillId="0" borderId="16" xfId="23" applyFont="1" applyBorder="1" applyAlignment="1">
      <alignment horizontal="center" vertical="center"/>
      <protection/>
    </xf>
    <xf numFmtId="180" fontId="12" fillId="0" borderId="0" xfId="23" applyNumberFormat="1" applyFont="1" applyFill="1" applyBorder="1" applyAlignment="1">
      <alignment horizontal="center" vertical="center"/>
      <protection/>
    </xf>
    <xf numFmtId="180" fontId="12" fillId="0" borderId="38" xfId="23" applyNumberFormat="1" applyFont="1" applyFill="1" applyBorder="1" applyAlignment="1">
      <alignment vertical="center"/>
      <protection/>
    </xf>
    <xf numFmtId="191" fontId="12" fillId="0" borderId="21" xfId="22" applyNumberFormat="1" applyFont="1" applyFill="1" applyBorder="1" applyAlignment="1" applyProtection="1">
      <alignment vertical="center"/>
      <protection/>
    </xf>
    <xf numFmtId="180" fontId="12" fillId="0" borderId="15" xfId="23" applyNumberFormat="1" applyFont="1" applyFill="1" applyBorder="1" applyAlignment="1">
      <alignment horizontal="center" vertical="center"/>
      <protection/>
    </xf>
    <xf numFmtId="38" fontId="14" fillId="0" borderId="6" xfId="17" applyNumberFormat="1" applyFont="1" applyFill="1" applyBorder="1" applyAlignment="1">
      <alignment vertical="center"/>
    </xf>
    <xf numFmtId="220" fontId="8" fillId="0" borderId="6" xfId="23" applyNumberFormat="1" applyFont="1" applyFill="1" applyBorder="1" applyAlignment="1">
      <alignment vertical="center"/>
      <protection/>
    </xf>
    <xf numFmtId="0" fontId="15" fillId="0" borderId="39" xfId="23" applyFont="1" applyBorder="1" applyAlignment="1">
      <alignment horizontal="centerContinuous" vertical="center"/>
      <protection/>
    </xf>
    <xf numFmtId="180" fontId="13" fillId="0" borderId="10" xfId="23" applyNumberFormat="1" applyFont="1" applyFill="1" applyBorder="1" applyAlignment="1">
      <alignment vertical="center"/>
      <protection/>
    </xf>
    <xf numFmtId="0" fontId="8" fillId="0" borderId="3" xfId="23" applyFont="1" applyBorder="1" applyAlignment="1">
      <alignment vertical="center"/>
      <protection/>
    </xf>
    <xf numFmtId="0" fontId="15" fillId="0" borderId="3" xfId="23" applyFont="1" applyBorder="1" applyAlignment="1">
      <alignment horizontal="centerContinuous" vertical="center"/>
      <protection/>
    </xf>
    <xf numFmtId="178" fontId="8" fillId="0" borderId="40" xfId="23" applyNumberFormat="1" applyFont="1" applyFill="1" applyBorder="1" applyAlignment="1">
      <alignment horizontal="right" vertical="center"/>
      <protection/>
    </xf>
    <xf numFmtId="178" fontId="8" fillId="0" borderId="41" xfId="23" applyNumberFormat="1" applyFont="1" applyFill="1" applyBorder="1" applyAlignment="1">
      <alignment horizontal="right" vertical="center"/>
      <protection/>
    </xf>
    <xf numFmtId="178" fontId="14" fillId="0" borderId="4" xfId="23" applyNumberFormat="1" applyFont="1" applyFill="1" applyBorder="1" applyAlignment="1">
      <alignment horizontal="right" vertical="center"/>
      <protection/>
    </xf>
    <xf numFmtId="180" fontId="24" fillId="0" borderId="8" xfId="23" applyNumberFormat="1" applyFont="1" applyFill="1" applyBorder="1" applyAlignment="1">
      <alignment vertical="center"/>
      <protection/>
    </xf>
    <xf numFmtId="180" fontId="12" fillId="0" borderId="42" xfId="23" applyNumberFormat="1" applyFont="1" applyFill="1" applyBorder="1" applyAlignment="1">
      <alignment vertical="center"/>
      <protection/>
    </xf>
    <xf numFmtId="180" fontId="12" fillId="0" borderId="43" xfId="23" applyNumberFormat="1" applyFont="1" applyFill="1" applyBorder="1" applyAlignment="1">
      <alignment vertical="center"/>
      <protection/>
    </xf>
    <xf numFmtId="191" fontId="8" fillId="0" borderId="0" xfId="22" applyNumberFormat="1" applyFont="1" applyFill="1" applyBorder="1" applyAlignment="1" applyProtection="1">
      <alignment vertical="center"/>
      <protection/>
    </xf>
    <xf numFmtId="180" fontId="12" fillId="0" borderId="13" xfId="23" applyNumberFormat="1" applyFont="1" applyFill="1" applyBorder="1" applyAlignment="1">
      <alignment vertical="center"/>
      <protection/>
    </xf>
    <xf numFmtId="180" fontId="12" fillId="0" borderId="9" xfId="23" applyNumberFormat="1" applyFont="1" applyFill="1" applyBorder="1" applyAlignment="1">
      <alignment vertical="center"/>
      <protection/>
    </xf>
    <xf numFmtId="178" fontId="8" fillId="0" borderId="44" xfId="23" applyNumberFormat="1" applyFont="1" applyFill="1" applyBorder="1" applyAlignment="1">
      <alignment horizontal="right" vertical="center"/>
      <protection/>
    </xf>
    <xf numFmtId="180" fontId="12" fillId="0" borderId="14" xfId="23" applyNumberFormat="1" applyFont="1" applyFill="1" applyBorder="1" applyAlignment="1">
      <alignment vertical="center"/>
      <protection/>
    </xf>
    <xf numFmtId="180" fontId="12" fillId="0" borderId="40" xfId="23" applyNumberFormat="1" applyFont="1" applyFill="1" applyBorder="1" applyAlignment="1">
      <alignment vertical="center"/>
      <protection/>
    </xf>
    <xf numFmtId="180" fontId="13" fillId="0" borderId="15" xfId="23" applyNumberFormat="1" applyFont="1" applyFill="1" applyBorder="1" applyAlignment="1">
      <alignment vertical="center"/>
      <protection/>
    </xf>
    <xf numFmtId="0" fontId="8" fillId="0" borderId="45" xfId="23" applyFont="1" applyBorder="1" applyAlignment="1">
      <alignment vertical="center"/>
      <protection/>
    </xf>
    <xf numFmtId="0" fontId="8" fillId="0" borderId="0" xfId="23" applyNumberFormat="1" applyFont="1" applyFill="1" applyBorder="1" applyAlignment="1">
      <alignment horizontal="right" vertical="center"/>
      <protection/>
    </xf>
    <xf numFmtId="0" fontId="8" fillId="0" borderId="46" xfId="23" applyFont="1" applyBorder="1" applyAlignment="1">
      <alignment vertical="center"/>
      <protection/>
    </xf>
    <xf numFmtId="223" fontId="8" fillId="0" borderId="0" xfId="23" applyNumberFormat="1" applyFont="1" applyFill="1" applyBorder="1" applyAlignment="1">
      <alignment horizontal="right" vertical="center"/>
      <protection/>
    </xf>
    <xf numFmtId="223" fontId="8" fillId="0" borderId="5" xfId="23" applyNumberFormat="1" applyFont="1" applyFill="1" applyBorder="1" applyAlignment="1">
      <alignment vertical="center"/>
      <protection/>
    </xf>
    <xf numFmtId="207" fontId="14" fillId="0" borderId="5" xfId="23" applyNumberFormat="1" applyFont="1" applyFill="1" applyBorder="1" applyAlignment="1">
      <alignment vertical="center"/>
      <protection/>
    </xf>
    <xf numFmtId="0" fontId="8" fillId="0" borderId="0" xfId="23" applyNumberFormat="1" applyFont="1" applyBorder="1" applyAlignment="1">
      <alignment horizontal="right" vertical="center"/>
      <protection/>
    </xf>
    <xf numFmtId="0" fontId="8" fillId="0" borderId="0" xfId="23" applyFont="1" applyBorder="1" applyAlignment="1">
      <alignment vertical="center"/>
      <protection/>
    </xf>
    <xf numFmtId="0" fontId="8" fillId="0" borderId="0" xfId="23" applyFont="1" applyBorder="1" applyAlignment="1">
      <alignment horizontal="right" vertical="center"/>
      <protection/>
    </xf>
    <xf numFmtId="0" fontId="12" fillId="0" borderId="0" xfId="21" applyFont="1" applyFill="1" applyAlignment="1">
      <alignment horizontal="left"/>
      <protection/>
    </xf>
    <xf numFmtId="0" fontId="12" fillId="0" borderId="0" xfId="21" applyFont="1" applyFill="1" applyAlignment="1">
      <alignment horizontal="centerContinuous"/>
      <protection/>
    </xf>
    <xf numFmtId="0" fontId="11" fillId="0" borderId="0" xfId="21" applyFont="1" applyFill="1" applyAlignment="1">
      <alignment horizontal="right"/>
      <protection/>
    </xf>
    <xf numFmtId="0" fontId="8" fillId="0" borderId="47" xfId="21" applyFont="1" applyFill="1" applyBorder="1" applyAlignment="1">
      <alignment horizontal="left" vertical="center"/>
      <protection/>
    </xf>
    <xf numFmtId="0" fontId="8" fillId="0" borderId="48" xfId="21" applyFont="1" applyFill="1" applyBorder="1" applyAlignment="1">
      <alignment horizontal="left" vertical="center"/>
      <protection/>
    </xf>
    <xf numFmtId="0" fontId="8" fillId="0" borderId="38" xfId="21" applyFont="1" applyFill="1" applyBorder="1" applyAlignment="1">
      <alignment horizontal="left" vertical="center"/>
      <protection/>
    </xf>
    <xf numFmtId="0" fontId="8" fillId="0" borderId="49" xfId="21" applyFont="1" applyFill="1" applyBorder="1" applyAlignment="1">
      <alignment horizontal="left" vertical="center"/>
      <protection/>
    </xf>
    <xf numFmtId="0" fontId="8" fillId="0" borderId="50" xfId="21" applyFont="1" applyFill="1" applyBorder="1" applyAlignment="1">
      <alignment horizontal="left" vertical="center"/>
      <protection/>
    </xf>
    <xf numFmtId="0" fontId="27" fillId="0" borderId="0" xfId="21" applyFont="1" applyFill="1" applyBorder="1" applyAlignment="1">
      <alignment horizontal="left" vertical="top"/>
      <protection/>
    </xf>
    <xf numFmtId="0" fontId="27" fillId="0" borderId="0" xfId="21" applyFont="1" applyFill="1" applyBorder="1" applyAlignment="1">
      <alignment vertical="top"/>
      <protection/>
    </xf>
    <xf numFmtId="0" fontId="27" fillId="0" borderId="18" xfId="21" applyFont="1" applyFill="1" applyBorder="1" applyAlignment="1">
      <alignment horizontal="left" vertical="top"/>
      <protection/>
    </xf>
    <xf numFmtId="0" fontId="27" fillId="0" borderId="15" xfId="21" applyFont="1" applyFill="1" applyBorder="1" applyAlignment="1">
      <alignment vertical="top"/>
      <protection/>
    </xf>
    <xf numFmtId="0" fontId="8" fillId="0" borderId="51" xfId="21" applyFont="1" applyFill="1" applyBorder="1" applyAlignment="1">
      <alignment vertical="center"/>
      <protection/>
    </xf>
    <xf numFmtId="0" fontId="8" fillId="0" borderId="52" xfId="21" applyFont="1" applyFill="1" applyBorder="1" applyAlignment="1">
      <alignment vertical="center"/>
      <protection/>
    </xf>
    <xf numFmtId="0" fontId="8" fillId="0" borderId="15" xfId="21" applyFont="1" applyFill="1" applyBorder="1" applyAlignment="1">
      <alignment vertical="center"/>
      <protection/>
    </xf>
    <xf numFmtId="0" fontId="8" fillId="0" borderId="0" xfId="21" applyFont="1" applyFill="1" applyBorder="1" applyAlignment="1">
      <alignment vertical="center"/>
      <protection/>
    </xf>
    <xf numFmtId="0" fontId="27" fillId="0" borderId="16" xfId="21" applyFont="1" applyFill="1" applyBorder="1" applyAlignment="1">
      <alignment vertical="top"/>
      <protection/>
    </xf>
    <xf numFmtId="0" fontId="12" fillId="0" borderId="53" xfId="21" applyFont="1" applyFill="1" applyBorder="1" applyAlignment="1">
      <alignment vertical="center"/>
      <protection/>
    </xf>
    <xf numFmtId="0" fontId="12" fillId="0" borderId="0" xfId="21" applyFont="1" applyFill="1" applyBorder="1" applyAlignment="1">
      <alignment vertical="center"/>
      <protection/>
    </xf>
    <xf numFmtId="0" fontId="12" fillId="0" borderId="15" xfId="21" applyFont="1" applyFill="1" applyBorder="1" applyAlignment="1">
      <alignment vertical="center"/>
      <protection/>
    </xf>
    <xf numFmtId="0" fontId="12" fillId="0" borderId="16" xfId="21" applyFont="1" applyFill="1" applyBorder="1" applyAlignment="1">
      <alignment vertical="center"/>
      <protection/>
    </xf>
    <xf numFmtId="0" fontId="27" fillId="0" borderId="4" xfId="21" applyFont="1" applyFill="1" applyBorder="1" applyAlignment="1">
      <alignment horizontal="centerContinuous" vertical="center"/>
      <protection/>
    </xf>
    <xf numFmtId="0" fontId="27" fillId="0" borderId="54" xfId="21" applyFont="1" applyFill="1" applyBorder="1" applyAlignment="1">
      <alignment horizontal="centerContinuous" vertical="center"/>
      <protection/>
    </xf>
    <xf numFmtId="0" fontId="27" fillId="0" borderId="55" xfId="21" applyFont="1" applyFill="1" applyBorder="1" applyAlignment="1">
      <alignment horizontal="centerContinuous" vertical="center"/>
      <protection/>
    </xf>
    <xf numFmtId="0" fontId="27" fillId="0" borderId="1" xfId="21" applyFont="1" applyFill="1" applyBorder="1" applyAlignment="1">
      <alignment horizontal="centerContinuous" vertical="center"/>
      <protection/>
    </xf>
    <xf numFmtId="0" fontId="27" fillId="0" borderId="56" xfId="21" applyFont="1" applyFill="1" applyBorder="1" applyAlignment="1">
      <alignment horizontal="centerContinuous" vertical="center"/>
      <protection/>
    </xf>
    <xf numFmtId="0" fontId="27" fillId="0" borderId="57" xfId="21" applyFont="1" applyFill="1" applyBorder="1" applyAlignment="1">
      <alignment horizontal="centerContinuous" vertical="center"/>
      <protection/>
    </xf>
    <xf numFmtId="0" fontId="27" fillId="0" borderId="58" xfId="21" applyFont="1" applyFill="1" applyBorder="1" applyAlignment="1">
      <alignment horizontal="centerContinuous" vertical="center"/>
      <protection/>
    </xf>
    <xf numFmtId="0" fontId="12" fillId="0" borderId="45" xfId="21" applyFont="1" applyFill="1" applyBorder="1" applyAlignment="1">
      <alignment horizontal="center" vertical="center" textRotation="255"/>
      <protection/>
    </xf>
    <xf numFmtId="185" fontId="12" fillId="0" borderId="15" xfId="21" applyNumberFormat="1" applyFont="1" applyFill="1" applyBorder="1" applyAlignment="1" applyProtection="1">
      <alignment vertical="center"/>
      <protection/>
    </xf>
    <xf numFmtId="178" fontId="12" fillId="0" borderId="16" xfId="21" applyNumberFormat="1" applyFont="1" applyFill="1" applyBorder="1" applyAlignment="1" applyProtection="1">
      <alignment vertical="center"/>
      <protection/>
    </xf>
    <xf numFmtId="191" fontId="12" fillId="0" borderId="59" xfId="21" applyNumberFormat="1" applyFont="1" applyFill="1" applyBorder="1" applyAlignment="1" applyProtection="1">
      <alignment vertical="center"/>
      <protection/>
    </xf>
    <xf numFmtId="180" fontId="12" fillId="0" borderId="59" xfId="21" applyNumberFormat="1" applyFont="1" applyFill="1" applyBorder="1" applyAlignment="1" applyProtection="1">
      <alignment vertical="center"/>
      <protection/>
    </xf>
    <xf numFmtId="186" fontId="12" fillId="0" borderId="0" xfId="21" applyNumberFormat="1" applyFont="1" applyFill="1" applyBorder="1">
      <alignment/>
      <protection/>
    </xf>
    <xf numFmtId="186" fontId="12" fillId="0" borderId="0" xfId="21" applyNumberFormat="1" applyFont="1" applyFill="1">
      <alignment/>
      <protection/>
    </xf>
    <xf numFmtId="186" fontId="12" fillId="0" borderId="16" xfId="21" applyNumberFormat="1" applyFont="1" applyFill="1" applyBorder="1" applyAlignment="1">
      <alignment/>
      <protection/>
    </xf>
    <xf numFmtId="0" fontId="12" fillId="0" borderId="60" xfId="21" applyFont="1" applyFill="1" applyBorder="1" applyAlignment="1">
      <alignment horizontal="center" vertical="center" textRotation="255"/>
      <protection/>
    </xf>
    <xf numFmtId="0" fontId="12" fillId="0" borderId="61" xfId="21" applyFont="1" applyFill="1" applyBorder="1" applyAlignment="1">
      <alignment horizontal="right" vertical="center"/>
      <protection/>
    </xf>
    <xf numFmtId="185" fontId="12" fillId="0" borderId="62" xfId="21" applyNumberFormat="1" applyFont="1" applyFill="1" applyBorder="1" applyAlignment="1" applyProtection="1">
      <alignment horizontal="centerContinuous" vertical="center"/>
      <protection/>
    </xf>
    <xf numFmtId="191" fontId="12" fillId="0" borderId="63" xfId="21" applyNumberFormat="1" applyFont="1" applyFill="1" applyBorder="1" applyAlignment="1" applyProtection="1">
      <alignment vertical="center"/>
      <protection/>
    </xf>
    <xf numFmtId="0" fontId="12" fillId="0" borderId="64" xfId="21" applyFont="1" applyFill="1" applyBorder="1" applyAlignment="1">
      <alignment vertical="center"/>
      <protection/>
    </xf>
    <xf numFmtId="178" fontId="12" fillId="0" borderId="63" xfId="21" applyNumberFormat="1" applyFont="1" applyFill="1" applyBorder="1" applyAlignment="1" applyProtection="1">
      <alignment vertical="center"/>
      <protection/>
    </xf>
    <xf numFmtId="178" fontId="12" fillId="0" borderId="65" xfId="21" applyNumberFormat="1" applyFont="1" applyFill="1" applyBorder="1" applyAlignment="1" applyProtection="1">
      <alignment vertical="center"/>
      <protection/>
    </xf>
    <xf numFmtId="0" fontId="12" fillId="0" borderId="66" xfId="21" applyFont="1" applyFill="1" applyBorder="1" applyAlignment="1">
      <alignment horizontal="right" vertical="center"/>
      <protection/>
    </xf>
    <xf numFmtId="185" fontId="12" fillId="0" borderId="67" xfId="21" applyNumberFormat="1" applyFont="1" applyFill="1" applyBorder="1" applyAlignment="1" applyProtection="1">
      <alignment horizontal="centerContinuous" vertical="center"/>
      <protection/>
    </xf>
    <xf numFmtId="191" fontId="12" fillId="0" borderId="68" xfId="21" applyNumberFormat="1" applyFont="1" applyFill="1" applyBorder="1" applyAlignment="1" applyProtection="1">
      <alignment vertical="center"/>
      <protection/>
    </xf>
    <xf numFmtId="0" fontId="12" fillId="0" borderId="69" xfId="21" applyFont="1" applyFill="1" applyBorder="1" applyAlignment="1">
      <alignment vertical="center"/>
      <protection/>
    </xf>
    <xf numFmtId="178" fontId="12" fillId="0" borderId="68" xfId="21" applyNumberFormat="1" applyFont="1" applyFill="1" applyBorder="1" applyAlignment="1" applyProtection="1">
      <alignment vertical="center"/>
      <protection/>
    </xf>
    <xf numFmtId="178" fontId="12" fillId="0" borderId="70" xfId="21" applyNumberFormat="1" applyFont="1" applyFill="1" applyBorder="1" applyAlignment="1" applyProtection="1">
      <alignment vertical="center"/>
      <protection/>
    </xf>
    <xf numFmtId="185" fontId="12" fillId="0" borderId="71" xfId="21" applyNumberFormat="1" applyFont="1" applyFill="1" applyBorder="1" applyAlignment="1" applyProtection="1">
      <alignment horizontal="centerContinuous" vertical="center"/>
      <protection/>
    </xf>
    <xf numFmtId="191" fontId="12" fillId="0" borderId="72" xfId="21" applyNumberFormat="1" applyFont="1" applyFill="1" applyBorder="1" applyAlignment="1" applyProtection="1">
      <alignment vertical="center"/>
      <protection/>
    </xf>
    <xf numFmtId="0" fontId="12" fillId="0" borderId="71" xfId="21" applyFont="1" applyFill="1" applyBorder="1">
      <alignment/>
      <protection/>
    </xf>
    <xf numFmtId="178" fontId="12" fillId="0" borderId="72" xfId="21" applyNumberFormat="1" applyFont="1" applyFill="1" applyBorder="1" applyAlignment="1" applyProtection="1">
      <alignment vertical="center"/>
      <protection/>
    </xf>
    <xf numFmtId="178" fontId="12" fillId="0" borderId="73" xfId="21" applyNumberFormat="1" applyFont="1" applyFill="1" applyBorder="1" applyAlignment="1" applyProtection="1">
      <alignment vertical="center"/>
      <protection/>
    </xf>
    <xf numFmtId="0" fontId="12" fillId="0" borderId="74" xfId="21" applyFont="1" applyFill="1" applyBorder="1" applyAlignment="1">
      <alignment vertical="center"/>
      <protection/>
    </xf>
    <xf numFmtId="178" fontId="12" fillId="0" borderId="75" xfId="21" applyNumberFormat="1" applyFont="1" applyFill="1" applyBorder="1" applyAlignment="1" applyProtection="1">
      <alignment vertical="center"/>
      <protection/>
    </xf>
    <xf numFmtId="178" fontId="12" fillId="0" borderId="59" xfId="21" applyNumberFormat="1" applyFont="1" applyFill="1" applyBorder="1" applyAlignment="1" applyProtection="1">
      <alignment vertical="center"/>
      <protection/>
    </xf>
    <xf numFmtId="185" fontId="12" fillId="0" borderId="76" xfId="21" applyNumberFormat="1" applyFont="1" applyFill="1" applyBorder="1" applyAlignment="1" applyProtection="1">
      <alignment horizontal="centerContinuous" vertical="center"/>
      <protection/>
    </xf>
    <xf numFmtId="178" fontId="12" fillId="0" borderId="77" xfId="21" applyNumberFormat="1" applyFont="1" applyFill="1" applyBorder="1" applyAlignment="1" applyProtection="1">
      <alignment vertical="center"/>
      <protection/>
    </xf>
    <xf numFmtId="178" fontId="12" fillId="0" borderId="78" xfId="21" applyNumberFormat="1" applyFont="1" applyFill="1" applyBorder="1" applyAlignment="1" applyProtection="1">
      <alignment vertical="center"/>
      <protection/>
    </xf>
    <xf numFmtId="0" fontId="12" fillId="0" borderId="76" xfId="21" applyFont="1" applyFill="1" applyBorder="1">
      <alignment/>
      <protection/>
    </xf>
    <xf numFmtId="0" fontId="12" fillId="0" borderId="67" xfId="21" applyFont="1" applyFill="1" applyBorder="1">
      <alignment/>
      <protection/>
    </xf>
    <xf numFmtId="178" fontId="12" fillId="0" borderId="79" xfId="21" applyNumberFormat="1" applyFont="1" applyFill="1" applyBorder="1" applyAlignment="1" applyProtection="1">
      <alignment vertical="center"/>
      <protection/>
    </xf>
    <xf numFmtId="178" fontId="12" fillId="0" borderId="17" xfId="21" applyNumberFormat="1" applyFont="1" applyFill="1" applyBorder="1" applyAlignment="1" applyProtection="1">
      <alignment vertical="center"/>
      <protection/>
    </xf>
    <xf numFmtId="0" fontId="12" fillId="0" borderId="80" xfId="21" applyFont="1" applyFill="1" applyBorder="1" applyAlignment="1">
      <alignment horizontal="right" vertical="center"/>
      <protection/>
    </xf>
    <xf numFmtId="0" fontId="12" fillId="0" borderId="18" xfId="21" applyFont="1" applyFill="1" applyBorder="1">
      <alignment/>
      <protection/>
    </xf>
    <xf numFmtId="0" fontId="12" fillId="0" borderId="81" xfId="21" applyFont="1" applyFill="1" applyBorder="1" applyAlignment="1">
      <alignment horizontal="right" vertical="center"/>
      <protection/>
    </xf>
    <xf numFmtId="185" fontId="12" fillId="0" borderId="82" xfId="21" applyNumberFormat="1" applyFont="1" applyFill="1" applyBorder="1" applyAlignment="1" applyProtection="1">
      <alignment horizontal="centerContinuous" vertical="center"/>
      <protection/>
    </xf>
    <xf numFmtId="191" fontId="12" fillId="0" borderId="4" xfId="21" applyNumberFormat="1" applyFont="1" applyFill="1" applyBorder="1" applyAlignment="1" applyProtection="1">
      <alignment vertical="center"/>
      <protection/>
    </xf>
    <xf numFmtId="0" fontId="12" fillId="0" borderId="83" xfId="21" applyFont="1" applyFill="1" applyBorder="1" applyAlignment="1">
      <alignment vertical="center"/>
      <protection/>
    </xf>
    <xf numFmtId="178" fontId="12" fillId="0" borderId="84" xfId="21" applyNumberFormat="1" applyFont="1" applyFill="1" applyBorder="1" applyAlignment="1" applyProtection="1">
      <alignment vertical="center"/>
      <protection/>
    </xf>
    <xf numFmtId="191" fontId="12" fillId="0" borderId="85" xfId="21" applyNumberFormat="1" applyFont="1" applyFill="1" applyBorder="1" applyAlignment="1" applyProtection="1">
      <alignment vertical="center"/>
      <protection/>
    </xf>
    <xf numFmtId="185" fontId="12" fillId="0" borderId="1" xfId="21" applyNumberFormat="1" applyFont="1" applyFill="1" applyBorder="1" applyAlignment="1" applyProtection="1">
      <alignment horizontal="centerContinuous" vertical="center"/>
      <protection/>
    </xf>
    <xf numFmtId="178" fontId="12" fillId="0" borderId="85" xfId="21" applyNumberFormat="1" applyFont="1" applyFill="1" applyBorder="1" applyAlignment="1" applyProtection="1">
      <alignment vertical="center"/>
      <protection/>
    </xf>
    <xf numFmtId="178" fontId="12" fillId="0" borderId="86" xfId="21" applyNumberFormat="1" applyFont="1" applyFill="1" applyBorder="1" applyAlignment="1" applyProtection="1">
      <alignment vertical="center"/>
      <protection/>
    </xf>
    <xf numFmtId="178" fontId="12" fillId="0" borderId="87" xfId="21" applyNumberFormat="1" applyFont="1" applyFill="1" applyBorder="1" applyAlignment="1" applyProtection="1">
      <alignment vertical="center"/>
      <protection/>
    </xf>
    <xf numFmtId="185" fontId="12" fillId="0" borderId="88" xfId="21" applyNumberFormat="1" applyFont="1" applyFill="1" applyBorder="1" applyAlignment="1" applyProtection="1">
      <alignment horizontal="centerContinuous" vertical="center"/>
      <protection/>
    </xf>
    <xf numFmtId="191" fontId="12" fillId="0" borderId="89" xfId="21" applyNumberFormat="1" applyFont="1" applyFill="1" applyBorder="1" applyAlignment="1" applyProtection="1">
      <alignment vertical="center"/>
      <protection/>
    </xf>
    <xf numFmtId="0" fontId="12" fillId="0" borderId="0" xfId="21" applyFont="1" applyFill="1" applyBorder="1" applyAlignment="1" applyProtection="1">
      <alignment vertical="center"/>
      <protection/>
    </xf>
    <xf numFmtId="185" fontId="12" fillId="0" borderId="18" xfId="21" applyNumberFormat="1" applyFont="1" applyFill="1" applyBorder="1" applyAlignment="1" applyProtection="1">
      <alignment horizontal="centerContinuous" vertical="center"/>
      <protection/>
    </xf>
    <xf numFmtId="185" fontId="12" fillId="0" borderId="22" xfId="21" applyNumberFormat="1" applyFont="1" applyFill="1" applyBorder="1" applyAlignment="1" applyProtection="1">
      <alignment horizontal="centerContinuous" vertical="center"/>
      <protection/>
    </xf>
    <xf numFmtId="191" fontId="12" fillId="0" borderId="77" xfId="21" applyNumberFormat="1" applyFont="1" applyFill="1" applyBorder="1" applyAlignment="1" applyProtection="1">
      <alignment vertical="center"/>
      <protection/>
    </xf>
    <xf numFmtId="0" fontId="12" fillId="0" borderId="21" xfId="21" applyFont="1" applyFill="1" applyBorder="1" applyAlignment="1" applyProtection="1">
      <alignment vertical="center"/>
      <protection/>
    </xf>
    <xf numFmtId="191" fontId="28" fillId="0" borderId="0" xfId="21" applyNumberFormat="1" applyFont="1" applyFill="1" applyBorder="1" applyAlignment="1" applyProtection="1">
      <alignment vertical="center"/>
      <protection/>
    </xf>
    <xf numFmtId="0" fontId="28" fillId="0" borderId="18" xfId="21" applyFont="1" applyFill="1" applyBorder="1" applyAlignment="1">
      <alignment vertical="center"/>
      <protection/>
    </xf>
    <xf numFmtId="178" fontId="28" fillId="0" borderId="0" xfId="21" applyNumberFormat="1" applyFont="1" applyFill="1" applyBorder="1" applyAlignment="1" applyProtection="1">
      <alignment vertical="center"/>
      <protection/>
    </xf>
    <xf numFmtId="178" fontId="28" fillId="0" borderId="20" xfId="21" applyNumberFormat="1" applyFont="1" applyFill="1" applyBorder="1" applyAlignment="1" applyProtection="1">
      <alignment vertical="center"/>
      <protection/>
    </xf>
    <xf numFmtId="185" fontId="12" fillId="0" borderId="90" xfId="21" applyNumberFormat="1" applyFont="1" applyFill="1" applyBorder="1" applyAlignment="1" applyProtection="1">
      <alignment horizontal="centerContinuous" vertical="center"/>
      <protection/>
    </xf>
    <xf numFmtId="185" fontId="12" fillId="0" borderId="91" xfId="21" applyNumberFormat="1" applyFont="1" applyFill="1" applyBorder="1" applyAlignment="1" applyProtection="1">
      <alignment horizontal="centerContinuous" vertical="center"/>
      <protection/>
    </xf>
    <xf numFmtId="185" fontId="12" fillId="0" borderId="26" xfId="21" applyNumberFormat="1" applyFont="1" applyFill="1" applyBorder="1" applyAlignment="1" applyProtection="1">
      <alignment horizontal="centerContinuous" vertical="center"/>
      <protection/>
    </xf>
    <xf numFmtId="191" fontId="12" fillId="0" borderId="92" xfId="21" applyNumberFormat="1" applyFont="1" applyFill="1" applyBorder="1" applyAlignment="1" applyProtection="1">
      <alignment vertical="center"/>
      <protection/>
    </xf>
    <xf numFmtId="0" fontId="12" fillId="0" borderId="25" xfId="21" applyFont="1" applyFill="1" applyBorder="1" applyAlignment="1" applyProtection="1">
      <alignment vertical="center"/>
      <protection/>
    </xf>
    <xf numFmtId="185" fontId="28" fillId="0" borderId="15" xfId="21" applyNumberFormat="1" applyFont="1" applyFill="1" applyBorder="1" applyAlignment="1" applyProtection="1">
      <alignment horizontal="centerContinuous" vertical="center"/>
      <protection/>
    </xf>
    <xf numFmtId="191" fontId="28" fillId="0" borderId="85" xfId="21" applyNumberFormat="1" applyFont="1" applyFill="1" applyBorder="1" applyAlignment="1" applyProtection="1">
      <alignment vertical="center"/>
      <protection/>
    </xf>
    <xf numFmtId="0" fontId="28" fillId="0" borderId="83" xfId="21" applyFont="1" applyFill="1" applyBorder="1" applyAlignment="1">
      <alignment vertical="center"/>
      <protection/>
    </xf>
    <xf numFmtId="178" fontId="28" fillId="0" borderId="29" xfId="21" applyNumberFormat="1" applyFont="1" applyFill="1" applyBorder="1" applyAlignment="1" applyProtection="1">
      <alignment vertical="center"/>
      <protection/>
    </xf>
    <xf numFmtId="191" fontId="12" fillId="0" borderId="84" xfId="21" applyNumberFormat="1" applyFont="1" applyFill="1" applyBorder="1" applyAlignment="1" applyProtection="1">
      <alignment vertical="center"/>
      <protection/>
    </xf>
    <xf numFmtId="185" fontId="28" fillId="0" borderId="82" xfId="21" applyNumberFormat="1" applyFont="1" applyFill="1" applyBorder="1" applyAlignment="1" applyProtection="1">
      <alignment horizontal="centerContinuous" vertical="center"/>
      <protection/>
    </xf>
    <xf numFmtId="178" fontId="28" fillId="0" borderId="86" xfId="21" applyNumberFormat="1" applyFont="1" applyFill="1" applyBorder="1" applyAlignment="1" applyProtection="1">
      <alignment vertical="center"/>
      <protection/>
    </xf>
    <xf numFmtId="0" fontId="11" fillId="0" borderId="0" xfId="21" applyFont="1" applyFill="1">
      <alignment/>
      <protection/>
    </xf>
    <xf numFmtId="0" fontId="11" fillId="0" borderId="0" xfId="21" applyFont="1" applyFill="1" applyAlignment="1">
      <alignment horizontal="left" vertical="center"/>
      <protection/>
    </xf>
    <xf numFmtId="0" fontId="11" fillId="0" borderId="0" xfId="21" applyFont="1" applyFill="1" applyAlignment="1">
      <alignment vertical="center"/>
      <protection/>
    </xf>
    <xf numFmtId="0" fontId="11" fillId="0" borderId="0" xfId="21" applyFont="1" applyFill="1" applyAlignment="1">
      <alignment horizontal="right" vertical="center"/>
      <protection/>
    </xf>
    <xf numFmtId="191" fontId="11" fillId="0" borderId="0" xfId="21" applyNumberFormat="1" applyFont="1" applyFill="1" applyAlignment="1">
      <alignment vertical="center"/>
      <protection/>
    </xf>
    <xf numFmtId="0" fontId="8" fillId="0" borderId="93" xfId="23" applyFont="1" applyBorder="1" applyAlignment="1">
      <alignment horizontal="center" vertical="center"/>
      <protection/>
    </xf>
    <xf numFmtId="0" fontId="8" fillId="0" borderId="94" xfId="23" applyFont="1" applyBorder="1" applyAlignment="1">
      <alignment horizontal="center" vertical="center"/>
      <protection/>
    </xf>
    <xf numFmtId="0" fontId="11" fillId="0" borderId="94" xfId="22" applyFont="1" applyBorder="1" applyAlignment="1">
      <alignment/>
      <protection/>
    </xf>
    <xf numFmtId="0" fontId="11" fillId="0" borderId="95" xfId="22" applyFont="1" applyBorder="1" applyAlignment="1">
      <alignment/>
      <protection/>
    </xf>
    <xf numFmtId="0" fontId="16" fillId="0" borderId="16" xfId="23" applyFont="1" applyBorder="1" applyAlignment="1">
      <alignment horizontal="center" vertical="center" textRotation="180"/>
      <protection/>
    </xf>
    <xf numFmtId="0" fontId="8" fillId="0" borderId="96" xfId="23" applyFont="1" applyBorder="1" applyAlignment="1">
      <alignment horizontal="center" vertical="center"/>
      <protection/>
    </xf>
    <xf numFmtId="0" fontId="8" fillId="0" borderId="50" xfId="23" applyFont="1" applyBorder="1" applyAlignment="1">
      <alignment horizontal="center" vertical="center"/>
      <protection/>
    </xf>
    <xf numFmtId="0" fontId="8" fillId="0" borderId="8" xfId="23" applyFont="1" applyBorder="1" applyAlignment="1">
      <alignment horizontal="center" vertical="center"/>
      <protection/>
    </xf>
    <xf numFmtId="0" fontId="8" fillId="0" borderId="16" xfId="23" applyFont="1" applyBorder="1" applyAlignment="1">
      <alignment horizontal="center" vertical="center"/>
      <protection/>
    </xf>
    <xf numFmtId="0" fontId="8" fillId="0" borderId="44" xfId="23" applyFont="1" applyBorder="1" applyAlignment="1">
      <alignment horizontal="center" vertical="center"/>
      <protection/>
    </xf>
    <xf numFmtId="0" fontId="8" fillId="0" borderId="3" xfId="23" applyFont="1" applyBorder="1" applyAlignment="1">
      <alignment horizontal="center" vertical="center"/>
      <protection/>
    </xf>
    <xf numFmtId="0" fontId="8" fillId="0" borderId="97" xfId="23" applyFont="1" applyBorder="1" applyAlignment="1">
      <alignment horizontal="center" vertical="center" wrapText="1"/>
      <protection/>
    </xf>
    <xf numFmtId="0" fontId="8" fillId="0" borderId="98" xfId="23" applyFont="1" applyBorder="1" applyAlignment="1">
      <alignment horizontal="center" vertical="center" wrapText="1"/>
      <protection/>
    </xf>
    <xf numFmtId="0" fontId="8" fillId="0" borderId="99" xfId="23" applyFont="1" applyBorder="1" applyAlignment="1">
      <alignment horizontal="center" vertical="center" wrapText="1"/>
      <protection/>
    </xf>
    <xf numFmtId="0" fontId="8" fillId="0" borderId="100" xfId="23" applyFont="1" applyBorder="1" applyAlignment="1">
      <alignment horizontal="center" vertical="center"/>
      <protection/>
    </xf>
    <xf numFmtId="0" fontId="8" fillId="0" borderId="101" xfId="23" applyFont="1" applyBorder="1" applyAlignment="1">
      <alignment horizontal="center" vertical="center"/>
      <protection/>
    </xf>
    <xf numFmtId="0" fontId="8" fillId="0" borderId="102" xfId="23" applyFont="1" applyBorder="1" applyAlignment="1">
      <alignment horizontal="center" vertical="center"/>
      <protection/>
    </xf>
    <xf numFmtId="0" fontId="15" fillId="0" borderId="97" xfId="23" applyFont="1" applyBorder="1" applyAlignment="1">
      <alignment horizontal="center" vertical="center" wrapText="1"/>
      <protection/>
    </xf>
    <xf numFmtId="0" fontId="15" fillId="0" borderId="98" xfId="23" applyFont="1" applyBorder="1" applyAlignment="1">
      <alignment horizontal="center" vertical="center" wrapText="1"/>
      <protection/>
    </xf>
    <xf numFmtId="0" fontId="15" fillId="0" borderId="99" xfId="23" applyFont="1" applyBorder="1" applyAlignment="1">
      <alignment horizontal="center" vertical="center" wrapText="1"/>
      <protection/>
    </xf>
    <xf numFmtId="0" fontId="8" fillId="0" borderId="96" xfId="23" applyFont="1" applyBorder="1" applyAlignment="1">
      <alignment vertical="center"/>
      <protection/>
    </xf>
    <xf numFmtId="0" fontId="8" fillId="0" borderId="50" xfId="23" applyFont="1" applyBorder="1" applyAlignment="1">
      <alignment vertical="center"/>
      <protection/>
    </xf>
    <xf numFmtId="0" fontId="8" fillId="0" borderId="8" xfId="23" applyFont="1" applyBorder="1" applyAlignment="1">
      <alignment vertical="center"/>
      <protection/>
    </xf>
    <xf numFmtId="0" fontId="8" fillId="0" borderId="16" xfId="23" applyFont="1" applyBorder="1" applyAlignment="1">
      <alignment vertical="center"/>
      <protection/>
    </xf>
    <xf numFmtId="0" fontId="8" fillId="0" borderId="44" xfId="23" applyFont="1" applyBorder="1" applyAlignment="1">
      <alignment vertical="center"/>
      <protection/>
    </xf>
    <xf numFmtId="0" fontId="8" fillId="0" borderId="3" xfId="23" applyFont="1" applyBorder="1" applyAlignment="1">
      <alignment vertical="center"/>
      <protection/>
    </xf>
    <xf numFmtId="0" fontId="8" fillId="0" borderId="103" xfId="23" applyFont="1" applyBorder="1" applyAlignment="1">
      <alignment vertical="center"/>
      <protection/>
    </xf>
    <xf numFmtId="0" fontId="8" fillId="0" borderId="45" xfId="23" applyFont="1" applyBorder="1" applyAlignment="1">
      <alignment vertical="center"/>
      <protection/>
    </xf>
    <xf numFmtId="0" fontId="8" fillId="0" borderId="46" xfId="23" applyFont="1" applyBorder="1" applyAlignment="1">
      <alignment vertical="center"/>
      <protection/>
    </xf>
    <xf numFmtId="0" fontId="11" fillId="0" borderId="1" xfId="23" applyFont="1" applyFill="1" applyBorder="1" applyAlignment="1">
      <alignment horizontal="center" vertical="top"/>
      <protection/>
    </xf>
    <xf numFmtId="0" fontId="11" fillId="0" borderId="2" xfId="23" applyFont="1" applyFill="1" applyBorder="1" applyAlignment="1">
      <alignment horizontal="center" vertical="top"/>
      <protection/>
    </xf>
    <xf numFmtId="0" fontId="11" fillId="0" borderId="94" xfId="22" applyFont="1" applyBorder="1" applyAlignment="1">
      <alignment horizontal="center"/>
      <protection/>
    </xf>
    <xf numFmtId="0" fontId="11" fillId="0" borderId="95" xfId="22" applyFont="1" applyBorder="1" applyAlignment="1">
      <alignment horizontal="center"/>
      <protection/>
    </xf>
    <xf numFmtId="0" fontId="8" fillId="0" borderId="95" xfId="23" applyFont="1" applyBorder="1" applyAlignment="1">
      <alignment horizontal="center" vertical="center"/>
      <protection/>
    </xf>
    <xf numFmtId="0" fontId="25" fillId="0" borderId="93" xfId="21" applyFont="1" applyFill="1" applyBorder="1" applyAlignment="1">
      <alignment horizontal="center" vertical="center"/>
      <protection/>
    </xf>
    <xf numFmtId="0" fontId="26" fillId="0" borderId="94" xfId="21" applyFont="1" applyFill="1" applyBorder="1" applyAlignment="1">
      <alignment horizontal="center" vertical="center"/>
      <protection/>
    </xf>
    <xf numFmtId="0" fontId="26" fillId="0" borderId="95" xfId="21" applyFont="1" applyFill="1" applyBorder="1" applyAlignment="1">
      <alignment horizontal="center" vertical="center"/>
      <protection/>
    </xf>
    <xf numFmtId="0" fontId="12" fillId="0" borderId="104" xfId="21" applyFont="1" applyFill="1" applyBorder="1" applyAlignment="1">
      <alignment/>
      <protection/>
    </xf>
    <xf numFmtId="0" fontId="12" fillId="0" borderId="105" xfId="21" applyFont="1" applyFill="1" applyBorder="1" applyAlignment="1">
      <alignment/>
      <protection/>
    </xf>
    <xf numFmtId="0" fontId="12" fillId="0" borderId="106" xfId="21" applyFont="1" applyFill="1" applyBorder="1" applyAlignment="1">
      <alignment/>
      <protection/>
    </xf>
    <xf numFmtId="0" fontId="12" fillId="0" borderId="107" xfId="21" applyFont="1" applyFill="1" applyBorder="1" applyAlignment="1">
      <alignment/>
      <protection/>
    </xf>
    <xf numFmtId="0" fontId="12" fillId="0" borderId="108" xfId="21" applyFont="1" applyFill="1" applyBorder="1" applyAlignment="1">
      <alignment/>
      <protection/>
    </xf>
    <xf numFmtId="0" fontId="12" fillId="0" borderId="109" xfId="21" applyFont="1" applyFill="1" applyBorder="1" applyAlignment="1">
      <alignment/>
      <protection/>
    </xf>
    <xf numFmtId="0" fontId="12" fillId="0" borderId="45" xfId="21" applyFont="1" applyFill="1" applyBorder="1" applyAlignment="1">
      <alignment horizontal="center" vertical="center" textRotation="255"/>
      <protection/>
    </xf>
    <xf numFmtId="0" fontId="12" fillId="0" borderId="46" xfId="21" applyFont="1" applyFill="1" applyBorder="1" applyAlignment="1">
      <alignment horizontal="center" vertical="center" textRotation="255"/>
      <protection/>
    </xf>
    <xf numFmtId="0" fontId="22" fillId="0" borderId="0" xfId="21" applyFont="1" applyFill="1" applyAlignment="1">
      <alignment vertical="center"/>
      <protection/>
    </xf>
    <xf numFmtId="0" fontId="12" fillId="0" borderId="0" xfId="21" applyFont="1" applyFill="1" applyAlignment="1">
      <alignment/>
      <protection/>
    </xf>
    <xf numFmtId="0" fontId="20" fillId="0" borderId="16" xfId="21" applyFont="1" applyFill="1" applyBorder="1" applyAlignment="1">
      <alignment horizontal="center" vertical="center" textRotation="180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②主要資材国内需要量" xfId="21"/>
    <cellStyle name="標準_③　１２月プレス資料【数値】" xfId="22"/>
    <cellStyle name="標準_プレス資料【数値】" xfId="23"/>
    <cellStyle name="Followed Hyperlink" xfId="24"/>
    <cellStyle name="未定義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7C8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99"/>
      <rgbColor rgb="00FFFF99"/>
      <rgbColor rgb="00D8E6F8"/>
      <rgbColor rgb="00CC9CCC"/>
      <rgbColor rgb="00E4C9FF"/>
      <rgbColor rgb="00E3E3E3"/>
      <rgbColor rgb="003366FF"/>
      <rgbColor rgb="0033CCCC"/>
      <rgbColor rgb="00339933"/>
      <rgbColor rgb="00CCFF33"/>
      <rgbColor rgb="00996633"/>
      <rgbColor rgb="00FAC606"/>
      <rgbColor rgb="00666699"/>
      <rgbColor rgb="00969696"/>
      <rgbColor rgb="003333CC"/>
      <rgbColor rgb="00336666"/>
      <rgbColor rgb="00003300"/>
      <rgbColor rgb="00333300"/>
      <rgbColor rgb="00663300"/>
      <rgbColor rgb="00E0A2C1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424242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19458910"/>
        <c:axId val="40912463"/>
      </c:lineChart>
      <c:catAx>
        <c:axId val="194589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0912463"/>
        <c:crosses val="autoZero"/>
        <c:auto val="0"/>
        <c:lblOffset val="100"/>
        <c:noMultiLvlLbl val="0"/>
      </c:catAx>
      <c:valAx>
        <c:axId val="409124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9458910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304800</xdr:rowOff>
    </xdr:from>
    <xdr:ext cx="95250" cy="666750"/>
    <xdr:sp>
      <xdr:nvSpPr>
        <xdr:cNvPr id="1" name="TextBox 1"/>
        <xdr:cNvSpPr txBox="1">
          <a:spLocks noChangeArrowheads="1"/>
        </xdr:cNvSpPr>
      </xdr:nvSpPr>
      <xdr:spPr>
        <a:xfrm>
          <a:off x="0" y="5819775"/>
          <a:ext cx="9525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304800</xdr:rowOff>
    </xdr:from>
    <xdr:ext cx="95250" cy="666750"/>
    <xdr:sp>
      <xdr:nvSpPr>
        <xdr:cNvPr id="2" name="TextBox 2"/>
        <xdr:cNvSpPr txBox="1">
          <a:spLocks noChangeArrowheads="1"/>
        </xdr:cNvSpPr>
      </xdr:nvSpPr>
      <xdr:spPr>
        <a:xfrm>
          <a:off x="0" y="5819775"/>
          <a:ext cx="9525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30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81000" y="0"/>
        <a:ext cx="12877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33"/>
  <sheetViews>
    <sheetView tabSelected="1" zoomScale="60" zoomScaleNormal="60" zoomScaleSheetLayoutView="50" workbookViewId="0" topLeftCell="A1">
      <selection activeCell="A2" sqref="A2"/>
    </sheetView>
  </sheetViews>
  <sheetFormatPr defaultColWidth="9.00390625" defaultRowHeight="13.5"/>
  <cols>
    <col min="1" max="1" width="15.50390625" style="4" customWidth="1"/>
    <col min="2" max="2" width="5.875" style="4" customWidth="1"/>
    <col min="3" max="3" width="12.875" style="4" customWidth="1"/>
    <col min="4" max="4" width="11.125" style="4" customWidth="1"/>
    <col min="5" max="5" width="12.875" style="4" customWidth="1"/>
    <col min="6" max="6" width="1.4921875" style="4" hidden="1" customWidth="1"/>
    <col min="7" max="7" width="8.50390625" style="4" hidden="1" customWidth="1"/>
    <col min="8" max="8" width="1.4921875" style="4" hidden="1" customWidth="1"/>
    <col min="9" max="9" width="8.125" style="4" hidden="1" customWidth="1"/>
    <col min="10" max="10" width="1.4921875" style="6" hidden="1" customWidth="1"/>
    <col min="11" max="11" width="8.50390625" style="6" hidden="1" customWidth="1"/>
    <col min="12" max="12" width="1.4921875" style="4" hidden="1" customWidth="1"/>
    <col min="13" max="13" width="9.375" style="4" hidden="1" customWidth="1"/>
    <col min="14" max="14" width="1.4921875" style="4" hidden="1" customWidth="1"/>
    <col min="15" max="15" width="8.50390625" style="4" hidden="1" customWidth="1"/>
    <col min="16" max="16" width="1.4921875" style="4" hidden="1" customWidth="1"/>
    <col min="17" max="17" width="7.875" style="4" hidden="1" customWidth="1"/>
    <col min="18" max="18" width="1.4921875" style="6" hidden="1" customWidth="1"/>
    <col min="19" max="19" width="7.875" style="6" hidden="1" customWidth="1"/>
    <col min="20" max="20" width="1.4921875" style="4" hidden="1" customWidth="1"/>
    <col min="21" max="21" width="9.375" style="4" hidden="1" customWidth="1"/>
    <col min="22" max="22" width="1.4921875" style="6" hidden="1" customWidth="1"/>
    <col min="23" max="23" width="8.50390625" style="6" hidden="1" customWidth="1"/>
    <col min="24" max="24" width="1.4921875" style="6" hidden="1" customWidth="1"/>
    <col min="25" max="25" width="7.875" style="6" hidden="1" customWidth="1"/>
    <col min="26" max="26" width="1.4921875" style="6" hidden="1" customWidth="1"/>
    <col min="27" max="27" width="7.875" style="6" hidden="1" customWidth="1"/>
    <col min="28" max="28" width="1.4921875" style="4" hidden="1" customWidth="1"/>
    <col min="29" max="29" width="9.375" style="4" hidden="1" customWidth="1"/>
    <col min="30" max="30" width="1.4921875" style="6" hidden="1" customWidth="1"/>
    <col min="31" max="31" width="7.625" style="6" hidden="1" customWidth="1"/>
    <col min="32" max="32" width="1.4921875" style="6" hidden="1" customWidth="1"/>
    <col min="33" max="33" width="7.625" style="1" hidden="1" customWidth="1"/>
    <col min="34" max="34" width="1.4921875" style="6" hidden="1" customWidth="1"/>
    <col min="35" max="35" width="7.625" style="2" hidden="1" customWidth="1"/>
    <col min="36" max="36" width="1.4921875" style="4" hidden="1" customWidth="1"/>
    <col min="37" max="37" width="9.375" style="3" hidden="1" customWidth="1"/>
    <col min="38" max="38" width="1.4921875" style="7" hidden="1" customWidth="1"/>
    <col min="39" max="39" width="7.875" style="4" hidden="1" customWidth="1"/>
    <col min="40" max="40" width="1.4921875" style="4" hidden="1" customWidth="1"/>
    <col min="41" max="41" width="7.875" style="6" hidden="1" customWidth="1"/>
    <col min="42" max="42" width="1.625" style="8" hidden="1" customWidth="1"/>
    <col min="43" max="43" width="7.875" style="8" hidden="1" customWidth="1"/>
    <col min="44" max="44" width="1.4921875" style="7" hidden="1" customWidth="1"/>
    <col min="45" max="45" width="9.375" style="4" hidden="1" customWidth="1"/>
    <col min="46" max="46" width="1.4921875" style="4" hidden="1" customWidth="1"/>
    <col min="47" max="47" width="7.875" style="4" hidden="1" customWidth="1"/>
    <col min="48" max="48" width="1.4921875" style="4" hidden="1" customWidth="1"/>
    <col min="49" max="49" width="7.875" style="4" hidden="1" customWidth="1"/>
    <col min="50" max="50" width="1.4921875" style="6" hidden="1" customWidth="1"/>
    <col min="51" max="51" width="7.875" style="6" hidden="1" customWidth="1"/>
    <col min="52" max="52" width="1.4921875" style="4" hidden="1" customWidth="1"/>
    <col min="53" max="53" width="9.375" style="4" hidden="1" customWidth="1"/>
    <col min="54" max="54" width="1.4921875" style="4" hidden="1" customWidth="1"/>
    <col min="55" max="55" width="7.875" style="9" hidden="1" customWidth="1"/>
    <col min="56" max="56" width="1.4921875" style="4" hidden="1" customWidth="1"/>
    <col min="57" max="57" width="7.875" style="4" hidden="1" customWidth="1"/>
    <col min="58" max="58" width="1.4921875" style="6" hidden="1" customWidth="1"/>
    <col min="59" max="59" width="7.875" style="6" hidden="1" customWidth="1"/>
    <col min="60" max="60" width="1.4921875" style="4" hidden="1" customWidth="1"/>
    <col min="61" max="61" width="9.375" style="4" hidden="1" customWidth="1"/>
    <col min="62" max="62" width="1.4921875" style="4" hidden="1" customWidth="1"/>
    <col min="63" max="63" width="7.875" style="9" hidden="1" customWidth="1"/>
    <col min="64" max="64" width="1.4921875" style="4" hidden="1" customWidth="1"/>
    <col min="65" max="65" width="7.875" style="4" hidden="1" customWidth="1"/>
    <col min="66" max="66" width="1.4921875" style="6" hidden="1" customWidth="1"/>
    <col min="67" max="67" width="7.875" style="6" hidden="1" customWidth="1"/>
    <col min="68" max="68" width="1.4921875" style="4" hidden="1" customWidth="1"/>
    <col min="69" max="69" width="9.375" style="4" hidden="1" customWidth="1"/>
    <col min="70" max="70" width="1.4921875" style="7" hidden="1" customWidth="1"/>
    <col min="71" max="71" width="7.875" style="4" hidden="1" customWidth="1"/>
    <col min="72" max="72" width="1.4921875" style="4" hidden="1" customWidth="1"/>
    <col min="73" max="73" width="7.875" style="6" hidden="1" customWidth="1"/>
    <col min="74" max="74" width="1.625" style="8" hidden="1" customWidth="1"/>
    <col min="75" max="75" width="7.875" style="8" hidden="1" customWidth="1"/>
    <col min="76" max="76" width="1.4921875" style="7" hidden="1" customWidth="1"/>
    <col min="77" max="77" width="9.375" style="4" hidden="1" customWidth="1"/>
    <col min="78" max="78" width="1.4921875" style="7" customWidth="1"/>
    <col min="79" max="79" width="7.875" style="4" customWidth="1"/>
    <col min="80" max="80" width="1.4921875" style="4" customWidth="1"/>
    <col min="81" max="81" width="7.875" style="6" customWidth="1"/>
    <col min="82" max="82" width="1.625" style="8" customWidth="1"/>
    <col min="83" max="83" width="7.875" style="8" customWidth="1"/>
    <col min="84" max="84" width="1.4921875" style="7" customWidth="1"/>
    <col min="85" max="85" width="9.375" style="4" customWidth="1"/>
    <col min="86" max="86" width="1.4921875" style="7" customWidth="1"/>
    <col min="87" max="87" width="7.875" style="4" customWidth="1"/>
    <col min="88" max="88" width="1.4921875" style="4" customWidth="1"/>
    <col min="89" max="89" width="7.875" style="6" customWidth="1"/>
    <col min="90" max="90" width="1.625" style="8" customWidth="1"/>
    <col min="91" max="91" width="7.875" style="8" customWidth="1"/>
    <col min="92" max="92" width="1.4921875" style="7" customWidth="1"/>
    <col min="93" max="93" width="9.375" style="4" customWidth="1"/>
    <col min="94" max="94" width="1.4921875" style="4" customWidth="1"/>
    <col min="95" max="95" width="7.875" style="9" customWidth="1"/>
    <col min="96" max="96" width="1.4921875" style="4" customWidth="1"/>
    <col min="97" max="97" width="7.875" style="4" customWidth="1"/>
    <col min="98" max="98" width="1.4921875" style="6" customWidth="1"/>
    <col min="99" max="99" width="7.875" style="6" customWidth="1"/>
    <col min="100" max="100" width="1.4921875" style="4" customWidth="1"/>
    <col min="101" max="101" width="9.375" style="4" customWidth="1"/>
    <col min="102" max="102" width="1.4921875" style="7" customWidth="1"/>
    <col min="103" max="103" width="7.875" style="4" customWidth="1"/>
    <col min="104" max="104" width="1.4921875" style="4" customWidth="1"/>
    <col min="105" max="105" width="7.875" style="6" customWidth="1"/>
    <col min="106" max="106" width="1.625" style="8" customWidth="1"/>
    <col min="107" max="107" width="7.875" style="8" customWidth="1"/>
    <col min="108" max="108" width="1.4921875" style="7" customWidth="1"/>
    <col min="109" max="109" width="9.375" style="4" customWidth="1"/>
    <col min="110" max="110" width="1.4921875" style="7" customWidth="1"/>
    <col min="111" max="111" width="7.875" style="4" customWidth="1"/>
    <col min="112" max="112" width="1.4921875" style="4" customWidth="1"/>
    <col min="113" max="113" width="7.875" style="6" customWidth="1"/>
    <col min="114" max="114" width="1.625" style="8" customWidth="1"/>
    <col min="115" max="115" width="7.875" style="8" customWidth="1"/>
    <col min="116" max="116" width="1.4921875" style="7" customWidth="1"/>
    <col min="117" max="117" width="9.375" style="4" customWidth="1"/>
    <col min="118" max="16384" width="8.00390625" style="4" customWidth="1"/>
  </cols>
  <sheetData>
    <row r="1" spans="2:117" ht="33.75" customHeight="1">
      <c r="B1" s="93"/>
      <c r="C1" s="10"/>
      <c r="D1" s="10"/>
      <c r="E1" s="10"/>
      <c r="F1" s="3"/>
      <c r="G1" s="3"/>
      <c r="H1" s="3"/>
      <c r="I1" s="3"/>
      <c r="J1" s="1"/>
      <c r="K1" s="1"/>
      <c r="L1" s="3"/>
      <c r="M1" s="3"/>
      <c r="N1" s="3"/>
      <c r="O1" s="3"/>
      <c r="P1" s="3"/>
      <c r="Q1" s="3"/>
      <c r="R1" s="1"/>
      <c r="S1" s="1"/>
      <c r="T1" s="3"/>
      <c r="U1" s="3"/>
      <c r="V1" s="1"/>
      <c r="W1" s="1"/>
      <c r="X1" s="1"/>
      <c r="Y1" s="1"/>
      <c r="Z1" s="1"/>
      <c r="AA1" s="1"/>
      <c r="AB1" s="3"/>
      <c r="AC1" s="3"/>
      <c r="AD1" s="1"/>
      <c r="AE1" s="1"/>
      <c r="AF1" s="1"/>
      <c r="AH1" s="1"/>
      <c r="AI1" s="1"/>
      <c r="AJ1" s="3"/>
      <c r="AL1" s="3"/>
      <c r="AM1" s="3"/>
      <c r="AN1" s="3"/>
      <c r="AO1" s="1"/>
      <c r="AP1" s="1"/>
      <c r="AQ1" s="1"/>
      <c r="AR1" s="3"/>
      <c r="AS1" s="3"/>
      <c r="AT1" s="3"/>
      <c r="AU1" s="3"/>
      <c r="AV1" s="3"/>
      <c r="AW1" s="3"/>
      <c r="AX1" s="1"/>
      <c r="AY1" s="1"/>
      <c r="AZ1" s="3"/>
      <c r="BA1" s="3"/>
      <c r="BB1" s="3"/>
      <c r="BC1" s="3"/>
      <c r="BD1" s="3"/>
      <c r="BE1" s="3"/>
      <c r="BF1" s="1"/>
      <c r="BG1" s="1"/>
      <c r="BH1" s="3"/>
      <c r="BI1" s="3"/>
      <c r="BJ1" s="3"/>
      <c r="BK1" s="3"/>
      <c r="BL1" s="3"/>
      <c r="BM1" s="3"/>
      <c r="BN1" s="1"/>
      <c r="BO1" s="1"/>
      <c r="BP1" s="3"/>
      <c r="BQ1" s="3"/>
      <c r="BR1" s="3"/>
      <c r="BS1" s="3"/>
      <c r="BT1" s="3"/>
      <c r="BU1" s="1"/>
      <c r="BV1" s="1"/>
      <c r="BW1" s="1"/>
      <c r="BX1" s="3"/>
      <c r="BY1" s="3"/>
      <c r="BZ1" s="3"/>
      <c r="CA1" s="3"/>
      <c r="CB1" s="3"/>
      <c r="CC1" s="1"/>
      <c r="CD1" s="1"/>
      <c r="CE1" s="1"/>
      <c r="CF1" s="3"/>
      <c r="CG1" s="3"/>
      <c r="CH1" s="3"/>
      <c r="CI1" s="3"/>
      <c r="CJ1" s="3"/>
      <c r="CK1" s="1"/>
      <c r="CL1" s="1"/>
      <c r="CM1" s="1"/>
      <c r="CN1" s="3"/>
      <c r="CO1" s="3"/>
      <c r="CP1" s="3"/>
      <c r="CQ1" s="3"/>
      <c r="CR1" s="3"/>
      <c r="CS1" s="3"/>
      <c r="CT1" s="1"/>
      <c r="CU1" s="1"/>
      <c r="CV1" s="3"/>
      <c r="CW1" s="3"/>
      <c r="CX1" s="3"/>
      <c r="CY1" s="3"/>
      <c r="CZ1" s="3"/>
      <c r="DA1" s="1"/>
      <c r="DB1" s="1"/>
      <c r="DC1" s="1"/>
      <c r="DD1" s="3"/>
      <c r="DE1" s="3"/>
      <c r="DF1" s="3"/>
      <c r="DG1" s="3"/>
      <c r="DH1" s="3"/>
      <c r="DI1" s="1"/>
      <c r="DJ1" s="1"/>
      <c r="DK1" s="1"/>
      <c r="DL1" s="3"/>
      <c r="DM1" s="3"/>
    </row>
    <row r="2" spans="2:115" s="3" customFormat="1" ht="30" customHeight="1" thickBot="1">
      <c r="B2" s="92" t="s">
        <v>10</v>
      </c>
      <c r="C2" s="10"/>
      <c r="D2" s="10"/>
      <c r="E2" s="10"/>
      <c r="J2" s="1"/>
      <c r="K2" s="1"/>
      <c r="R2" s="1"/>
      <c r="S2" s="1"/>
      <c r="V2" s="1"/>
      <c r="W2" s="1"/>
      <c r="X2" s="1"/>
      <c r="Y2" s="1"/>
      <c r="Z2" s="1"/>
      <c r="AA2" s="1"/>
      <c r="AD2" s="1"/>
      <c r="AE2" s="1"/>
      <c r="AF2" s="1"/>
      <c r="AG2" s="1"/>
      <c r="AH2" s="1"/>
      <c r="AI2" s="1"/>
      <c r="AL2" s="1"/>
      <c r="AM2" s="1"/>
      <c r="AO2" s="1"/>
      <c r="AP2" s="1"/>
      <c r="AQ2" s="1"/>
      <c r="AX2" s="1"/>
      <c r="AY2" s="1"/>
      <c r="BF2" s="1"/>
      <c r="BG2" s="1"/>
      <c r="BN2" s="1"/>
      <c r="BO2" s="1"/>
      <c r="BR2" s="1"/>
      <c r="BS2" s="1"/>
      <c r="BU2" s="1"/>
      <c r="BV2" s="1"/>
      <c r="BW2" s="1"/>
      <c r="BZ2" s="1"/>
      <c r="CA2" s="1"/>
      <c r="CC2" s="1"/>
      <c r="CD2" s="1"/>
      <c r="CE2" s="1"/>
      <c r="CH2" s="1"/>
      <c r="CI2" s="1"/>
      <c r="CK2" s="1"/>
      <c r="CL2" s="1"/>
      <c r="CM2" s="1"/>
      <c r="CT2" s="1"/>
      <c r="CU2" s="1"/>
      <c r="CX2" s="1"/>
      <c r="CY2" s="1"/>
      <c r="DA2" s="1"/>
      <c r="DB2" s="1"/>
      <c r="DC2" s="1"/>
      <c r="DF2" s="1"/>
      <c r="DG2" s="1"/>
      <c r="DI2" s="1"/>
      <c r="DJ2" s="1"/>
      <c r="DK2" s="1"/>
    </row>
    <row r="3" spans="2:117" ht="27" customHeight="1" thickBot="1">
      <c r="B3" s="254" t="s">
        <v>6</v>
      </c>
      <c r="C3" s="255"/>
      <c r="D3" s="260" t="s">
        <v>11</v>
      </c>
      <c r="E3" s="263" t="s">
        <v>7</v>
      </c>
      <c r="F3" s="249" t="s">
        <v>12</v>
      </c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280"/>
      <c r="Y3" s="280"/>
      <c r="Z3" s="280"/>
      <c r="AA3" s="280"/>
      <c r="AB3" s="280"/>
      <c r="AC3" s="281"/>
      <c r="AD3" s="249" t="s">
        <v>85</v>
      </c>
      <c r="AE3" s="250"/>
      <c r="AF3" s="250"/>
      <c r="AG3" s="250"/>
      <c r="AH3" s="250"/>
      <c r="AI3" s="250"/>
      <c r="AJ3" s="250"/>
      <c r="AK3" s="250"/>
      <c r="AL3" s="250"/>
      <c r="AM3" s="250"/>
      <c r="AN3" s="250"/>
      <c r="AO3" s="250"/>
      <c r="AP3" s="250"/>
      <c r="AQ3" s="250"/>
      <c r="AR3" s="250"/>
      <c r="AS3" s="250"/>
      <c r="AT3" s="250"/>
      <c r="AU3" s="250"/>
      <c r="AV3" s="250"/>
      <c r="AW3" s="250"/>
      <c r="AX3" s="250"/>
      <c r="AY3" s="250"/>
      <c r="AZ3" s="250"/>
      <c r="BA3" s="250"/>
      <c r="BB3" s="250"/>
      <c r="BC3" s="250"/>
      <c r="BD3" s="250"/>
      <c r="BE3" s="250"/>
      <c r="BF3" s="250"/>
      <c r="BG3" s="250"/>
      <c r="BH3" s="250"/>
      <c r="BI3" s="282"/>
      <c r="BJ3" s="249" t="s">
        <v>13</v>
      </c>
      <c r="BK3" s="250"/>
      <c r="BL3" s="250"/>
      <c r="BM3" s="250"/>
      <c r="BN3" s="250"/>
      <c r="BO3" s="250"/>
      <c r="BP3" s="250"/>
      <c r="BQ3" s="250"/>
      <c r="BR3" s="250"/>
      <c r="BS3" s="250"/>
      <c r="BT3" s="250"/>
      <c r="BU3" s="250"/>
      <c r="BV3" s="250"/>
      <c r="BW3" s="250"/>
      <c r="BX3" s="250"/>
      <c r="BY3" s="250"/>
      <c r="BZ3" s="251"/>
      <c r="CA3" s="251"/>
      <c r="CB3" s="251"/>
      <c r="CC3" s="251"/>
      <c r="CD3" s="251"/>
      <c r="CE3" s="251"/>
      <c r="CF3" s="251"/>
      <c r="CG3" s="251"/>
      <c r="CH3" s="251"/>
      <c r="CI3" s="251"/>
      <c r="CJ3" s="251"/>
      <c r="CK3" s="251"/>
      <c r="CL3" s="251"/>
      <c r="CM3" s="251"/>
      <c r="CN3" s="251"/>
      <c r="CO3" s="252"/>
      <c r="CP3" s="249" t="s">
        <v>14</v>
      </c>
      <c r="CQ3" s="250"/>
      <c r="CR3" s="250"/>
      <c r="CS3" s="250"/>
      <c r="CT3" s="250"/>
      <c r="CU3" s="250"/>
      <c r="CV3" s="250"/>
      <c r="CW3" s="250"/>
      <c r="CX3" s="251"/>
      <c r="CY3" s="251"/>
      <c r="CZ3" s="251"/>
      <c r="DA3" s="251"/>
      <c r="DB3" s="251"/>
      <c r="DC3" s="251"/>
      <c r="DD3" s="251"/>
      <c r="DE3" s="251"/>
      <c r="DF3" s="251"/>
      <c r="DG3" s="251"/>
      <c r="DH3" s="251"/>
      <c r="DI3" s="251"/>
      <c r="DJ3" s="251"/>
      <c r="DK3" s="251"/>
      <c r="DL3" s="251"/>
      <c r="DM3" s="252"/>
    </row>
    <row r="4" spans="2:117" ht="27" customHeight="1">
      <c r="B4" s="256"/>
      <c r="C4" s="257"/>
      <c r="D4" s="261"/>
      <c r="E4" s="264"/>
      <c r="F4" s="94" t="s">
        <v>15</v>
      </c>
      <c r="G4" s="95"/>
      <c r="H4" s="95"/>
      <c r="I4" s="95"/>
      <c r="J4" s="96"/>
      <c r="K4" s="96"/>
      <c r="L4" s="95"/>
      <c r="M4" s="97"/>
      <c r="N4" s="94" t="s">
        <v>16</v>
      </c>
      <c r="O4" s="96"/>
      <c r="P4" s="96"/>
      <c r="Q4" s="96"/>
      <c r="R4" s="96"/>
      <c r="S4" s="96"/>
      <c r="T4" s="95"/>
      <c r="U4" s="97"/>
      <c r="V4" s="94" t="s">
        <v>17</v>
      </c>
      <c r="W4" s="98"/>
      <c r="X4" s="98"/>
      <c r="Y4" s="98"/>
      <c r="Z4" s="98"/>
      <c r="AA4" s="98"/>
      <c r="AB4" s="98"/>
      <c r="AC4" s="99"/>
      <c r="AD4" s="94" t="s">
        <v>18</v>
      </c>
      <c r="AE4" s="98"/>
      <c r="AF4" s="98"/>
      <c r="AG4" s="98"/>
      <c r="AH4" s="98"/>
      <c r="AI4" s="98"/>
      <c r="AJ4" s="98"/>
      <c r="AK4" s="99"/>
      <c r="AL4" s="94" t="s">
        <v>15</v>
      </c>
      <c r="AM4" s="98"/>
      <c r="AN4" s="98"/>
      <c r="AO4" s="98"/>
      <c r="AP4" s="98"/>
      <c r="AQ4" s="98"/>
      <c r="AR4" s="98"/>
      <c r="AS4" s="99"/>
      <c r="AT4" s="94" t="s">
        <v>16</v>
      </c>
      <c r="AU4" s="96"/>
      <c r="AV4" s="96"/>
      <c r="AW4" s="96"/>
      <c r="AX4" s="96"/>
      <c r="AY4" s="96"/>
      <c r="AZ4" s="95"/>
      <c r="BA4" s="97"/>
      <c r="BB4" s="94" t="s">
        <v>17</v>
      </c>
      <c r="BC4" s="96"/>
      <c r="BD4" s="96"/>
      <c r="BE4" s="96"/>
      <c r="BF4" s="96"/>
      <c r="BG4" s="96"/>
      <c r="BH4" s="95"/>
      <c r="BI4" s="97"/>
      <c r="BJ4" s="94" t="s">
        <v>18</v>
      </c>
      <c r="BK4" s="96"/>
      <c r="BL4" s="96"/>
      <c r="BM4" s="96"/>
      <c r="BN4" s="96"/>
      <c r="BO4" s="96"/>
      <c r="BP4" s="95"/>
      <c r="BQ4" s="97"/>
      <c r="BR4" s="94" t="s">
        <v>15</v>
      </c>
      <c r="BS4" s="98"/>
      <c r="BT4" s="98"/>
      <c r="BU4" s="98"/>
      <c r="BV4" s="98"/>
      <c r="BW4" s="98"/>
      <c r="BX4" s="98"/>
      <c r="BY4" s="99"/>
      <c r="BZ4" s="94" t="s">
        <v>16</v>
      </c>
      <c r="CA4" s="98"/>
      <c r="CB4" s="98"/>
      <c r="CC4" s="98"/>
      <c r="CD4" s="98"/>
      <c r="CE4" s="98"/>
      <c r="CF4" s="98"/>
      <c r="CG4" s="99"/>
      <c r="CH4" s="94" t="s">
        <v>17</v>
      </c>
      <c r="CI4" s="98"/>
      <c r="CJ4" s="98"/>
      <c r="CK4" s="98"/>
      <c r="CL4" s="98"/>
      <c r="CM4" s="98"/>
      <c r="CN4" s="98"/>
      <c r="CO4" s="99"/>
      <c r="CP4" s="94" t="s">
        <v>18</v>
      </c>
      <c r="CQ4" s="96"/>
      <c r="CR4" s="96"/>
      <c r="CS4" s="96"/>
      <c r="CT4" s="96"/>
      <c r="CU4" s="96"/>
      <c r="CV4" s="95"/>
      <c r="CW4" s="97"/>
      <c r="CX4" s="94" t="s">
        <v>15</v>
      </c>
      <c r="CY4" s="98"/>
      <c r="CZ4" s="98"/>
      <c r="DA4" s="98"/>
      <c r="DB4" s="98"/>
      <c r="DC4" s="98"/>
      <c r="DD4" s="98"/>
      <c r="DE4" s="99"/>
      <c r="DF4" s="94" t="s">
        <v>16</v>
      </c>
      <c r="DG4" s="98"/>
      <c r="DH4" s="98"/>
      <c r="DI4" s="98"/>
      <c r="DJ4" s="98"/>
      <c r="DK4" s="98"/>
      <c r="DL4" s="98"/>
      <c r="DM4" s="99"/>
    </row>
    <row r="5" spans="2:117" ht="27" customHeight="1">
      <c r="B5" s="256"/>
      <c r="C5" s="257"/>
      <c r="D5" s="261"/>
      <c r="E5" s="264"/>
      <c r="F5" s="100" t="s">
        <v>19</v>
      </c>
      <c r="G5" s="101"/>
      <c r="H5" s="102" t="s">
        <v>86</v>
      </c>
      <c r="I5" s="101"/>
      <c r="J5" s="102" t="s">
        <v>87</v>
      </c>
      <c r="K5" s="101"/>
      <c r="L5" s="102" t="s">
        <v>20</v>
      </c>
      <c r="M5" s="103"/>
      <c r="N5" s="100" t="s">
        <v>21</v>
      </c>
      <c r="O5" s="101"/>
      <c r="P5" s="102" t="s">
        <v>88</v>
      </c>
      <c r="Q5" s="101"/>
      <c r="R5" s="102" t="s">
        <v>89</v>
      </c>
      <c r="S5" s="101"/>
      <c r="T5" s="102" t="s">
        <v>20</v>
      </c>
      <c r="U5" s="103"/>
      <c r="V5" s="100" t="s">
        <v>22</v>
      </c>
      <c r="W5" s="101"/>
      <c r="X5" s="102" t="s">
        <v>23</v>
      </c>
      <c r="Y5" s="101"/>
      <c r="Z5" s="102" t="s">
        <v>24</v>
      </c>
      <c r="AA5" s="101"/>
      <c r="AB5" s="102" t="s">
        <v>20</v>
      </c>
      <c r="AC5" s="103"/>
      <c r="AD5" s="100" t="s">
        <v>25</v>
      </c>
      <c r="AE5" s="101"/>
      <c r="AF5" s="104" t="s">
        <v>26</v>
      </c>
      <c r="AG5" s="104"/>
      <c r="AH5" s="102" t="s">
        <v>27</v>
      </c>
      <c r="AI5" s="101"/>
      <c r="AJ5" s="102" t="s">
        <v>20</v>
      </c>
      <c r="AK5" s="103"/>
      <c r="AL5" s="100" t="s">
        <v>28</v>
      </c>
      <c r="AM5" s="101"/>
      <c r="AN5" s="104" t="s">
        <v>29</v>
      </c>
      <c r="AO5" s="104"/>
      <c r="AP5" s="102" t="s">
        <v>30</v>
      </c>
      <c r="AQ5" s="101"/>
      <c r="AR5" s="102" t="s">
        <v>20</v>
      </c>
      <c r="AS5" s="103"/>
      <c r="AT5" s="100" t="s">
        <v>21</v>
      </c>
      <c r="AU5" s="101"/>
      <c r="AV5" s="102" t="s">
        <v>88</v>
      </c>
      <c r="AW5" s="101"/>
      <c r="AX5" s="102" t="s">
        <v>89</v>
      </c>
      <c r="AY5" s="101"/>
      <c r="AZ5" s="102" t="s">
        <v>20</v>
      </c>
      <c r="BA5" s="103"/>
      <c r="BB5" s="100" t="s">
        <v>22</v>
      </c>
      <c r="BC5" s="101"/>
      <c r="BD5" s="102" t="s">
        <v>23</v>
      </c>
      <c r="BE5" s="101"/>
      <c r="BF5" s="102" t="s">
        <v>24</v>
      </c>
      <c r="BG5" s="101"/>
      <c r="BH5" s="102" t="s">
        <v>20</v>
      </c>
      <c r="BI5" s="103"/>
      <c r="BJ5" s="100" t="s">
        <v>25</v>
      </c>
      <c r="BK5" s="101"/>
      <c r="BL5" s="102" t="s">
        <v>26</v>
      </c>
      <c r="BM5" s="101"/>
      <c r="BN5" s="102" t="s">
        <v>27</v>
      </c>
      <c r="BO5" s="101"/>
      <c r="BP5" s="102" t="s">
        <v>20</v>
      </c>
      <c r="BQ5" s="103"/>
      <c r="BR5" s="100" t="s">
        <v>28</v>
      </c>
      <c r="BS5" s="104"/>
      <c r="BT5" s="102" t="s">
        <v>29</v>
      </c>
      <c r="BU5" s="101"/>
      <c r="BV5" s="102" t="s">
        <v>30</v>
      </c>
      <c r="BW5" s="101"/>
      <c r="BX5" s="102" t="s">
        <v>20</v>
      </c>
      <c r="BY5" s="103"/>
      <c r="BZ5" s="100" t="s">
        <v>31</v>
      </c>
      <c r="CA5" s="104"/>
      <c r="CB5" s="102" t="s">
        <v>32</v>
      </c>
      <c r="CC5" s="101"/>
      <c r="CD5" s="102" t="s">
        <v>33</v>
      </c>
      <c r="CE5" s="101"/>
      <c r="CF5" s="102" t="s">
        <v>20</v>
      </c>
      <c r="CG5" s="103"/>
      <c r="CH5" s="100" t="s">
        <v>22</v>
      </c>
      <c r="CI5" s="104"/>
      <c r="CJ5" s="102" t="s">
        <v>23</v>
      </c>
      <c r="CK5" s="101"/>
      <c r="CL5" s="102" t="s">
        <v>24</v>
      </c>
      <c r="CM5" s="101"/>
      <c r="CN5" s="102" t="s">
        <v>20</v>
      </c>
      <c r="CO5" s="103"/>
      <c r="CP5" s="100" t="s">
        <v>25</v>
      </c>
      <c r="CQ5" s="101"/>
      <c r="CR5" s="102" t="s">
        <v>26</v>
      </c>
      <c r="CS5" s="101"/>
      <c r="CT5" s="102" t="s">
        <v>27</v>
      </c>
      <c r="CU5" s="101"/>
      <c r="CV5" s="102" t="s">
        <v>20</v>
      </c>
      <c r="CW5" s="103"/>
      <c r="CX5" s="100" t="s">
        <v>28</v>
      </c>
      <c r="CY5" s="104"/>
      <c r="CZ5" s="102" t="s">
        <v>29</v>
      </c>
      <c r="DA5" s="101"/>
      <c r="DB5" s="102" t="s">
        <v>30</v>
      </c>
      <c r="DC5" s="101"/>
      <c r="DD5" s="102" t="s">
        <v>20</v>
      </c>
      <c r="DE5" s="103"/>
      <c r="DF5" s="100" t="s">
        <v>31</v>
      </c>
      <c r="DG5" s="104"/>
      <c r="DH5" s="102" t="s">
        <v>32</v>
      </c>
      <c r="DI5" s="101"/>
      <c r="DJ5" s="102" t="s">
        <v>33</v>
      </c>
      <c r="DK5" s="101"/>
      <c r="DL5" s="102" t="s">
        <v>20</v>
      </c>
      <c r="DM5" s="103"/>
    </row>
    <row r="6" spans="2:117" ht="19.5" customHeight="1" thickBot="1">
      <c r="B6" s="258"/>
      <c r="C6" s="259"/>
      <c r="D6" s="262"/>
      <c r="E6" s="265"/>
      <c r="F6" s="11"/>
      <c r="G6" s="12"/>
      <c r="H6" s="11"/>
      <c r="I6" s="12"/>
      <c r="J6" s="11"/>
      <c r="K6" s="12"/>
      <c r="L6" s="105"/>
      <c r="M6" s="13"/>
      <c r="N6" s="11"/>
      <c r="O6" s="12"/>
      <c r="P6" s="11"/>
      <c r="Q6" s="12"/>
      <c r="R6" s="11"/>
      <c r="S6" s="12"/>
      <c r="T6" s="105"/>
      <c r="U6" s="13"/>
      <c r="V6" s="11"/>
      <c r="W6" s="12"/>
      <c r="X6" s="11"/>
      <c r="Y6" s="12"/>
      <c r="Z6" s="11"/>
      <c r="AA6" s="12"/>
      <c r="AB6" s="105"/>
      <c r="AC6" s="13"/>
      <c r="AD6" s="278"/>
      <c r="AE6" s="279"/>
      <c r="AF6" s="278"/>
      <c r="AG6" s="279"/>
      <c r="AH6" s="278"/>
      <c r="AI6" s="279"/>
      <c r="AJ6" s="105"/>
      <c r="AK6" s="13"/>
      <c r="AL6" s="278"/>
      <c r="AM6" s="279"/>
      <c r="AN6" s="278"/>
      <c r="AO6" s="279"/>
      <c r="AP6" s="278"/>
      <c r="AQ6" s="279"/>
      <c r="AR6" s="105"/>
      <c r="AS6" s="13"/>
      <c r="AT6" s="106"/>
      <c r="AU6" s="12"/>
      <c r="AV6" s="107"/>
      <c r="AW6" s="12"/>
      <c r="AX6" s="11"/>
      <c r="AY6" s="12"/>
      <c r="AZ6" s="105"/>
      <c r="BA6" s="13"/>
      <c r="BB6" s="106"/>
      <c r="BC6" s="12"/>
      <c r="BD6" s="107"/>
      <c r="BE6" s="12"/>
      <c r="BF6" s="107"/>
      <c r="BG6" s="12"/>
      <c r="BH6" s="105"/>
      <c r="BI6" s="13"/>
      <c r="BJ6" s="106"/>
      <c r="BK6" s="12"/>
      <c r="BL6" s="107"/>
      <c r="BM6" s="12"/>
      <c r="BN6" s="107"/>
      <c r="BO6" s="12"/>
      <c r="BP6" s="105"/>
      <c r="BQ6" s="13"/>
      <c r="BR6" s="108"/>
      <c r="BS6" s="14"/>
      <c r="BT6" s="108"/>
      <c r="BU6" s="15"/>
      <c r="BV6" s="108"/>
      <c r="BW6" s="15"/>
      <c r="BX6" s="105"/>
      <c r="BY6" s="13"/>
      <c r="BZ6" s="108"/>
      <c r="CA6" s="15"/>
      <c r="CB6" s="108"/>
      <c r="CC6" s="15"/>
      <c r="CD6" s="108"/>
      <c r="CE6" s="15"/>
      <c r="CF6" s="105"/>
      <c r="CG6" s="13"/>
      <c r="CH6" s="108"/>
      <c r="CI6" s="15"/>
      <c r="CJ6" s="108"/>
      <c r="CK6" s="15"/>
      <c r="CL6" s="108"/>
      <c r="CM6" s="15"/>
      <c r="CN6" s="105"/>
      <c r="CO6" s="13"/>
      <c r="CP6" s="108"/>
      <c r="CQ6" s="15"/>
      <c r="CR6" s="108"/>
      <c r="CS6" s="15"/>
      <c r="CT6" s="108"/>
      <c r="CU6" s="15"/>
      <c r="CV6" s="105"/>
      <c r="CW6" s="13"/>
      <c r="CX6" s="108"/>
      <c r="CY6" s="15"/>
      <c r="CZ6" s="108"/>
      <c r="DA6" s="15"/>
      <c r="DB6" s="108"/>
      <c r="DC6" s="15"/>
      <c r="DD6" s="105"/>
      <c r="DE6" s="13"/>
      <c r="DF6" s="108"/>
      <c r="DG6" s="15"/>
      <c r="DH6" s="108"/>
      <c r="DI6" s="15"/>
      <c r="DJ6" s="109" t="s">
        <v>90</v>
      </c>
      <c r="DK6" s="16"/>
      <c r="DL6" s="105"/>
      <c r="DM6" s="13"/>
    </row>
    <row r="7" spans="2:117" ht="30" customHeight="1">
      <c r="B7" s="271" t="s">
        <v>91</v>
      </c>
      <c r="C7" s="272"/>
      <c r="D7" s="267" t="s">
        <v>34</v>
      </c>
      <c r="E7" s="112" t="s">
        <v>92</v>
      </c>
      <c r="F7" s="24"/>
      <c r="G7" s="18">
        <v>4912.188</v>
      </c>
      <c r="H7" s="113"/>
      <c r="I7" s="19">
        <v>4655.599</v>
      </c>
      <c r="J7" s="49"/>
      <c r="K7" s="17">
        <v>5042.692</v>
      </c>
      <c r="L7" s="114"/>
      <c r="M7" s="21">
        <f>(G7+I7+K7)</f>
        <v>14610.479</v>
      </c>
      <c r="N7" s="24"/>
      <c r="O7" s="18">
        <v>5355.915</v>
      </c>
      <c r="P7" s="113"/>
      <c r="Q7" s="19">
        <v>5643.805</v>
      </c>
      <c r="R7" s="49"/>
      <c r="S7" s="17">
        <v>5346.364</v>
      </c>
      <c r="T7" s="114"/>
      <c r="U7" s="21">
        <f>(O7+Q7+S7)</f>
        <v>16346.084</v>
      </c>
      <c r="V7" s="24"/>
      <c r="W7" s="18">
        <v>4041.683</v>
      </c>
      <c r="X7" s="113"/>
      <c r="Y7" s="19">
        <v>4719.312</v>
      </c>
      <c r="Z7" s="49"/>
      <c r="AA7" s="20">
        <v>5134.046</v>
      </c>
      <c r="AB7" s="114"/>
      <c r="AC7" s="21">
        <f>(W7+Y7+AA7)</f>
        <v>13895.041</v>
      </c>
      <c r="AD7" s="24"/>
      <c r="AE7" s="18">
        <v>4470.106</v>
      </c>
      <c r="AF7" s="113"/>
      <c r="AG7" s="19">
        <v>4396.739</v>
      </c>
      <c r="AH7" s="49"/>
      <c r="AI7" s="17">
        <v>5010.015</v>
      </c>
      <c r="AJ7" s="114"/>
      <c r="AK7" s="21">
        <f>(AE7+AG7+AI7)</f>
        <v>13876.86</v>
      </c>
      <c r="AL7" s="24"/>
      <c r="AM7" s="18">
        <v>4742.359</v>
      </c>
      <c r="AN7" s="113"/>
      <c r="AO7" s="19">
        <v>4629.562</v>
      </c>
      <c r="AP7" s="49"/>
      <c r="AQ7" s="17">
        <v>5080.166</v>
      </c>
      <c r="AR7" s="114"/>
      <c r="AS7" s="21">
        <f>(AM7+AO7+AQ7)</f>
        <v>14452.087</v>
      </c>
      <c r="AT7" s="24"/>
      <c r="AU7" s="18">
        <v>5386.834</v>
      </c>
      <c r="AV7" s="113"/>
      <c r="AW7" s="19">
        <v>5500.153</v>
      </c>
      <c r="AX7" s="49"/>
      <c r="AY7" s="115">
        <v>5505.072</v>
      </c>
      <c r="AZ7" s="114"/>
      <c r="BA7" s="21">
        <f>(AU7+AW7+AY7)</f>
        <v>16392.059</v>
      </c>
      <c r="BB7" s="24"/>
      <c r="BC7" s="18">
        <v>4276.325</v>
      </c>
      <c r="BD7" s="113"/>
      <c r="BE7" s="19">
        <v>4844.498</v>
      </c>
      <c r="BF7" s="49"/>
      <c r="BG7" s="23">
        <v>5143.431</v>
      </c>
      <c r="BH7" s="114"/>
      <c r="BI7" s="21">
        <f>(BC7+BE7+BG7)</f>
        <v>14264.254</v>
      </c>
      <c r="BJ7" s="24"/>
      <c r="BK7" s="22">
        <v>4424.543</v>
      </c>
      <c r="BL7" s="113"/>
      <c r="BM7" s="23">
        <v>4450.016</v>
      </c>
      <c r="BN7" s="49"/>
      <c r="BO7" s="23">
        <v>4892.499</v>
      </c>
      <c r="BP7" s="114"/>
      <c r="BQ7" s="21">
        <f>(BK7+BM7+BO7)</f>
        <v>13767.057999999999</v>
      </c>
      <c r="BR7" s="24"/>
      <c r="BS7" s="23">
        <v>4728.745</v>
      </c>
      <c r="BT7" s="116"/>
      <c r="BU7" s="22">
        <v>4328.004</v>
      </c>
      <c r="BV7" s="49"/>
      <c r="BW7" s="22">
        <v>4532.46</v>
      </c>
      <c r="BX7" s="114"/>
      <c r="BY7" s="21">
        <f>(BS7+BU7+BW7)</f>
        <v>13589.208999999999</v>
      </c>
      <c r="BZ7" s="24"/>
      <c r="CA7" s="22">
        <v>5201.663</v>
      </c>
      <c r="CB7" s="116"/>
      <c r="CC7" s="22">
        <v>5069.246</v>
      </c>
      <c r="CD7" s="116"/>
      <c r="CE7" s="22">
        <v>4940.891</v>
      </c>
      <c r="CF7" s="114"/>
      <c r="CG7" s="21">
        <f>(CA7+CC7+CE7)</f>
        <v>15211.8</v>
      </c>
      <c r="CH7" s="24"/>
      <c r="CI7" s="22">
        <v>3865.466</v>
      </c>
      <c r="CJ7" s="116"/>
      <c r="CK7" s="25">
        <v>4552.719</v>
      </c>
      <c r="CL7" s="116"/>
      <c r="CM7" s="25">
        <v>4519.95</v>
      </c>
      <c r="CN7" s="114"/>
      <c r="CO7" s="21">
        <f>(CI7+CK7+CM7)</f>
        <v>12938.134999999998</v>
      </c>
      <c r="CP7" s="24"/>
      <c r="CQ7" s="26">
        <v>3926.263</v>
      </c>
      <c r="CR7" s="113"/>
      <c r="CS7" s="27">
        <v>3902.825</v>
      </c>
      <c r="CT7" s="49"/>
      <c r="CU7" s="27">
        <v>4033.446</v>
      </c>
      <c r="CV7" s="114"/>
      <c r="CW7" s="21">
        <f>(CQ7+CS7+CU7)</f>
        <v>11862.534</v>
      </c>
      <c r="CX7" s="24"/>
      <c r="CY7" s="27">
        <v>4516.62</v>
      </c>
      <c r="CZ7" s="116"/>
      <c r="DA7" s="117">
        <v>3684.819</v>
      </c>
      <c r="DB7" s="116"/>
      <c r="DC7" s="118">
        <v>4000</v>
      </c>
      <c r="DD7" s="114"/>
      <c r="DE7" s="21">
        <f>(CY7+DA7+DC7)</f>
        <v>12201.439</v>
      </c>
      <c r="DF7" s="24"/>
      <c r="DG7" s="118">
        <v>4000</v>
      </c>
      <c r="DH7" s="116"/>
      <c r="DI7" s="118">
        <v>4300</v>
      </c>
      <c r="DJ7" s="116"/>
      <c r="DK7" s="118">
        <v>4700</v>
      </c>
      <c r="DL7" s="114"/>
      <c r="DM7" s="21">
        <f>(DG7+DI7+DK7)</f>
        <v>13000</v>
      </c>
    </row>
    <row r="8" spans="2:117" ht="30" customHeight="1">
      <c r="B8" s="271"/>
      <c r="C8" s="272"/>
      <c r="D8" s="267"/>
      <c r="E8" s="119" t="s">
        <v>8</v>
      </c>
      <c r="F8" s="32"/>
      <c r="G8" s="30">
        <v>5084.507</v>
      </c>
      <c r="H8" s="28"/>
      <c r="I8" s="28">
        <v>4273.121</v>
      </c>
      <c r="J8" s="29"/>
      <c r="K8" s="30">
        <v>4910.281</v>
      </c>
      <c r="L8" s="29"/>
      <c r="M8" s="31">
        <f>(G8+I8+K8)</f>
        <v>14267.909</v>
      </c>
      <c r="N8" s="32"/>
      <c r="O8" s="30">
        <v>4993.161</v>
      </c>
      <c r="P8" s="28"/>
      <c r="Q8" s="28">
        <v>5516.032</v>
      </c>
      <c r="R8" s="29"/>
      <c r="S8" s="30">
        <v>5572.581</v>
      </c>
      <c r="T8" s="29"/>
      <c r="U8" s="31">
        <f>(O8+Q8+S8)</f>
        <v>16081.774</v>
      </c>
      <c r="V8" s="32"/>
      <c r="W8" s="30">
        <v>4114.542</v>
      </c>
      <c r="X8" s="28"/>
      <c r="Y8" s="28">
        <v>4611.129</v>
      </c>
      <c r="Z8" s="29"/>
      <c r="AA8" s="30">
        <v>5119.786</v>
      </c>
      <c r="AB8" s="29"/>
      <c r="AC8" s="31">
        <f>(W8+Y8+AA8)</f>
        <v>13845.457</v>
      </c>
      <c r="AD8" s="32"/>
      <c r="AE8" s="30">
        <v>4837.052</v>
      </c>
      <c r="AF8" s="28"/>
      <c r="AG8" s="28">
        <v>4366.898</v>
      </c>
      <c r="AH8" s="29"/>
      <c r="AI8" s="30">
        <v>5033.41</v>
      </c>
      <c r="AJ8" s="29"/>
      <c r="AK8" s="31">
        <f>(AE8+AG8+AI8)</f>
        <v>14237.36</v>
      </c>
      <c r="AL8" s="32"/>
      <c r="AM8" s="30">
        <v>4912.188</v>
      </c>
      <c r="AN8" s="28"/>
      <c r="AO8" s="28">
        <v>4655.599</v>
      </c>
      <c r="AP8" s="29"/>
      <c r="AQ8" s="30">
        <v>5042.692</v>
      </c>
      <c r="AR8" s="29"/>
      <c r="AS8" s="31">
        <f>(AM8+AO8+AQ8)</f>
        <v>14610.479</v>
      </c>
      <c r="AT8" s="32"/>
      <c r="AU8" s="30">
        <v>5355.915</v>
      </c>
      <c r="AV8" s="28"/>
      <c r="AW8" s="28">
        <v>5643.805</v>
      </c>
      <c r="AX8" s="29"/>
      <c r="AY8" s="28">
        <v>5346.364</v>
      </c>
      <c r="AZ8" s="29"/>
      <c r="BA8" s="31">
        <f>(AU8+AW8+AY8)</f>
        <v>16346.084</v>
      </c>
      <c r="BB8" s="32"/>
      <c r="BC8" s="30">
        <v>4041.683</v>
      </c>
      <c r="BD8" s="28"/>
      <c r="BE8" s="28">
        <v>4719.312</v>
      </c>
      <c r="BF8" s="29"/>
      <c r="BG8" s="28">
        <v>5134.046</v>
      </c>
      <c r="BH8" s="29"/>
      <c r="BI8" s="31">
        <f>(BC8+BE8+BG8)</f>
        <v>13895.041</v>
      </c>
      <c r="BJ8" s="32"/>
      <c r="BK8" s="30">
        <v>4470.106</v>
      </c>
      <c r="BL8" s="28"/>
      <c r="BM8" s="28">
        <v>4396.739</v>
      </c>
      <c r="BN8" s="29"/>
      <c r="BO8" s="28">
        <v>5010.015</v>
      </c>
      <c r="BP8" s="29"/>
      <c r="BQ8" s="31">
        <f>(BK8+BM8+BO8)</f>
        <v>13876.86</v>
      </c>
      <c r="BR8" s="32"/>
      <c r="BS8" s="28">
        <v>4742.359</v>
      </c>
      <c r="BT8" s="120"/>
      <c r="BU8" s="30">
        <v>4629.562</v>
      </c>
      <c r="BV8" s="29"/>
      <c r="BW8" s="30">
        <v>5080.166</v>
      </c>
      <c r="BX8" s="29"/>
      <c r="BY8" s="31">
        <f>(BS8+BU8+BW8)</f>
        <v>14452.087</v>
      </c>
      <c r="BZ8" s="32"/>
      <c r="CA8" s="28">
        <v>5386.834</v>
      </c>
      <c r="CB8" s="120"/>
      <c r="CC8" s="28">
        <v>5500.153</v>
      </c>
      <c r="CD8" s="120"/>
      <c r="CE8" s="28">
        <v>5505</v>
      </c>
      <c r="CF8" s="29"/>
      <c r="CG8" s="31">
        <f>(CA8+CC8+CE8)</f>
        <v>16391.987</v>
      </c>
      <c r="CH8" s="32"/>
      <c r="CI8" s="28">
        <v>4276.325</v>
      </c>
      <c r="CJ8" s="120"/>
      <c r="CK8" s="28">
        <v>4844.498</v>
      </c>
      <c r="CL8" s="120"/>
      <c r="CM8" s="28">
        <v>5143.431</v>
      </c>
      <c r="CN8" s="29"/>
      <c r="CO8" s="31">
        <f>(CI8+CK8+CM8)</f>
        <v>14264.254</v>
      </c>
      <c r="CP8" s="32"/>
      <c r="CQ8" s="30">
        <v>4424.543</v>
      </c>
      <c r="CR8" s="28"/>
      <c r="CS8" s="30">
        <v>4450.016</v>
      </c>
      <c r="CT8" s="29"/>
      <c r="CU8" s="28">
        <v>4892.499</v>
      </c>
      <c r="CV8" s="29"/>
      <c r="CW8" s="31">
        <f>(CQ8+CS8+CU8)</f>
        <v>13767.057999999999</v>
      </c>
      <c r="CX8" s="32"/>
      <c r="CY8" s="28">
        <v>4728.745</v>
      </c>
      <c r="CZ8" s="120"/>
      <c r="DA8" s="28">
        <v>4328.004</v>
      </c>
      <c r="DB8" s="120"/>
      <c r="DC8" s="28">
        <v>4532.46</v>
      </c>
      <c r="DD8" s="29"/>
      <c r="DE8" s="31">
        <f>(CY8+DA8+DC8)</f>
        <v>13589.208999999999</v>
      </c>
      <c r="DF8" s="32"/>
      <c r="DG8" s="28">
        <v>5201.663</v>
      </c>
      <c r="DH8" s="120"/>
      <c r="DI8" s="28">
        <v>5069.246</v>
      </c>
      <c r="DJ8" s="120"/>
      <c r="DK8" s="28">
        <v>4940.891</v>
      </c>
      <c r="DL8" s="29"/>
      <c r="DM8" s="31">
        <f>(DG8+DI8+DK8)</f>
        <v>15211.8</v>
      </c>
    </row>
    <row r="9" spans="2:117" ht="30" customHeight="1" thickBot="1">
      <c r="B9" s="273"/>
      <c r="C9" s="274"/>
      <c r="D9" s="268"/>
      <c r="E9" s="122" t="s">
        <v>9</v>
      </c>
      <c r="F9" s="38"/>
      <c r="G9" s="33">
        <f>(G7/G8-1)*100</f>
        <v>-3.3890994741476277</v>
      </c>
      <c r="H9" s="123"/>
      <c r="I9" s="33">
        <f>(I7/I8-1)*100</f>
        <v>8.950787960369011</v>
      </c>
      <c r="J9" s="34"/>
      <c r="K9" s="33">
        <f>(K7/K8-1)*100</f>
        <v>2.696607383569294</v>
      </c>
      <c r="L9" s="34"/>
      <c r="M9" s="36">
        <f>(M7/M8-1)*100</f>
        <v>2.40098251257419</v>
      </c>
      <c r="N9" s="38"/>
      <c r="O9" s="33">
        <f>(O7/O8-1)*100</f>
        <v>7.2650170903762135</v>
      </c>
      <c r="P9" s="123"/>
      <c r="Q9" s="33">
        <f>(Q7/Q8-1)*100</f>
        <v>2.3163933784285495</v>
      </c>
      <c r="R9" s="34"/>
      <c r="S9" s="33">
        <f>(S7/S8-1)*100</f>
        <v>-4.059465443391497</v>
      </c>
      <c r="T9" s="34"/>
      <c r="U9" s="36">
        <f>(U7/U8-1)*100</f>
        <v>1.6435375848460554</v>
      </c>
      <c r="V9" s="38"/>
      <c r="W9" s="33">
        <f>(W7/W8-1)*100</f>
        <v>-1.7707681681217613</v>
      </c>
      <c r="X9" s="123"/>
      <c r="Y9" s="33">
        <f>(Y7/Y8-1)*100</f>
        <v>2.3461282475506495</v>
      </c>
      <c r="Z9" s="34"/>
      <c r="AA9" s="33">
        <f>(AA7/AA8-1)*100</f>
        <v>0.27852726656933946</v>
      </c>
      <c r="AB9" s="34"/>
      <c r="AC9" s="36">
        <f>(AC7/AC8-1)*100</f>
        <v>0.35812469028648763</v>
      </c>
      <c r="AD9" s="38"/>
      <c r="AE9" s="33">
        <f>(AE7/AE8-1)*100</f>
        <v>-7.586149580364232</v>
      </c>
      <c r="AF9" s="123"/>
      <c r="AG9" s="33">
        <f>(AG7/AG8-1)*100</f>
        <v>0.6833454777281034</v>
      </c>
      <c r="AH9" s="34"/>
      <c r="AI9" s="35">
        <f>(AI7/AI8-1)*100</f>
        <v>-0.4647942448558595</v>
      </c>
      <c r="AJ9" s="34"/>
      <c r="AK9" s="36">
        <f>(AK7/AK8-1)*100</f>
        <v>-2.532070552405785</v>
      </c>
      <c r="AL9" s="38"/>
      <c r="AM9" s="33">
        <f>(AM7/AM8-1)*100</f>
        <v>-3.4572984584466226</v>
      </c>
      <c r="AN9" s="123"/>
      <c r="AO9" s="33">
        <f>(AO7/AO8-1)*100</f>
        <v>-0.5592620842130192</v>
      </c>
      <c r="AP9" s="34"/>
      <c r="AQ9" s="33">
        <f>(AQ7/AQ8-1)*100</f>
        <v>0.7431348176727859</v>
      </c>
      <c r="AR9" s="34"/>
      <c r="AS9" s="36">
        <f>(AS7/AS8-1)*100</f>
        <v>-1.0840986116882223</v>
      </c>
      <c r="AT9" s="38"/>
      <c r="AU9" s="33">
        <f>(AU7/AU8-1)*100</f>
        <v>0.5772869808426728</v>
      </c>
      <c r="AV9" s="123"/>
      <c r="AW9" s="33">
        <f>(AW7/AW8-1)*100</f>
        <v>-2.5453040989190767</v>
      </c>
      <c r="AX9" s="34"/>
      <c r="AY9" s="33">
        <f>(AY7/AY8-1)*100</f>
        <v>2.968522158236908</v>
      </c>
      <c r="AZ9" s="34"/>
      <c r="BA9" s="36">
        <f>(BA7/BA8-1)*100</f>
        <v>0.28126002533694905</v>
      </c>
      <c r="BB9" s="38"/>
      <c r="BC9" s="33">
        <f>(BC7/BC8-1)*100</f>
        <v>5.805551796120567</v>
      </c>
      <c r="BD9" s="123"/>
      <c r="BE9" s="33">
        <f>(BE7/BE8-1)*100</f>
        <v>2.6526324176066263</v>
      </c>
      <c r="BF9" s="34"/>
      <c r="BG9" s="33">
        <f>(BG7/BG8-1)*100</f>
        <v>0.18279929708457932</v>
      </c>
      <c r="BH9" s="34"/>
      <c r="BI9" s="36">
        <f>(BI7/BI8-1)*100</f>
        <v>2.6571566071665442</v>
      </c>
      <c r="BJ9" s="38"/>
      <c r="BK9" s="33">
        <f>(BK7/BK8-1)*100</f>
        <v>-1.0192823167951781</v>
      </c>
      <c r="BL9" s="123"/>
      <c r="BM9" s="33">
        <f>(BM7/BM8-1)*100</f>
        <v>1.2117389729069616</v>
      </c>
      <c r="BN9" s="34"/>
      <c r="BO9" s="33">
        <f>(BO7/BO8-1)*100</f>
        <v>-2.3456217196954565</v>
      </c>
      <c r="BP9" s="34"/>
      <c r="BQ9" s="36">
        <f>(BQ7/BQ8-1)*100</f>
        <v>-0.791259694195956</v>
      </c>
      <c r="BR9" s="38"/>
      <c r="BS9" s="37">
        <f>(BS7/BS8-1)*100</f>
        <v>-0.28707231991506044</v>
      </c>
      <c r="BT9" s="123"/>
      <c r="BU9" s="33">
        <f>(BU7/BU8-1)*100</f>
        <v>-6.513747952830096</v>
      </c>
      <c r="BV9" s="34"/>
      <c r="BW9" s="33">
        <f>(BW7/BW8-1)*100</f>
        <v>-10.781261872151426</v>
      </c>
      <c r="BX9" s="34"/>
      <c r="BY9" s="36">
        <f>(BY7/BY8-1)*100</f>
        <v>-5.970611718570473</v>
      </c>
      <c r="BZ9" s="38"/>
      <c r="CA9" s="33">
        <f>(CA7/CA8-1)*100</f>
        <v>-3.437473662637469</v>
      </c>
      <c r="CB9" s="123"/>
      <c r="CC9" s="33">
        <f>(CC7/CC8-1)*100</f>
        <v>-7.834454786985024</v>
      </c>
      <c r="CD9" s="123"/>
      <c r="CE9" s="37">
        <f>(CE7/CE8-1)*100</f>
        <v>-10.247211625794739</v>
      </c>
      <c r="CF9" s="34"/>
      <c r="CG9" s="36">
        <f>(CG7/CG8-1)*100</f>
        <v>-7.19977999006467</v>
      </c>
      <c r="CH9" s="38"/>
      <c r="CI9" s="37">
        <f>(CI7/CI8-1)*100</f>
        <v>-9.60775899867292</v>
      </c>
      <c r="CJ9" s="123"/>
      <c r="CK9" s="33">
        <f>(CK7/CK8-1)*100</f>
        <v>-6.0228944258001516</v>
      </c>
      <c r="CL9" s="123"/>
      <c r="CM9" s="33">
        <f>(CM7/CM8-1)*100</f>
        <v>-12.121889065878399</v>
      </c>
      <c r="CN9" s="34"/>
      <c r="CO9" s="36">
        <f>(CO7/CO8-1)*100</f>
        <v>-9.296798837149156</v>
      </c>
      <c r="CP9" s="38"/>
      <c r="CQ9" s="33">
        <f>(CQ7/CQ8-1)*100</f>
        <v>-11.261728047393815</v>
      </c>
      <c r="CR9" s="124"/>
      <c r="CS9" s="33">
        <f>(CS7/CS8-1)*100</f>
        <v>-12.296382754578861</v>
      </c>
      <c r="CT9" s="34"/>
      <c r="CU9" s="33">
        <f>(CU7/CU8-1)*100</f>
        <v>-17.558572827505948</v>
      </c>
      <c r="CV9" s="34"/>
      <c r="CW9" s="36">
        <f>(CW7/CW8-1)*100</f>
        <v>-13.83392152484576</v>
      </c>
      <c r="CX9" s="38"/>
      <c r="CY9" s="37">
        <f>(CY7/CY8-1)*100</f>
        <v>-4.485862528006901</v>
      </c>
      <c r="CZ9" s="123"/>
      <c r="DA9" s="125">
        <f>(DA7/DA8-1)*100</f>
        <v>-14.861007522174196</v>
      </c>
      <c r="DB9" s="123"/>
      <c r="DC9" s="37">
        <f>(DC7/DC8-1)*100</f>
        <v>-11.747704337159071</v>
      </c>
      <c r="DD9" s="34"/>
      <c r="DE9" s="36">
        <f>(DE7/DE8-1)*100</f>
        <v>-10.212294181361104</v>
      </c>
      <c r="DF9" s="38"/>
      <c r="DG9" s="33">
        <f>(DG7/DG8-1)*100</f>
        <v>-23.10151580369585</v>
      </c>
      <c r="DH9" s="123"/>
      <c r="DI9" s="33">
        <f>(DI7/DI8-1)*100</f>
        <v>-15.174761690397354</v>
      </c>
      <c r="DJ9" s="123"/>
      <c r="DK9" s="33">
        <f>(DK7/DK8-1)*100</f>
        <v>-4.875456673705203</v>
      </c>
      <c r="DL9" s="34"/>
      <c r="DM9" s="36">
        <f>(DM7/DM8-1)*100</f>
        <v>-14.540028136052275</v>
      </c>
    </row>
    <row r="10" spans="2:117" ht="30" customHeight="1">
      <c r="B10" s="269" t="s">
        <v>93</v>
      </c>
      <c r="C10" s="270"/>
      <c r="D10" s="266" t="s">
        <v>35</v>
      </c>
      <c r="E10" s="112" t="s">
        <v>94</v>
      </c>
      <c r="F10" s="126"/>
      <c r="G10" s="18">
        <v>10131.601</v>
      </c>
      <c r="H10" s="39"/>
      <c r="I10" s="19">
        <v>9501.229</v>
      </c>
      <c r="J10" s="39"/>
      <c r="K10" s="17">
        <v>10363.451</v>
      </c>
      <c r="L10" s="39"/>
      <c r="M10" s="31">
        <f>(G10+I10+K10)</f>
        <v>29996.281000000003</v>
      </c>
      <c r="N10" s="40"/>
      <c r="O10" s="18">
        <v>10922.491</v>
      </c>
      <c r="P10" s="39"/>
      <c r="Q10" s="19">
        <v>11438.846</v>
      </c>
      <c r="R10" s="39"/>
      <c r="S10" s="17">
        <v>11139.533</v>
      </c>
      <c r="T10" s="39"/>
      <c r="U10" s="31">
        <f>(O10+Q10+S10)</f>
        <v>33500.869999999995</v>
      </c>
      <c r="V10" s="40"/>
      <c r="W10" s="18">
        <v>8103.796</v>
      </c>
      <c r="X10" s="39"/>
      <c r="Y10" s="19">
        <v>9887.188</v>
      </c>
      <c r="Z10" s="39"/>
      <c r="AA10" s="20">
        <v>10658.145</v>
      </c>
      <c r="AB10" s="39"/>
      <c r="AC10" s="31">
        <f>(W10+Y10+AA10)</f>
        <v>28649.129</v>
      </c>
      <c r="AD10" s="127"/>
      <c r="AE10" s="42">
        <v>9209.753</v>
      </c>
      <c r="AF10" s="128"/>
      <c r="AG10" s="19">
        <v>9146.609</v>
      </c>
      <c r="AH10" s="39"/>
      <c r="AI10" s="17">
        <v>10316.89</v>
      </c>
      <c r="AJ10" s="114"/>
      <c r="AK10" s="31">
        <f>(AE10+AG10+AI10)</f>
        <v>28673.252</v>
      </c>
      <c r="AL10" s="127"/>
      <c r="AM10" s="42">
        <v>9843.08</v>
      </c>
      <c r="AN10" s="128"/>
      <c r="AO10" s="19">
        <v>9595.528</v>
      </c>
      <c r="AP10" s="39"/>
      <c r="AQ10" s="17">
        <v>10830.441</v>
      </c>
      <c r="AR10" s="114"/>
      <c r="AS10" s="31">
        <f>(AM10+AO10+AQ10)</f>
        <v>30269.049</v>
      </c>
      <c r="AT10" s="40"/>
      <c r="AU10" s="18">
        <v>11117.355</v>
      </c>
      <c r="AV10" s="39"/>
      <c r="AW10" s="19">
        <v>11246.726</v>
      </c>
      <c r="AX10" s="39"/>
      <c r="AY10" s="115">
        <v>11410.281</v>
      </c>
      <c r="AZ10" s="39"/>
      <c r="BA10" s="31">
        <f>(AU10+AW10+AY10)</f>
        <v>33774.362</v>
      </c>
      <c r="BB10" s="40"/>
      <c r="BC10" s="18">
        <v>8567.319</v>
      </c>
      <c r="BD10" s="39"/>
      <c r="BE10" s="19">
        <v>10058.553</v>
      </c>
      <c r="BF10" s="39"/>
      <c r="BG10" s="23">
        <v>10566.198</v>
      </c>
      <c r="BH10" s="39"/>
      <c r="BI10" s="31">
        <f>(BC10+BE10+BG10)</f>
        <v>29192.07</v>
      </c>
      <c r="BJ10" s="40"/>
      <c r="BK10" s="22">
        <v>9077.718</v>
      </c>
      <c r="BL10" s="39"/>
      <c r="BM10" s="23">
        <v>8967.479</v>
      </c>
      <c r="BN10" s="39"/>
      <c r="BO10" s="23">
        <v>9893.958</v>
      </c>
      <c r="BP10" s="39"/>
      <c r="BQ10" s="31">
        <f>(BK10+BM10+BO10)</f>
        <v>27939.155</v>
      </c>
      <c r="BR10" s="127"/>
      <c r="BS10" s="23">
        <v>9523.118</v>
      </c>
      <c r="BT10" s="128"/>
      <c r="BU10" s="22">
        <v>8843.728</v>
      </c>
      <c r="BV10" s="39"/>
      <c r="BW10" s="22">
        <v>9372.59</v>
      </c>
      <c r="BX10" s="114"/>
      <c r="BY10" s="31">
        <f>(BS10+BU10+BW10)</f>
        <v>27739.435999999998</v>
      </c>
      <c r="BZ10" s="127"/>
      <c r="CA10" s="23">
        <v>10490.327</v>
      </c>
      <c r="CB10" s="128"/>
      <c r="CC10" s="41">
        <v>10156.07</v>
      </c>
      <c r="CD10" s="128"/>
      <c r="CE10" s="25">
        <v>9986.875</v>
      </c>
      <c r="CF10" s="114"/>
      <c r="CG10" s="31">
        <f>(CA10+CC10+CE10)</f>
        <v>30633.271999999997</v>
      </c>
      <c r="CH10" s="127"/>
      <c r="CI10" s="25">
        <v>7548.583</v>
      </c>
      <c r="CJ10" s="128"/>
      <c r="CK10" s="25">
        <v>9112.048</v>
      </c>
      <c r="CL10" s="128"/>
      <c r="CM10" s="25">
        <v>8883.12</v>
      </c>
      <c r="CN10" s="114"/>
      <c r="CO10" s="31">
        <f>(CI10+CK10+CM10)</f>
        <v>25543.751000000004</v>
      </c>
      <c r="CP10" s="40"/>
      <c r="CQ10" s="22">
        <v>8122.59</v>
      </c>
      <c r="CR10" s="42"/>
      <c r="CS10" s="22">
        <v>7771.189</v>
      </c>
      <c r="CT10" s="39"/>
      <c r="CU10" s="25">
        <v>8240.486</v>
      </c>
      <c r="CV10" s="39"/>
      <c r="CW10" s="31">
        <f>(CQ10+CS10+CU10)</f>
        <v>24134.265</v>
      </c>
      <c r="CX10" s="127"/>
      <c r="CY10" s="129">
        <v>9117.347</v>
      </c>
      <c r="CZ10" s="128"/>
      <c r="DA10" s="129">
        <v>7503.617</v>
      </c>
      <c r="DB10" s="128"/>
      <c r="DC10" s="118">
        <v>8500</v>
      </c>
      <c r="DD10" s="114"/>
      <c r="DE10" s="31">
        <f>(CY10+DA10+DC10)</f>
        <v>25120.964</v>
      </c>
      <c r="DF10" s="127"/>
      <c r="DG10" s="118">
        <v>8250</v>
      </c>
      <c r="DH10" s="128"/>
      <c r="DI10" s="118">
        <v>8750</v>
      </c>
      <c r="DJ10" s="128"/>
      <c r="DK10" s="118">
        <v>9750</v>
      </c>
      <c r="DL10" s="114"/>
      <c r="DM10" s="31">
        <f>(DG10+DI10+DK10)</f>
        <v>26750</v>
      </c>
    </row>
    <row r="11" spans="2:117" ht="30" customHeight="1">
      <c r="B11" s="271"/>
      <c r="C11" s="272"/>
      <c r="D11" s="267"/>
      <c r="E11" s="119" t="s">
        <v>8</v>
      </c>
      <c r="F11" s="130"/>
      <c r="G11" s="30">
        <v>10390.906</v>
      </c>
      <c r="H11" s="43"/>
      <c r="I11" s="28">
        <v>8938.988</v>
      </c>
      <c r="J11" s="29"/>
      <c r="K11" s="30">
        <v>10175.601</v>
      </c>
      <c r="L11" s="43"/>
      <c r="M11" s="31">
        <f>(G11+I11+K11)</f>
        <v>29505.495000000003</v>
      </c>
      <c r="N11" s="32"/>
      <c r="O11" s="30">
        <v>10380.249</v>
      </c>
      <c r="P11" s="43"/>
      <c r="Q11" s="28">
        <v>11425.018</v>
      </c>
      <c r="R11" s="43"/>
      <c r="S11" s="30">
        <v>11716.447</v>
      </c>
      <c r="T11" s="29"/>
      <c r="U11" s="31">
        <f>(O11+Q11+S11)</f>
        <v>33521.714</v>
      </c>
      <c r="V11" s="43"/>
      <c r="W11" s="30">
        <v>8291.929</v>
      </c>
      <c r="X11" s="43"/>
      <c r="Y11" s="28">
        <v>9631.736</v>
      </c>
      <c r="Z11" s="29"/>
      <c r="AA11" s="30">
        <v>10497.026</v>
      </c>
      <c r="AB11" s="29"/>
      <c r="AC11" s="31">
        <f>(W11+Y11+AA11)</f>
        <v>28420.691</v>
      </c>
      <c r="AD11" s="130"/>
      <c r="AE11" s="28">
        <v>10099.058</v>
      </c>
      <c r="AF11" s="43"/>
      <c r="AG11" s="28">
        <v>8939.137</v>
      </c>
      <c r="AH11" s="43"/>
      <c r="AI11" s="30">
        <v>10364.935</v>
      </c>
      <c r="AJ11" s="43"/>
      <c r="AK11" s="31">
        <f>(AE11+AG11+AI11)</f>
        <v>29403.129999999997</v>
      </c>
      <c r="AL11" s="130"/>
      <c r="AM11" s="28">
        <v>10131.601</v>
      </c>
      <c r="AN11" s="43"/>
      <c r="AO11" s="28">
        <v>9501.229</v>
      </c>
      <c r="AP11" s="43"/>
      <c r="AQ11" s="30">
        <v>10363.451</v>
      </c>
      <c r="AR11" s="43"/>
      <c r="AS11" s="31">
        <f>(AM11+AO11+AQ11)</f>
        <v>29996.281000000003</v>
      </c>
      <c r="AT11" s="32"/>
      <c r="AU11" s="30">
        <v>10922.491</v>
      </c>
      <c r="AV11" s="43"/>
      <c r="AW11" s="28">
        <v>11438.846</v>
      </c>
      <c r="AX11" s="43"/>
      <c r="AY11" s="28">
        <v>11139.533</v>
      </c>
      <c r="AZ11" s="29"/>
      <c r="BA11" s="31">
        <f>(AU11+AW11+AY11)</f>
        <v>33500.869999999995</v>
      </c>
      <c r="BB11" s="32"/>
      <c r="BC11" s="30">
        <v>8103.796</v>
      </c>
      <c r="BD11" s="43"/>
      <c r="BE11" s="28">
        <v>9887.188</v>
      </c>
      <c r="BF11" s="43"/>
      <c r="BG11" s="28">
        <v>10658.145</v>
      </c>
      <c r="BH11" s="29"/>
      <c r="BI11" s="31">
        <f>(BC11+BE11+BG11)</f>
        <v>28649.129</v>
      </c>
      <c r="BJ11" s="32"/>
      <c r="BK11" s="30">
        <v>9209.753</v>
      </c>
      <c r="BL11" s="43"/>
      <c r="BM11" s="28">
        <v>9145.728</v>
      </c>
      <c r="BN11" s="43"/>
      <c r="BO11" s="28">
        <v>10316.89</v>
      </c>
      <c r="BP11" s="29"/>
      <c r="BQ11" s="31">
        <f>(BK11+BM11+BO11)</f>
        <v>28672.371</v>
      </c>
      <c r="BR11" s="130"/>
      <c r="BS11" s="28">
        <v>9843.08</v>
      </c>
      <c r="BT11" s="43"/>
      <c r="BU11" s="30">
        <v>9595.528</v>
      </c>
      <c r="BV11" s="43"/>
      <c r="BW11" s="30">
        <v>10830.441</v>
      </c>
      <c r="BX11" s="43"/>
      <c r="BY11" s="31">
        <f>(BS11+BU11+BW11)</f>
        <v>30269.049</v>
      </c>
      <c r="BZ11" s="130"/>
      <c r="CA11" s="28">
        <v>11112.371</v>
      </c>
      <c r="CB11" s="43"/>
      <c r="CC11" s="28">
        <v>11243.205</v>
      </c>
      <c r="CD11" s="43"/>
      <c r="CE11" s="28">
        <v>11413.824</v>
      </c>
      <c r="CF11" s="43"/>
      <c r="CG11" s="31">
        <f>(CA11+CC11+CE11)</f>
        <v>33769.4</v>
      </c>
      <c r="CH11" s="130"/>
      <c r="CI11" s="28">
        <v>8567.319</v>
      </c>
      <c r="CJ11" s="43"/>
      <c r="CK11" s="28">
        <v>10058.553</v>
      </c>
      <c r="CL11" s="43"/>
      <c r="CM11" s="28">
        <v>10566.198</v>
      </c>
      <c r="CN11" s="43"/>
      <c r="CO11" s="31">
        <f>(CI11+CK11+CM11)</f>
        <v>29192.07</v>
      </c>
      <c r="CP11" s="32"/>
      <c r="CQ11" s="30">
        <v>9077.718</v>
      </c>
      <c r="CR11" s="131"/>
      <c r="CS11" s="30">
        <v>8967.479</v>
      </c>
      <c r="CT11" s="43"/>
      <c r="CU11" s="28">
        <v>9912.906</v>
      </c>
      <c r="CV11" s="29"/>
      <c r="CW11" s="31">
        <f>(CQ11+CS11+CU11)</f>
        <v>27958.103000000003</v>
      </c>
      <c r="CX11" s="130"/>
      <c r="CY11" s="28">
        <v>9523.118</v>
      </c>
      <c r="CZ11" s="43"/>
      <c r="DA11" s="28">
        <v>8843.728</v>
      </c>
      <c r="DB11" s="43"/>
      <c r="DC11" s="28">
        <v>9372.59</v>
      </c>
      <c r="DD11" s="43"/>
      <c r="DE11" s="31">
        <f>(CY11+DA11+DC11)</f>
        <v>27739.435999999998</v>
      </c>
      <c r="DF11" s="130"/>
      <c r="DG11" s="28">
        <v>10490.327</v>
      </c>
      <c r="DH11" s="43"/>
      <c r="DI11" s="28">
        <v>10156.07</v>
      </c>
      <c r="DJ11" s="43"/>
      <c r="DK11" s="28">
        <v>9986.875</v>
      </c>
      <c r="DL11" s="43"/>
      <c r="DM11" s="31">
        <f>(DG11+DI11+DK11)</f>
        <v>30633.271999999997</v>
      </c>
    </row>
    <row r="12" spans="2:117" ht="30" customHeight="1" thickBot="1">
      <c r="B12" s="273"/>
      <c r="C12" s="274"/>
      <c r="D12" s="268"/>
      <c r="E12" s="122" t="s">
        <v>9</v>
      </c>
      <c r="F12" s="132"/>
      <c r="G12" s="33">
        <f>(G10/G11-1)*100</f>
        <v>-2.4954994299823396</v>
      </c>
      <c r="H12" s="34"/>
      <c r="I12" s="33">
        <f>(I10/I11-1)*100</f>
        <v>6.289761212343059</v>
      </c>
      <c r="J12" s="34"/>
      <c r="K12" s="33">
        <f>(K10/K11-1)*100</f>
        <v>1.8460826048505519</v>
      </c>
      <c r="L12" s="34"/>
      <c r="M12" s="36">
        <f>(M10/M11-1)*100</f>
        <v>1.6633715177460928</v>
      </c>
      <c r="N12" s="132"/>
      <c r="O12" s="33">
        <f>(O10/O11-1)*100</f>
        <v>5.223786057540636</v>
      </c>
      <c r="P12" s="34"/>
      <c r="Q12" s="33">
        <f>(Q10/Q11-1)*100</f>
        <v>0.12103263207112747</v>
      </c>
      <c r="R12" s="34"/>
      <c r="S12" s="33">
        <f>(S10/S11-1)*100</f>
        <v>-4.923967137819174</v>
      </c>
      <c r="T12" s="34"/>
      <c r="U12" s="36">
        <f>(U10/U11-1)*100</f>
        <v>-0.062180591362381854</v>
      </c>
      <c r="V12" s="132"/>
      <c r="W12" s="33">
        <f>(W10/W11-1)*100</f>
        <v>-2.2688689206094237</v>
      </c>
      <c r="X12" s="34"/>
      <c r="Y12" s="33">
        <f>(Y10/Y11-1)*100</f>
        <v>2.6521906331319567</v>
      </c>
      <c r="Z12" s="34"/>
      <c r="AA12" s="33">
        <f>(AA10/AA11-1)*100</f>
        <v>1.5349014092181923</v>
      </c>
      <c r="AB12" s="34"/>
      <c r="AC12" s="36">
        <f>(AC10/AC11-1)*100</f>
        <v>0.8037735606076568</v>
      </c>
      <c r="AD12" s="133"/>
      <c r="AE12" s="37">
        <f>(AE10/AE11-1)*100</f>
        <v>-8.805821295411908</v>
      </c>
      <c r="AF12" s="134"/>
      <c r="AG12" s="33">
        <f>(AG10/AG11-1)*100</f>
        <v>2.320939929659871</v>
      </c>
      <c r="AH12" s="134"/>
      <c r="AI12" s="33">
        <f>(AI10/AI11-1)*100</f>
        <v>-0.4635340211974315</v>
      </c>
      <c r="AJ12" s="134"/>
      <c r="AK12" s="36">
        <f>(AK10/AK11-1)*100</f>
        <v>-2.4823139577316966</v>
      </c>
      <c r="AL12" s="133"/>
      <c r="AM12" s="37">
        <f>(AM10/AM11-1)*100</f>
        <v>-2.847733541816344</v>
      </c>
      <c r="AN12" s="134"/>
      <c r="AO12" s="37">
        <f>(AO10/AO11-1)*100</f>
        <v>0.9924926554238489</v>
      </c>
      <c r="AP12" s="134"/>
      <c r="AQ12" s="37">
        <f>(AQ10/AQ11-1)*100</f>
        <v>4.506124456033045</v>
      </c>
      <c r="AR12" s="134"/>
      <c r="AS12" s="36">
        <f>(AS10/AS11-1)*100</f>
        <v>0.909339394440245</v>
      </c>
      <c r="AT12" s="132"/>
      <c r="AU12" s="33">
        <f>(AU10/AU11-1)*100</f>
        <v>1.7840618957708498</v>
      </c>
      <c r="AV12" s="34"/>
      <c r="AW12" s="33">
        <f>(AW10/AW11-1)*100</f>
        <v>-1.6795400515051906</v>
      </c>
      <c r="AX12" s="34"/>
      <c r="AY12" s="33">
        <f>(AY10/AY11-1)*100</f>
        <v>2.4305148160160828</v>
      </c>
      <c r="AZ12" s="34"/>
      <c r="BA12" s="36">
        <f>(BA10/BA11-1)*100</f>
        <v>0.816372828526557</v>
      </c>
      <c r="BB12" s="132"/>
      <c r="BC12" s="33">
        <f>(BC10/BC11-1)*100</f>
        <v>5.719825622461361</v>
      </c>
      <c r="BD12" s="34"/>
      <c r="BE12" s="33">
        <f>(BE10/BE11-1)*100</f>
        <v>1.7332026052301108</v>
      </c>
      <c r="BF12" s="34"/>
      <c r="BG12" s="33">
        <f>(BG10/BG11-1)*100</f>
        <v>-0.8626923352984983</v>
      </c>
      <c r="BH12" s="34"/>
      <c r="BI12" s="36">
        <f>(BI10/BI11-1)*100</f>
        <v>1.8951396393237507</v>
      </c>
      <c r="BJ12" s="132"/>
      <c r="BK12" s="33">
        <f>(BK10/BK11-1)*100</f>
        <v>-1.4336432258280962</v>
      </c>
      <c r="BL12" s="34"/>
      <c r="BM12" s="33">
        <f>(BM10/BM11-1)*100</f>
        <v>-1.948986455752888</v>
      </c>
      <c r="BN12" s="34"/>
      <c r="BO12" s="33">
        <f>(BO10/BO11-1)*100</f>
        <v>-4.099413679897712</v>
      </c>
      <c r="BP12" s="34"/>
      <c r="BQ12" s="36">
        <f>(BQ10/BQ11-1)*100</f>
        <v>-2.5572213752396045</v>
      </c>
      <c r="BR12" s="133"/>
      <c r="BS12" s="37">
        <f>(BS10/BS11-1)*100</f>
        <v>-3.2506288681997897</v>
      </c>
      <c r="BT12" s="134"/>
      <c r="BU12" s="33">
        <f>(BU10/BU11-1)*100</f>
        <v>-7.834899757470371</v>
      </c>
      <c r="BV12" s="134"/>
      <c r="BW12" s="33">
        <f>(BW10/BW11-1)*100</f>
        <v>-13.460679948304977</v>
      </c>
      <c r="BX12" s="134"/>
      <c r="BY12" s="36">
        <f>(BY10/BY11-1)*100</f>
        <v>-8.35709440359359</v>
      </c>
      <c r="BZ12" s="133"/>
      <c r="CA12" s="37">
        <f>(CA10/CA11-1)*100</f>
        <v>-5.59776126984961</v>
      </c>
      <c r="CB12" s="134"/>
      <c r="CC12" s="37">
        <f>(CC10/CC11-1)*100</f>
        <v>-9.669262456746097</v>
      </c>
      <c r="CD12" s="134"/>
      <c r="CE12" s="37">
        <f>(CE10/CE11-1)*100</f>
        <v>-12.501936248535117</v>
      </c>
      <c r="CF12" s="134"/>
      <c r="CG12" s="36">
        <f>(CG10/CG11-1)*100</f>
        <v>-9.28689286750728</v>
      </c>
      <c r="CH12" s="133"/>
      <c r="CI12" s="37">
        <f>(CI10/CI11-1)*100</f>
        <v>-11.89095445144508</v>
      </c>
      <c r="CJ12" s="134"/>
      <c r="CK12" s="33">
        <f>(CK10/CK11-1)*100</f>
        <v>-9.409951908589631</v>
      </c>
      <c r="CL12" s="134"/>
      <c r="CM12" s="33">
        <f>(CM10/CM11-1)*100</f>
        <v>-15.928889464308726</v>
      </c>
      <c r="CN12" s="134"/>
      <c r="CO12" s="36">
        <f>(CO10/CO11-1)*100</f>
        <v>-12.497637200787736</v>
      </c>
      <c r="CP12" s="132"/>
      <c r="CQ12" s="33">
        <f>(CQ10/CQ11-1)*100</f>
        <v>-10.521675161092258</v>
      </c>
      <c r="CR12" s="37"/>
      <c r="CS12" s="33">
        <f>(CS10/CS11-1)*100</f>
        <v>-13.340315600404518</v>
      </c>
      <c r="CT12" s="34"/>
      <c r="CU12" s="33">
        <f>(CU10/CU11-1)*100</f>
        <v>-16.871137484810205</v>
      </c>
      <c r="CV12" s="34"/>
      <c r="CW12" s="36">
        <f>(CW10/CW11-1)*100</f>
        <v>-13.677029518061378</v>
      </c>
      <c r="CX12" s="133"/>
      <c r="CY12" s="37">
        <f>(CY10/CY11-1)*100</f>
        <v>-4.260904884303651</v>
      </c>
      <c r="CZ12" s="134"/>
      <c r="DA12" s="37">
        <f>(DA10/DA11-1)*100</f>
        <v>-15.153236282255623</v>
      </c>
      <c r="DB12" s="134"/>
      <c r="DC12" s="37">
        <f>(DC10/DC11-1)*100</f>
        <v>-9.310019962465022</v>
      </c>
      <c r="DD12" s="134"/>
      <c r="DE12" s="36">
        <f>(DE10/DE11-1)*100</f>
        <v>-9.439528619111071</v>
      </c>
      <c r="DF12" s="133"/>
      <c r="DG12" s="37">
        <f>(DG10/DG11-1)*100</f>
        <v>-21.35612169191675</v>
      </c>
      <c r="DH12" s="134"/>
      <c r="DI12" s="37">
        <f>(DI10/DI11-1)*100</f>
        <v>-13.8446269078492</v>
      </c>
      <c r="DJ12" s="134"/>
      <c r="DK12" s="37">
        <f>(DK10/DK11-1)*100</f>
        <v>-2.371863070279745</v>
      </c>
      <c r="DL12" s="134"/>
      <c r="DM12" s="36">
        <f>(DM10/DM11-1)*100</f>
        <v>-12.67664779655271</v>
      </c>
    </row>
    <row r="13" spans="1:117" ht="30" customHeight="1">
      <c r="A13" s="44"/>
      <c r="B13" s="269" t="s">
        <v>95</v>
      </c>
      <c r="C13" s="270"/>
      <c r="D13" s="266" t="s">
        <v>36</v>
      </c>
      <c r="E13" s="112" t="s">
        <v>94</v>
      </c>
      <c r="F13" s="40"/>
      <c r="G13" s="18">
        <v>1130</v>
      </c>
      <c r="H13" s="39"/>
      <c r="I13" s="19">
        <v>1097</v>
      </c>
      <c r="J13" s="39"/>
      <c r="K13" s="17">
        <v>1134</v>
      </c>
      <c r="L13" s="39"/>
      <c r="M13" s="31">
        <f>(G13+I13+K13)</f>
        <v>3361</v>
      </c>
      <c r="N13" s="40"/>
      <c r="O13" s="18">
        <v>1155</v>
      </c>
      <c r="P13" s="39"/>
      <c r="Q13" s="19">
        <v>1147</v>
      </c>
      <c r="R13" s="39"/>
      <c r="S13" s="17">
        <v>1101</v>
      </c>
      <c r="T13" s="39"/>
      <c r="U13" s="31">
        <f>(O13+Q13+S13)</f>
        <v>3403</v>
      </c>
      <c r="V13" s="40"/>
      <c r="W13" s="18">
        <v>923</v>
      </c>
      <c r="X13" s="39"/>
      <c r="Y13" s="19">
        <v>980</v>
      </c>
      <c r="Z13" s="39"/>
      <c r="AA13" s="20">
        <v>1067</v>
      </c>
      <c r="AB13" s="39"/>
      <c r="AC13" s="31">
        <f>(W13+Y13+AA13)</f>
        <v>2970</v>
      </c>
      <c r="AD13" s="40"/>
      <c r="AE13" s="18">
        <v>1075</v>
      </c>
      <c r="AF13" s="39"/>
      <c r="AG13" s="19">
        <v>1046</v>
      </c>
      <c r="AH13" s="39"/>
      <c r="AI13" s="17">
        <v>1109</v>
      </c>
      <c r="AJ13" s="39"/>
      <c r="AK13" s="31">
        <f>(AE13+AG13+AI13)</f>
        <v>3230</v>
      </c>
      <c r="AL13" s="40"/>
      <c r="AM13" s="18">
        <v>1072</v>
      </c>
      <c r="AN13" s="39"/>
      <c r="AO13" s="19">
        <v>1015</v>
      </c>
      <c r="AP13" s="39"/>
      <c r="AQ13" s="17">
        <v>1109</v>
      </c>
      <c r="AR13" s="39"/>
      <c r="AS13" s="31">
        <f>(AM13+AO13+AQ13)</f>
        <v>3196</v>
      </c>
      <c r="AT13" s="40"/>
      <c r="AU13" s="18">
        <v>1131</v>
      </c>
      <c r="AV13" s="39"/>
      <c r="AW13" s="19">
        <v>1129</v>
      </c>
      <c r="AX13" s="39"/>
      <c r="AY13" s="19">
        <v>1078</v>
      </c>
      <c r="AZ13" s="39"/>
      <c r="BA13" s="31">
        <f>(AU13+AW13+AY13)</f>
        <v>3338</v>
      </c>
      <c r="BB13" s="40"/>
      <c r="BC13" s="18">
        <v>960</v>
      </c>
      <c r="BD13" s="39"/>
      <c r="BE13" s="19">
        <v>994</v>
      </c>
      <c r="BF13" s="39"/>
      <c r="BG13" s="23">
        <v>1073</v>
      </c>
      <c r="BH13" s="39"/>
      <c r="BI13" s="31">
        <f>(BC13+BE13+BG13)</f>
        <v>3027</v>
      </c>
      <c r="BJ13" s="40"/>
      <c r="BK13" s="22">
        <v>1069</v>
      </c>
      <c r="BL13" s="39"/>
      <c r="BM13" s="23">
        <v>1044</v>
      </c>
      <c r="BN13" s="39"/>
      <c r="BO13" s="23">
        <v>1059</v>
      </c>
      <c r="BP13" s="39"/>
      <c r="BQ13" s="31">
        <f>(BK13+BM13+BO13)</f>
        <v>3172</v>
      </c>
      <c r="BR13" s="40"/>
      <c r="BS13" s="23">
        <v>1037</v>
      </c>
      <c r="BT13" s="135"/>
      <c r="BU13" s="22">
        <v>965</v>
      </c>
      <c r="BV13" s="39"/>
      <c r="BW13" s="22">
        <v>999</v>
      </c>
      <c r="BX13" s="39"/>
      <c r="BY13" s="31">
        <f>(BS13+BU13+BW13)</f>
        <v>3001</v>
      </c>
      <c r="BZ13" s="40"/>
      <c r="CA13" s="23">
        <v>1058</v>
      </c>
      <c r="CB13" s="135"/>
      <c r="CC13" s="41">
        <v>1031</v>
      </c>
      <c r="CD13" s="135"/>
      <c r="CE13" s="25">
        <v>984</v>
      </c>
      <c r="CF13" s="39"/>
      <c r="CG13" s="31">
        <f>(CA13+CC13+CE13)</f>
        <v>3073</v>
      </c>
      <c r="CH13" s="40"/>
      <c r="CI13" s="25">
        <v>874</v>
      </c>
      <c r="CJ13" s="135"/>
      <c r="CK13" s="25">
        <v>880</v>
      </c>
      <c r="CL13" s="135"/>
      <c r="CM13" s="25">
        <v>912</v>
      </c>
      <c r="CN13" s="39"/>
      <c r="CO13" s="31">
        <f>(CI13+CK13+CM13)</f>
        <v>2666</v>
      </c>
      <c r="CP13" s="40"/>
      <c r="CQ13" s="22">
        <v>974</v>
      </c>
      <c r="CR13" s="42"/>
      <c r="CS13" s="22">
        <v>945</v>
      </c>
      <c r="CT13" s="39"/>
      <c r="CU13" s="25">
        <v>957</v>
      </c>
      <c r="CV13" s="39"/>
      <c r="CW13" s="31">
        <f>(CQ13+CS13+CU13)</f>
        <v>2876</v>
      </c>
      <c r="CX13" s="40"/>
      <c r="CY13" s="129">
        <v>1012</v>
      </c>
      <c r="CZ13" s="135"/>
      <c r="DA13" s="129">
        <v>907</v>
      </c>
      <c r="DB13" s="135"/>
      <c r="DC13" s="118">
        <v>850</v>
      </c>
      <c r="DD13" s="39"/>
      <c r="DE13" s="31">
        <f>(CY13+DA13+DC13)</f>
        <v>2769</v>
      </c>
      <c r="DF13" s="40"/>
      <c r="DG13" s="118">
        <v>900</v>
      </c>
      <c r="DH13" s="135"/>
      <c r="DI13" s="118">
        <v>1000</v>
      </c>
      <c r="DJ13" s="135"/>
      <c r="DK13" s="118">
        <v>1050</v>
      </c>
      <c r="DL13" s="39"/>
      <c r="DM13" s="31">
        <f>(DG13+DI13+DK13)</f>
        <v>2950</v>
      </c>
    </row>
    <row r="14" spans="1:117" ht="30" customHeight="1">
      <c r="A14" s="44"/>
      <c r="B14" s="271"/>
      <c r="C14" s="272"/>
      <c r="D14" s="267"/>
      <c r="E14" s="119" t="s">
        <v>8</v>
      </c>
      <c r="F14" s="32"/>
      <c r="G14" s="30">
        <v>1171</v>
      </c>
      <c r="H14" s="29"/>
      <c r="I14" s="28">
        <v>1090</v>
      </c>
      <c r="J14" s="29"/>
      <c r="K14" s="30">
        <v>1173</v>
      </c>
      <c r="L14" s="29"/>
      <c r="M14" s="31">
        <f>(G14+I14+K14)</f>
        <v>3434</v>
      </c>
      <c r="N14" s="32"/>
      <c r="O14" s="30">
        <v>1172</v>
      </c>
      <c r="P14" s="29"/>
      <c r="Q14" s="28">
        <v>1198</v>
      </c>
      <c r="R14" s="29"/>
      <c r="S14" s="30">
        <v>1138</v>
      </c>
      <c r="T14" s="29"/>
      <c r="U14" s="31">
        <f>(O14+Q14+S14)</f>
        <v>3508</v>
      </c>
      <c r="V14" s="32"/>
      <c r="W14" s="30">
        <v>993</v>
      </c>
      <c r="X14" s="29"/>
      <c r="Y14" s="28">
        <v>982</v>
      </c>
      <c r="Z14" s="29"/>
      <c r="AA14" s="30">
        <v>1091</v>
      </c>
      <c r="AB14" s="29"/>
      <c r="AC14" s="31">
        <f>(W14+Y14+AA14)</f>
        <v>3066</v>
      </c>
      <c r="AD14" s="32"/>
      <c r="AE14" s="30">
        <v>1149</v>
      </c>
      <c r="AF14" s="29"/>
      <c r="AG14" s="28">
        <v>1108</v>
      </c>
      <c r="AH14" s="29"/>
      <c r="AI14" s="30">
        <v>1170</v>
      </c>
      <c r="AJ14" s="29"/>
      <c r="AK14" s="31">
        <f>(AE14+AG14+AI14)</f>
        <v>3427</v>
      </c>
      <c r="AL14" s="32"/>
      <c r="AM14" s="30">
        <v>1130</v>
      </c>
      <c r="AN14" s="29"/>
      <c r="AO14" s="28">
        <v>1097</v>
      </c>
      <c r="AP14" s="29"/>
      <c r="AQ14" s="30">
        <v>1134</v>
      </c>
      <c r="AR14" s="29"/>
      <c r="AS14" s="31">
        <f>(AM14+AO14+AQ14)</f>
        <v>3361</v>
      </c>
      <c r="AT14" s="32"/>
      <c r="AU14" s="30">
        <v>1155</v>
      </c>
      <c r="AV14" s="29"/>
      <c r="AW14" s="46">
        <v>1147</v>
      </c>
      <c r="AX14" s="29"/>
      <c r="AY14" s="46">
        <v>1101</v>
      </c>
      <c r="AZ14" s="29"/>
      <c r="BA14" s="31">
        <f>(AU14+AW14+AY14)</f>
        <v>3403</v>
      </c>
      <c r="BB14" s="32"/>
      <c r="BC14" s="30">
        <v>923</v>
      </c>
      <c r="BD14" s="29"/>
      <c r="BE14" s="46">
        <v>980</v>
      </c>
      <c r="BF14" s="29"/>
      <c r="BG14" s="46">
        <v>1067</v>
      </c>
      <c r="BH14" s="29"/>
      <c r="BI14" s="31">
        <f>(BC14+BE14+BG14)</f>
        <v>2970</v>
      </c>
      <c r="BJ14" s="32"/>
      <c r="BK14" s="30">
        <v>1075</v>
      </c>
      <c r="BL14" s="29"/>
      <c r="BM14" s="46">
        <v>1046</v>
      </c>
      <c r="BN14" s="29"/>
      <c r="BO14" s="46">
        <v>1109</v>
      </c>
      <c r="BP14" s="29"/>
      <c r="BQ14" s="31">
        <f>(BK14+BM14+BO14)</f>
        <v>3230</v>
      </c>
      <c r="BR14" s="32"/>
      <c r="BS14" s="28">
        <v>1072</v>
      </c>
      <c r="BT14" s="120"/>
      <c r="BU14" s="30">
        <v>1015</v>
      </c>
      <c r="BV14" s="29"/>
      <c r="BW14" s="45">
        <v>1109</v>
      </c>
      <c r="BX14" s="29"/>
      <c r="BY14" s="31">
        <f>(BS14+BU14+BW14)</f>
        <v>3196</v>
      </c>
      <c r="BZ14" s="32"/>
      <c r="CA14" s="28">
        <v>1131</v>
      </c>
      <c r="CB14" s="120"/>
      <c r="CC14" s="28">
        <v>1129</v>
      </c>
      <c r="CD14" s="120"/>
      <c r="CE14" s="28">
        <v>1078</v>
      </c>
      <c r="CF14" s="29"/>
      <c r="CG14" s="31">
        <f>(CA14+CC14+CE14)</f>
        <v>3338</v>
      </c>
      <c r="CH14" s="32"/>
      <c r="CI14" s="28">
        <v>960</v>
      </c>
      <c r="CJ14" s="120"/>
      <c r="CK14" s="46">
        <v>994</v>
      </c>
      <c r="CL14" s="120"/>
      <c r="CM14" s="46">
        <v>1073</v>
      </c>
      <c r="CN14" s="29"/>
      <c r="CO14" s="31">
        <f>(CI14+CK14+CM14)</f>
        <v>3027</v>
      </c>
      <c r="CP14" s="32"/>
      <c r="CQ14" s="30">
        <v>1069</v>
      </c>
      <c r="CR14" s="28"/>
      <c r="CS14" s="30">
        <v>1044</v>
      </c>
      <c r="CT14" s="29"/>
      <c r="CU14" s="46">
        <v>1059</v>
      </c>
      <c r="CV14" s="29"/>
      <c r="CW14" s="31">
        <f>(CQ14+CS14+CU14)</f>
        <v>3172</v>
      </c>
      <c r="CX14" s="32"/>
      <c r="CY14" s="28">
        <v>1037</v>
      </c>
      <c r="CZ14" s="120"/>
      <c r="DA14" s="28">
        <v>965</v>
      </c>
      <c r="DB14" s="120"/>
      <c r="DC14" s="28">
        <v>999</v>
      </c>
      <c r="DD14" s="29"/>
      <c r="DE14" s="31">
        <f>(CY14+DA14+DC14)</f>
        <v>3001</v>
      </c>
      <c r="DF14" s="32"/>
      <c r="DG14" s="28">
        <v>1058</v>
      </c>
      <c r="DH14" s="120"/>
      <c r="DI14" s="28">
        <v>1031</v>
      </c>
      <c r="DJ14" s="120"/>
      <c r="DK14" s="28">
        <v>984</v>
      </c>
      <c r="DL14" s="29"/>
      <c r="DM14" s="31">
        <f>(DG14+DI14+DK14)</f>
        <v>3073</v>
      </c>
    </row>
    <row r="15" spans="1:117" ht="30" customHeight="1" thickBot="1">
      <c r="A15" s="44"/>
      <c r="B15" s="273"/>
      <c r="C15" s="274"/>
      <c r="D15" s="268"/>
      <c r="E15" s="122" t="s">
        <v>9</v>
      </c>
      <c r="F15" s="132"/>
      <c r="G15" s="33">
        <f>(G13/G14-1)*100</f>
        <v>-3.5012809564474834</v>
      </c>
      <c r="H15" s="34"/>
      <c r="I15" s="33">
        <f>(I13/I14-1)*100</f>
        <v>0.6422018348623881</v>
      </c>
      <c r="J15" s="34"/>
      <c r="K15" s="33">
        <f>(K13/K14-1)*100</f>
        <v>-3.324808184143224</v>
      </c>
      <c r="L15" s="34"/>
      <c r="M15" s="36">
        <f>(M13/M14-1)*100</f>
        <v>-2.125800815375656</v>
      </c>
      <c r="N15" s="132"/>
      <c r="O15" s="33">
        <f>(O13/O14-1)*100</f>
        <v>-1.4505119453924964</v>
      </c>
      <c r="P15" s="34"/>
      <c r="Q15" s="33">
        <f>(Q13/Q14-1)*100</f>
        <v>-4.257095158597668</v>
      </c>
      <c r="R15" s="34"/>
      <c r="S15" s="33">
        <f>(S13/S14-1)*100</f>
        <v>-3.2513181019332205</v>
      </c>
      <c r="T15" s="34"/>
      <c r="U15" s="36">
        <f>(U13/U14-1)*100</f>
        <v>-2.993158494868875</v>
      </c>
      <c r="V15" s="132"/>
      <c r="W15" s="33">
        <f>(W13/W14-1)*100</f>
        <v>-7.049345417925479</v>
      </c>
      <c r="X15" s="34"/>
      <c r="Y15" s="33">
        <f>(Y13/Y14-1)*100</f>
        <v>-0.20366598778004397</v>
      </c>
      <c r="Z15" s="34"/>
      <c r="AA15" s="33">
        <f>(AA13/AA14-1)*100</f>
        <v>-2.1998166819431675</v>
      </c>
      <c r="AB15" s="34"/>
      <c r="AC15" s="36">
        <f>(AC13/AC14-1)*100</f>
        <v>-3.131115459882583</v>
      </c>
      <c r="AD15" s="132"/>
      <c r="AE15" s="33">
        <f>(AE13/AE14-1)*100</f>
        <v>-6.440382941688427</v>
      </c>
      <c r="AF15" s="34"/>
      <c r="AG15" s="33">
        <f>(AG13/AG14-1)*100</f>
        <v>-5.595667870036102</v>
      </c>
      <c r="AH15" s="34"/>
      <c r="AI15" s="33">
        <f>(AI13/AI14-1)*100</f>
        <v>-5.213675213675217</v>
      </c>
      <c r="AJ15" s="34"/>
      <c r="AK15" s="36">
        <f>(AK13/AK14-1)*100</f>
        <v>-5.748468047855271</v>
      </c>
      <c r="AL15" s="132"/>
      <c r="AM15" s="33">
        <f>(AM13/AM14-1)*100</f>
        <v>-5.13274336283186</v>
      </c>
      <c r="AN15" s="34"/>
      <c r="AO15" s="33">
        <f>(AO13/AO14-1)*100</f>
        <v>-7.474931631722881</v>
      </c>
      <c r="AP15" s="34"/>
      <c r="AQ15" s="33">
        <f>(AQ13/AQ14-1)*100</f>
        <v>-2.2045855379188684</v>
      </c>
      <c r="AR15" s="34"/>
      <c r="AS15" s="36">
        <f>(AS13/AS14-1)*100</f>
        <v>-4.909253198452845</v>
      </c>
      <c r="AT15" s="132"/>
      <c r="AU15" s="33">
        <f>(AU13/AU14-1)*100</f>
        <v>-2.0779220779220786</v>
      </c>
      <c r="AV15" s="34"/>
      <c r="AW15" s="33">
        <f>(AW13/AW14-1)*100</f>
        <v>-1.569311246730598</v>
      </c>
      <c r="AX15" s="34"/>
      <c r="AY15" s="33">
        <f>(AY13/AY14-1)*100</f>
        <v>-2.0890099909173454</v>
      </c>
      <c r="AZ15" s="34"/>
      <c r="BA15" s="36">
        <f>(BA13/BA14-1)*100</f>
        <v>-1.910079341757276</v>
      </c>
      <c r="BB15" s="132"/>
      <c r="BC15" s="33">
        <f>(BC13/BC14-1)*100</f>
        <v>4.008667388949072</v>
      </c>
      <c r="BD15" s="34"/>
      <c r="BE15" s="33">
        <f>(BE13/BE14-1)*100</f>
        <v>1.4285714285714235</v>
      </c>
      <c r="BF15" s="34"/>
      <c r="BG15" s="33">
        <f>(BG13/BG14-1)*100</f>
        <v>0.5623242736644718</v>
      </c>
      <c r="BH15" s="34"/>
      <c r="BI15" s="36">
        <f>(BI13/BI14-1)*100</f>
        <v>1.9191919191919204</v>
      </c>
      <c r="BJ15" s="132"/>
      <c r="BK15" s="33">
        <f>(BK13/BK14-1)*100</f>
        <v>-0.558139534883717</v>
      </c>
      <c r="BL15" s="34"/>
      <c r="BM15" s="33">
        <f>(BM13/BM14-1)*100</f>
        <v>-0.19120458891013214</v>
      </c>
      <c r="BN15" s="34"/>
      <c r="BO15" s="33">
        <f>(BO13/BO14-1)*100</f>
        <v>-4.508566275924252</v>
      </c>
      <c r="BP15" s="34"/>
      <c r="BQ15" s="36">
        <f>(BQ13/BQ14-1)*100</f>
        <v>-1.7956656346749256</v>
      </c>
      <c r="BR15" s="132"/>
      <c r="BS15" s="37">
        <f>(BS13/BS14-1)*100</f>
        <v>-3.264925373134331</v>
      </c>
      <c r="BT15" s="34"/>
      <c r="BU15" s="33">
        <f>(BU13/BU14-1)*100</f>
        <v>-4.926108374384242</v>
      </c>
      <c r="BV15" s="34"/>
      <c r="BW15" s="33">
        <f>(BW13/BW14-1)*100</f>
        <v>-9.91884580703336</v>
      </c>
      <c r="BX15" s="34"/>
      <c r="BY15" s="36">
        <f>(BY13/BY14-1)*100</f>
        <v>-6.101376720901131</v>
      </c>
      <c r="BZ15" s="132"/>
      <c r="CA15" s="37">
        <f>(CA13/CA14-1)*100</f>
        <v>-6.454465075154725</v>
      </c>
      <c r="CB15" s="34"/>
      <c r="CC15" s="37">
        <f>(CC13/CC14-1)*100</f>
        <v>-8.680248007085922</v>
      </c>
      <c r="CD15" s="34"/>
      <c r="CE15" s="37">
        <f>(CE13/CE14-1)*100</f>
        <v>-8.719851576994431</v>
      </c>
      <c r="CF15" s="34"/>
      <c r="CG15" s="36">
        <f>(CG13/CG14-1)*100</f>
        <v>-7.938885560215702</v>
      </c>
      <c r="CH15" s="132"/>
      <c r="CI15" s="37">
        <f>(CI13/CI14-1)*100</f>
        <v>-8.958333333333336</v>
      </c>
      <c r="CJ15" s="34"/>
      <c r="CK15" s="33">
        <f>(CK13/CK14-1)*100</f>
        <v>-11.468812877263579</v>
      </c>
      <c r="CL15" s="34"/>
      <c r="CM15" s="33">
        <f>(CM13/CM14-1)*100</f>
        <v>-15.004659832246038</v>
      </c>
      <c r="CN15" s="34"/>
      <c r="CO15" s="36">
        <f>(CO13/CO14-1)*100</f>
        <v>-11.925999339279814</v>
      </c>
      <c r="CP15" s="132"/>
      <c r="CQ15" s="33">
        <f>(CQ13/CQ14-1)*100</f>
        <v>-8.886810102899911</v>
      </c>
      <c r="CR15" s="37"/>
      <c r="CS15" s="33">
        <f>(CS13/CS14-1)*100</f>
        <v>-9.482758620689658</v>
      </c>
      <c r="CT15" s="34"/>
      <c r="CU15" s="33">
        <f>(CU13/CU14-1)*100</f>
        <v>-9.631728045325783</v>
      </c>
      <c r="CV15" s="34"/>
      <c r="CW15" s="36">
        <f>(CW13/CW14-1)*100</f>
        <v>-9.331651954602771</v>
      </c>
      <c r="CX15" s="132"/>
      <c r="CY15" s="37">
        <f>(CY13/CY14-1)*100</f>
        <v>-2.4108003857280624</v>
      </c>
      <c r="CZ15" s="34"/>
      <c r="DA15" s="37">
        <f>(DA13/DA14-1)*100</f>
        <v>-6.01036269430052</v>
      </c>
      <c r="DB15" s="34"/>
      <c r="DC15" s="37">
        <f>(DC13/DC14-1)*100</f>
        <v>-14.914914914914911</v>
      </c>
      <c r="DD15" s="34"/>
      <c r="DE15" s="36">
        <f>(DE13/DE14-1)*100</f>
        <v>-7.730756414528495</v>
      </c>
      <c r="DF15" s="132"/>
      <c r="DG15" s="37">
        <f>(DG13/DG14-1)*100</f>
        <v>-14.933837429111529</v>
      </c>
      <c r="DH15" s="34"/>
      <c r="DI15" s="37">
        <f>(DI13/DI14-1)*100</f>
        <v>-3.0067895247332665</v>
      </c>
      <c r="DJ15" s="34"/>
      <c r="DK15" s="37">
        <f>(DK13/DK14-1)*100</f>
        <v>6.707317073170738</v>
      </c>
      <c r="DL15" s="34"/>
      <c r="DM15" s="36">
        <f>(DM13/DM14-1)*100</f>
        <v>-4.002603319232023</v>
      </c>
    </row>
    <row r="16" spans="1:117" ht="30" customHeight="1">
      <c r="A16" s="253"/>
      <c r="B16" s="110"/>
      <c r="C16" s="111"/>
      <c r="D16" s="266" t="s">
        <v>37</v>
      </c>
      <c r="E16" s="112" t="s">
        <v>96</v>
      </c>
      <c r="F16" s="40"/>
      <c r="G16" s="18">
        <v>1980</v>
      </c>
      <c r="H16" s="39"/>
      <c r="I16" s="19">
        <v>1960</v>
      </c>
      <c r="J16" s="39"/>
      <c r="K16" s="17">
        <v>2087</v>
      </c>
      <c r="L16" s="39"/>
      <c r="M16" s="31">
        <f>(G16+I16+K16)</f>
        <v>6027</v>
      </c>
      <c r="N16" s="40"/>
      <c r="O16" s="18">
        <v>2212</v>
      </c>
      <c r="P16" s="39"/>
      <c r="Q16" s="19">
        <v>2182</v>
      </c>
      <c r="R16" s="39"/>
      <c r="S16" s="17">
        <v>2074</v>
      </c>
      <c r="T16" s="39"/>
      <c r="U16" s="31">
        <f>(O16+Q16+S16)</f>
        <v>6468</v>
      </c>
      <c r="V16" s="40"/>
      <c r="W16" s="18">
        <v>1980</v>
      </c>
      <c r="X16" s="39"/>
      <c r="Y16" s="19">
        <v>1911</v>
      </c>
      <c r="Z16" s="39"/>
      <c r="AA16" s="20">
        <v>2119</v>
      </c>
      <c r="AB16" s="39"/>
      <c r="AC16" s="31">
        <f>(W16+Y16+AA16)</f>
        <v>6010</v>
      </c>
      <c r="AD16" s="40"/>
      <c r="AE16" s="18">
        <v>2003</v>
      </c>
      <c r="AF16" s="39"/>
      <c r="AG16" s="19">
        <v>2031</v>
      </c>
      <c r="AH16" s="39"/>
      <c r="AI16" s="17">
        <v>2222</v>
      </c>
      <c r="AJ16" s="39"/>
      <c r="AK16" s="31">
        <f>(AE16+AG16+AI16)</f>
        <v>6256</v>
      </c>
      <c r="AL16" s="40"/>
      <c r="AM16" s="18">
        <v>2128</v>
      </c>
      <c r="AN16" s="39"/>
      <c r="AO16" s="19">
        <v>2101</v>
      </c>
      <c r="AP16" s="39"/>
      <c r="AQ16" s="17">
        <v>2211</v>
      </c>
      <c r="AR16" s="39"/>
      <c r="AS16" s="31">
        <f>(AM16+AO16+AQ16)</f>
        <v>6440</v>
      </c>
      <c r="AT16" s="40"/>
      <c r="AU16" s="18">
        <v>2279</v>
      </c>
      <c r="AV16" s="39"/>
      <c r="AW16" s="19">
        <v>2224</v>
      </c>
      <c r="AX16" s="39"/>
      <c r="AY16" s="19">
        <v>2177</v>
      </c>
      <c r="AZ16" s="39"/>
      <c r="BA16" s="31">
        <f>(AU16+AW16+AY16)</f>
        <v>6680</v>
      </c>
      <c r="BB16" s="40"/>
      <c r="BC16" s="18">
        <v>2045</v>
      </c>
      <c r="BD16" s="39"/>
      <c r="BE16" s="19">
        <v>2099</v>
      </c>
      <c r="BF16" s="39"/>
      <c r="BG16" s="23">
        <v>2261</v>
      </c>
      <c r="BH16" s="39"/>
      <c r="BI16" s="31">
        <f>(BC16+BE16+BG16)</f>
        <v>6405</v>
      </c>
      <c r="BJ16" s="40"/>
      <c r="BK16" s="22">
        <v>2132</v>
      </c>
      <c r="BL16" s="39"/>
      <c r="BM16" s="23">
        <v>2140</v>
      </c>
      <c r="BN16" s="39"/>
      <c r="BO16" s="23">
        <v>2127</v>
      </c>
      <c r="BP16" s="39"/>
      <c r="BQ16" s="31">
        <f>(BK16+BM16+BO16)</f>
        <v>6399</v>
      </c>
      <c r="BR16" s="40"/>
      <c r="BS16" s="23">
        <v>2134</v>
      </c>
      <c r="BT16" s="135"/>
      <c r="BU16" s="22">
        <v>2058</v>
      </c>
      <c r="BV16" s="39"/>
      <c r="BW16" s="22">
        <v>2101</v>
      </c>
      <c r="BX16" s="39"/>
      <c r="BY16" s="31">
        <f>(BS16+BU16+BW16)</f>
        <v>6293</v>
      </c>
      <c r="BZ16" s="40"/>
      <c r="CA16" s="23">
        <v>2175</v>
      </c>
      <c r="CB16" s="135"/>
      <c r="CC16" s="41">
        <v>2075</v>
      </c>
      <c r="CD16" s="135"/>
      <c r="CE16" s="25">
        <v>1933</v>
      </c>
      <c r="CF16" s="39"/>
      <c r="CG16" s="31">
        <f>(CA16+CC16+CE16)</f>
        <v>6183</v>
      </c>
      <c r="CH16" s="40"/>
      <c r="CI16" s="25">
        <v>1895</v>
      </c>
      <c r="CJ16" s="135"/>
      <c r="CK16" s="25">
        <v>2021</v>
      </c>
      <c r="CL16" s="135"/>
      <c r="CM16" s="25">
        <v>2193</v>
      </c>
      <c r="CN16" s="39"/>
      <c r="CO16" s="31">
        <f>(CI16+CK16+CM16)</f>
        <v>6109</v>
      </c>
      <c r="CP16" s="40"/>
      <c r="CQ16" s="22">
        <v>2134</v>
      </c>
      <c r="CR16" s="42"/>
      <c r="CS16" s="22">
        <v>2165</v>
      </c>
      <c r="CT16" s="39"/>
      <c r="CU16" s="25">
        <v>2093</v>
      </c>
      <c r="CV16" s="39"/>
      <c r="CW16" s="31">
        <f>(CQ16+CS16+CU16)</f>
        <v>6392</v>
      </c>
      <c r="CX16" s="40"/>
      <c r="CY16" s="129">
        <v>2162</v>
      </c>
      <c r="CZ16" s="135"/>
      <c r="DA16" s="129">
        <v>1871</v>
      </c>
      <c r="DB16" s="135"/>
      <c r="DC16" s="118">
        <v>2200</v>
      </c>
      <c r="DD16" s="39"/>
      <c r="DE16" s="31">
        <f>(CY16+DA16+DC16)</f>
        <v>6233</v>
      </c>
      <c r="DF16" s="40"/>
      <c r="DG16" s="118">
        <v>2050</v>
      </c>
      <c r="DH16" s="135"/>
      <c r="DI16" s="118">
        <v>1750</v>
      </c>
      <c r="DJ16" s="135"/>
      <c r="DK16" s="118">
        <v>1850</v>
      </c>
      <c r="DL16" s="39"/>
      <c r="DM16" s="31">
        <f>(DG16+DI16+DK16)</f>
        <v>5650</v>
      </c>
    </row>
    <row r="17" spans="1:117" ht="30" customHeight="1">
      <c r="A17" s="253"/>
      <c r="B17" s="110" t="s">
        <v>97</v>
      </c>
      <c r="C17" s="111"/>
      <c r="D17" s="267"/>
      <c r="E17" s="119" t="s">
        <v>8</v>
      </c>
      <c r="F17" s="32"/>
      <c r="G17" s="30">
        <v>2103</v>
      </c>
      <c r="H17" s="29"/>
      <c r="I17" s="28">
        <v>2013</v>
      </c>
      <c r="J17" s="29"/>
      <c r="K17" s="30">
        <v>2250</v>
      </c>
      <c r="L17" s="29"/>
      <c r="M17" s="31">
        <f>(G17+I17+K17)</f>
        <v>6366</v>
      </c>
      <c r="N17" s="32"/>
      <c r="O17" s="30">
        <v>2193</v>
      </c>
      <c r="P17" s="29"/>
      <c r="Q17" s="28">
        <v>2225</v>
      </c>
      <c r="R17" s="29"/>
      <c r="S17" s="30">
        <v>2046</v>
      </c>
      <c r="T17" s="29"/>
      <c r="U17" s="31">
        <f>(O17+Q17+S17)</f>
        <v>6464</v>
      </c>
      <c r="V17" s="32"/>
      <c r="W17" s="30">
        <v>1918</v>
      </c>
      <c r="X17" s="29"/>
      <c r="Y17" s="28">
        <v>1927</v>
      </c>
      <c r="Z17" s="29"/>
      <c r="AA17" s="30">
        <v>2074</v>
      </c>
      <c r="AB17" s="29"/>
      <c r="AC17" s="31">
        <f>(W17+Y17+AA17)</f>
        <v>5919</v>
      </c>
      <c r="AD17" s="32"/>
      <c r="AE17" s="30">
        <v>2030</v>
      </c>
      <c r="AF17" s="29"/>
      <c r="AG17" s="28">
        <v>2054</v>
      </c>
      <c r="AH17" s="29"/>
      <c r="AI17" s="30">
        <v>2114</v>
      </c>
      <c r="AJ17" s="29"/>
      <c r="AK17" s="31">
        <f>(AE17+AG17+AI17)</f>
        <v>6198</v>
      </c>
      <c r="AL17" s="32"/>
      <c r="AM17" s="30">
        <v>1980</v>
      </c>
      <c r="AN17" s="29"/>
      <c r="AO17" s="28">
        <v>1960</v>
      </c>
      <c r="AP17" s="29"/>
      <c r="AQ17" s="30">
        <v>2087</v>
      </c>
      <c r="AR17" s="29"/>
      <c r="AS17" s="31">
        <f>(AM17+AO17+AQ17)</f>
        <v>6027</v>
      </c>
      <c r="AT17" s="32"/>
      <c r="AU17" s="30">
        <v>2212</v>
      </c>
      <c r="AV17" s="29"/>
      <c r="AW17" s="46">
        <v>2182</v>
      </c>
      <c r="AX17" s="29"/>
      <c r="AY17" s="46">
        <v>2074</v>
      </c>
      <c r="AZ17" s="29"/>
      <c r="BA17" s="31">
        <f>(AU17+AW17+AY17)</f>
        <v>6468</v>
      </c>
      <c r="BB17" s="32"/>
      <c r="BC17" s="30">
        <v>1980</v>
      </c>
      <c r="BD17" s="29"/>
      <c r="BE17" s="46">
        <v>1911</v>
      </c>
      <c r="BF17" s="29"/>
      <c r="BG17" s="46">
        <v>2119</v>
      </c>
      <c r="BH17" s="29"/>
      <c r="BI17" s="31">
        <f>(BC17+BE17+BG17)</f>
        <v>6010</v>
      </c>
      <c r="BJ17" s="32"/>
      <c r="BK17" s="30">
        <v>2003</v>
      </c>
      <c r="BL17" s="29"/>
      <c r="BM17" s="46">
        <v>2031</v>
      </c>
      <c r="BN17" s="29"/>
      <c r="BO17" s="46">
        <v>2222</v>
      </c>
      <c r="BP17" s="29"/>
      <c r="BQ17" s="31">
        <f>(BK17+BM17+BO17)</f>
        <v>6256</v>
      </c>
      <c r="BR17" s="32"/>
      <c r="BS17" s="28">
        <v>2128</v>
      </c>
      <c r="BT17" s="120"/>
      <c r="BU17" s="30">
        <v>2101</v>
      </c>
      <c r="BV17" s="29"/>
      <c r="BW17" s="45">
        <v>2211</v>
      </c>
      <c r="BX17" s="29"/>
      <c r="BY17" s="31">
        <f>(BS17+BU17+BW17)</f>
        <v>6440</v>
      </c>
      <c r="BZ17" s="32"/>
      <c r="CA17" s="28">
        <v>2279</v>
      </c>
      <c r="CB17" s="120"/>
      <c r="CC17" s="28">
        <v>2224</v>
      </c>
      <c r="CD17" s="120"/>
      <c r="CE17" s="28">
        <v>2177</v>
      </c>
      <c r="CF17" s="29"/>
      <c r="CG17" s="31">
        <f>(CA17+CC17+CE17)</f>
        <v>6680</v>
      </c>
      <c r="CH17" s="32"/>
      <c r="CI17" s="28">
        <v>2045</v>
      </c>
      <c r="CJ17" s="120"/>
      <c r="CK17" s="46">
        <v>2099</v>
      </c>
      <c r="CL17" s="120"/>
      <c r="CM17" s="46">
        <v>2261</v>
      </c>
      <c r="CN17" s="29"/>
      <c r="CO17" s="31">
        <f>(CI17+CK17+CM17)</f>
        <v>6405</v>
      </c>
      <c r="CP17" s="32"/>
      <c r="CQ17" s="30">
        <v>2132</v>
      </c>
      <c r="CR17" s="28"/>
      <c r="CS17" s="30">
        <v>2140</v>
      </c>
      <c r="CT17" s="29"/>
      <c r="CU17" s="46">
        <v>2127</v>
      </c>
      <c r="CV17" s="29"/>
      <c r="CW17" s="31">
        <f>(CQ17+CS17+CU17)</f>
        <v>6399</v>
      </c>
      <c r="CX17" s="32"/>
      <c r="CY17" s="28">
        <v>2134</v>
      </c>
      <c r="CZ17" s="120"/>
      <c r="DA17" s="28">
        <v>2058</v>
      </c>
      <c r="DB17" s="120"/>
      <c r="DC17" s="28">
        <v>2101</v>
      </c>
      <c r="DD17" s="29"/>
      <c r="DE17" s="31">
        <f>(CY17+DA17+DC17)</f>
        <v>6293</v>
      </c>
      <c r="DF17" s="32"/>
      <c r="DG17" s="28">
        <v>2175</v>
      </c>
      <c r="DH17" s="120"/>
      <c r="DI17" s="28">
        <v>2075</v>
      </c>
      <c r="DJ17" s="120"/>
      <c r="DK17" s="28">
        <v>1933</v>
      </c>
      <c r="DL17" s="29"/>
      <c r="DM17" s="31">
        <f>(DG17+DI17+DK17)</f>
        <v>6183</v>
      </c>
    </row>
    <row r="18" spans="1:117" ht="30" customHeight="1" thickBot="1">
      <c r="A18" s="253"/>
      <c r="B18" s="110"/>
      <c r="C18" s="121"/>
      <c r="D18" s="268"/>
      <c r="E18" s="122" t="s">
        <v>9</v>
      </c>
      <c r="F18" s="132"/>
      <c r="G18" s="33">
        <f>(G16/G17-1)*100</f>
        <v>-5.848787446504988</v>
      </c>
      <c r="H18" s="34"/>
      <c r="I18" s="33">
        <f>(I16/I17-1)*100</f>
        <v>-2.6328862394436214</v>
      </c>
      <c r="J18" s="34"/>
      <c r="K18" s="33">
        <f>(K16/K17-1)*100</f>
        <v>-7.244444444444442</v>
      </c>
      <c r="L18" s="34"/>
      <c r="M18" s="36">
        <f>(M16/M17-1)*100</f>
        <v>-5.3251649387370374</v>
      </c>
      <c r="N18" s="132"/>
      <c r="O18" s="33">
        <f>(O16/O17-1)*100</f>
        <v>0.8663930688554533</v>
      </c>
      <c r="P18" s="34"/>
      <c r="Q18" s="33">
        <f>(Q16/Q17-1)*100</f>
        <v>-1.932584269662918</v>
      </c>
      <c r="R18" s="34"/>
      <c r="S18" s="33">
        <f>(S16/S17-1)*100</f>
        <v>1.3685239491691092</v>
      </c>
      <c r="T18" s="34"/>
      <c r="U18" s="36">
        <f>(U16/U17-1)*100</f>
        <v>0.061881188118806385</v>
      </c>
      <c r="V18" s="132"/>
      <c r="W18" s="33">
        <f>(W16/W17-1)*100</f>
        <v>3.232533889468203</v>
      </c>
      <c r="X18" s="34"/>
      <c r="Y18" s="33">
        <f>(Y16/Y17-1)*100</f>
        <v>-0.8303061754021845</v>
      </c>
      <c r="Z18" s="34"/>
      <c r="AA18" s="33">
        <f>(AA16/AA17-1)*100</f>
        <v>2.1697203471552573</v>
      </c>
      <c r="AB18" s="34"/>
      <c r="AC18" s="36">
        <f>(AC16/AC17-1)*100</f>
        <v>1.5374218618009694</v>
      </c>
      <c r="AD18" s="132"/>
      <c r="AE18" s="33">
        <f>(AE16/AE17-1)*100</f>
        <v>-1.3300492610837433</v>
      </c>
      <c r="AF18" s="34"/>
      <c r="AG18" s="33">
        <f>(AG16/AG17-1)*100</f>
        <v>-1.1197663096397248</v>
      </c>
      <c r="AH18" s="34"/>
      <c r="AI18" s="33">
        <f>(AI16/AI17-1)*100</f>
        <v>5.10879848628194</v>
      </c>
      <c r="AJ18" s="34"/>
      <c r="AK18" s="36">
        <f>(AK16/AK17-1)*100</f>
        <v>0.9357857373346157</v>
      </c>
      <c r="AL18" s="132"/>
      <c r="AM18" s="33">
        <f>(AM16/AM17-1)*100</f>
        <v>7.4747474747474785</v>
      </c>
      <c r="AN18" s="34"/>
      <c r="AO18" s="33">
        <f>(AO16/AO17-1)*100</f>
        <v>7.193877551020411</v>
      </c>
      <c r="AP18" s="34"/>
      <c r="AQ18" s="33">
        <f>(AQ16/AQ17-1)*100</f>
        <v>5.941542884523243</v>
      </c>
      <c r="AR18" s="34"/>
      <c r="AS18" s="36">
        <f>(AS16/AS17-1)*100</f>
        <v>6.852497096399546</v>
      </c>
      <c r="AT18" s="132"/>
      <c r="AU18" s="33">
        <f>(AU16/AU17-1)*100</f>
        <v>3.0289330922242286</v>
      </c>
      <c r="AV18" s="34"/>
      <c r="AW18" s="33">
        <f>(AW16/AW17-1)*100</f>
        <v>1.9248395967002674</v>
      </c>
      <c r="AX18" s="34"/>
      <c r="AY18" s="33">
        <f>(AY16/AY17-1)*100</f>
        <v>4.966248794599815</v>
      </c>
      <c r="AZ18" s="34"/>
      <c r="BA18" s="36">
        <f>(BA16/BA17-1)*100</f>
        <v>3.2776747062461364</v>
      </c>
      <c r="BB18" s="132"/>
      <c r="BC18" s="33">
        <f>(BC16/BC17-1)*100</f>
        <v>3.2828282828282873</v>
      </c>
      <c r="BD18" s="34"/>
      <c r="BE18" s="33">
        <f>(BE16/BE17-1)*100</f>
        <v>9.837781266352685</v>
      </c>
      <c r="BF18" s="34"/>
      <c r="BG18" s="33">
        <f>(BG16/BG17-1)*100</f>
        <v>6.701274185936756</v>
      </c>
      <c r="BH18" s="34"/>
      <c r="BI18" s="36">
        <f>(BI16/BI17-1)*100</f>
        <v>6.57237936772046</v>
      </c>
      <c r="BJ18" s="132"/>
      <c r="BK18" s="33">
        <f>(BK16/BK17-1)*100</f>
        <v>6.440339490763858</v>
      </c>
      <c r="BL18" s="34"/>
      <c r="BM18" s="33">
        <f>(BM16/BM17-1)*100</f>
        <v>5.366814377154117</v>
      </c>
      <c r="BN18" s="34"/>
      <c r="BO18" s="33">
        <f>(BO16/BO17-1)*100</f>
        <v>-4.275427542754273</v>
      </c>
      <c r="BP18" s="34"/>
      <c r="BQ18" s="36">
        <f>(BQ16/BQ17-1)*100</f>
        <v>2.2858056265984583</v>
      </c>
      <c r="BR18" s="132"/>
      <c r="BS18" s="37">
        <f>(BS16/BS17-1)*100</f>
        <v>0.28195488721804995</v>
      </c>
      <c r="BT18" s="34"/>
      <c r="BU18" s="33">
        <f>(BU16/BU17-1)*100</f>
        <v>-2.046644455021418</v>
      </c>
      <c r="BV18" s="34"/>
      <c r="BW18" s="33">
        <f>(BW16/BW17-1)*100</f>
        <v>-4.975124378109452</v>
      </c>
      <c r="BX18" s="34"/>
      <c r="BY18" s="36">
        <f>(BY16/BY17-1)*100</f>
        <v>-2.2826086956521774</v>
      </c>
      <c r="BZ18" s="132"/>
      <c r="CA18" s="37">
        <f>(CA16/CA17-1)*100</f>
        <v>-4.563405002193943</v>
      </c>
      <c r="CB18" s="34"/>
      <c r="CC18" s="37">
        <f>(CC16/CC17-1)*100</f>
        <v>-6.699640287769782</v>
      </c>
      <c r="CD18" s="34"/>
      <c r="CE18" s="37">
        <f>(CE16/CE17-1)*100</f>
        <v>-11.208084519981632</v>
      </c>
      <c r="CF18" s="34"/>
      <c r="CG18" s="36">
        <f>(CG16/CG17-1)*100</f>
        <v>-7.440119760479047</v>
      </c>
      <c r="CH18" s="132"/>
      <c r="CI18" s="37">
        <f>(CI16/CI17-1)*100</f>
        <v>-7.334963325183375</v>
      </c>
      <c r="CJ18" s="34"/>
      <c r="CK18" s="33">
        <f>(CK16/CK17-1)*100</f>
        <v>-3.716055264411622</v>
      </c>
      <c r="CL18" s="34"/>
      <c r="CM18" s="33">
        <f>(CM16/CM17-1)*100</f>
        <v>-3.007518796992481</v>
      </c>
      <c r="CN18" s="34"/>
      <c r="CO18" s="36">
        <f>(CO16/CO17-1)*100</f>
        <v>-4.621389539422327</v>
      </c>
      <c r="CP18" s="132"/>
      <c r="CQ18" s="33">
        <f>(CQ16/CQ17-1)*100</f>
        <v>0.09380863039398779</v>
      </c>
      <c r="CR18" s="37"/>
      <c r="CS18" s="33">
        <f>(CS16/CS17-1)*100</f>
        <v>1.1682242990654235</v>
      </c>
      <c r="CT18" s="34"/>
      <c r="CU18" s="33">
        <f>(CU16/CU17-1)*100</f>
        <v>-1.5984955336154183</v>
      </c>
      <c r="CV18" s="34"/>
      <c r="CW18" s="36">
        <f>(CW16/CW17-1)*100</f>
        <v>-0.1093920925144598</v>
      </c>
      <c r="CX18" s="132"/>
      <c r="CY18" s="37">
        <f>(CY16/CY17-1)*100</f>
        <v>1.3120899718837897</v>
      </c>
      <c r="CZ18" s="34"/>
      <c r="DA18" s="37">
        <f>(DA16/DA17-1)*100</f>
        <v>-9.08649173955296</v>
      </c>
      <c r="DB18" s="34"/>
      <c r="DC18" s="37">
        <f>(DC16/DC17-1)*100</f>
        <v>4.712041884816753</v>
      </c>
      <c r="DD18" s="34"/>
      <c r="DE18" s="36">
        <f>(DE16/DE17-1)*100</f>
        <v>-0.9534403305259787</v>
      </c>
      <c r="DF18" s="132"/>
      <c r="DG18" s="37">
        <f>(DG16/DG17-1)*100</f>
        <v>-5.747126436781613</v>
      </c>
      <c r="DH18" s="34"/>
      <c r="DI18" s="37">
        <f>(DI16/DI17-1)*100</f>
        <v>-15.662650602409634</v>
      </c>
      <c r="DJ18" s="34"/>
      <c r="DK18" s="37">
        <f>(DK16/DK17-1)*100</f>
        <v>-4.293843766166583</v>
      </c>
      <c r="DL18" s="34"/>
      <c r="DM18" s="36">
        <f>(DM16/DM17-1)*100</f>
        <v>-8.620410803816913</v>
      </c>
    </row>
    <row r="19" spans="2:117" ht="30" customHeight="1">
      <c r="B19" s="136"/>
      <c r="C19" s="275" t="s">
        <v>98</v>
      </c>
      <c r="D19" s="266" t="s">
        <v>37</v>
      </c>
      <c r="E19" s="112" t="s">
        <v>96</v>
      </c>
      <c r="F19" s="40"/>
      <c r="G19" s="18">
        <v>415</v>
      </c>
      <c r="H19" s="39"/>
      <c r="I19" s="19">
        <v>398</v>
      </c>
      <c r="J19" s="39"/>
      <c r="K19" s="17">
        <v>462</v>
      </c>
      <c r="L19" s="39"/>
      <c r="M19" s="31">
        <f>(G19+I19+K19)</f>
        <v>1275</v>
      </c>
      <c r="N19" s="40"/>
      <c r="O19" s="18">
        <v>501</v>
      </c>
      <c r="P19" s="39"/>
      <c r="Q19" s="19">
        <v>521</v>
      </c>
      <c r="R19" s="39"/>
      <c r="S19" s="17">
        <v>515</v>
      </c>
      <c r="T19" s="39"/>
      <c r="U19" s="31">
        <f>(O19+Q19+S19)</f>
        <v>1537</v>
      </c>
      <c r="V19" s="40"/>
      <c r="W19" s="18">
        <v>481</v>
      </c>
      <c r="X19" s="39"/>
      <c r="Y19" s="19">
        <v>453</v>
      </c>
      <c r="Z19" s="39"/>
      <c r="AA19" s="20">
        <v>524</v>
      </c>
      <c r="AB19" s="39"/>
      <c r="AC19" s="31">
        <f>(W19+Y19+AA19)</f>
        <v>1458</v>
      </c>
      <c r="AD19" s="40"/>
      <c r="AE19" s="18">
        <v>457</v>
      </c>
      <c r="AF19" s="39"/>
      <c r="AG19" s="19">
        <v>495</v>
      </c>
      <c r="AH19" s="39"/>
      <c r="AI19" s="17">
        <v>543</v>
      </c>
      <c r="AJ19" s="39"/>
      <c r="AK19" s="31">
        <f>(AE19+AG19+AI19)</f>
        <v>1495</v>
      </c>
      <c r="AL19" s="40"/>
      <c r="AM19" s="18">
        <v>507</v>
      </c>
      <c r="AN19" s="39"/>
      <c r="AO19" s="19">
        <v>478</v>
      </c>
      <c r="AP19" s="39"/>
      <c r="AQ19" s="17">
        <v>500</v>
      </c>
      <c r="AR19" s="39"/>
      <c r="AS19" s="31">
        <f>(AM19+AO19+AQ19)</f>
        <v>1485</v>
      </c>
      <c r="AT19" s="40"/>
      <c r="AU19" s="18">
        <v>513</v>
      </c>
      <c r="AV19" s="39"/>
      <c r="AW19" s="19">
        <v>491</v>
      </c>
      <c r="AX19" s="39"/>
      <c r="AY19" s="19">
        <v>494</v>
      </c>
      <c r="AZ19" s="39"/>
      <c r="BA19" s="31">
        <f>(AU19+AW19+AY19)</f>
        <v>1498</v>
      </c>
      <c r="BB19" s="40"/>
      <c r="BC19" s="18">
        <v>463</v>
      </c>
      <c r="BD19" s="39"/>
      <c r="BE19" s="19">
        <v>465</v>
      </c>
      <c r="BF19" s="39"/>
      <c r="BG19" s="137">
        <v>520</v>
      </c>
      <c r="BH19" s="39"/>
      <c r="BI19" s="31">
        <f>(BC19+BE19+BG19)</f>
        <v>1448</v>
      </c>
      <c r="BJ19" s="40"/>
      <c r="BK19" s="22">
        <v>493</v>
      </c>
      <c r="BL19" s="39"/>
      <c r="BM19" s="47">
        <v>496</v>
      </c>
      <c r="BN19" s="39"/>
      <c r="BO19" s="47">
        <v>516</v>
      </c>
      <c r="BP19" s="39"/>
      <c r="BQ19" s="31">
        <f>(BK19+BM19+BO19)</f>
        <v>1505</v>
      </c>
      <c r="BR19" s="40"/>
      <c r="BS19" s="47">
        <v>481</v>
      </c>
      <c r="BT19" s="135"/>
      <c r="BU19" s="22">
        <v>444</v>
      </c>
      <c r="BV19" s="39"/>
      <c r="BW19" s="22">
        <v>471</v>
      </c>
      <c r="BX19" s="39"/>
      <c r="BY19" s="31">
        <f>(BS19+BU19+BW19)</f>
        <v>1396</v>
      </c>
      <c r="BZ19" s="40"/>
      <c r="CA19" s="23">
        <v>457</v>
      </c>
      <c r="CB19" s="135"/>
      <c r="CC19" s="41">
        <v>437</v>
      </c>
      <c r="CD19" s="135"/>
      <c r="CE19" s="25">
        <v>421</v>
      </c>
      <c r="CF19" s="39"/>
      <c r="CG19" s="31">
        <f>(CA19+CC19+CE19)</f>
        <v>1315</v>
      </c>
      <c r="CH19" s="40"/>
      <c r="CI19" s="25">
        <v>428</v>
      </c>
      <c r="CJ19" s="135"/>
      <c r="CK19" s="25">
        <v>450</v>
      </c>
      <c r="CL19" s="135"/>
      <c r="CM19" s="25">
        <v>522</v>
      </c>
      <c r="CN19" s="39"/>
      <c r="CO19" s="31">
        <f>(CI19+CK19+CM19)</f>
        <v>1400</v>
      </c>
      <c r="CP19" s="40"/>
      <c r="CQ19" s="22">
        <v>490</v>
      </c>
      <c r="CR19" s="42"/>
      <c r="CS19" s="22">
        <v>536</v>
      </c>
      <c r="CT19" s="39"/>
      <c r="CU19" s="25">
        <v>497</v>
      </c>
      <c r="CV19" s="39"/>
      <c r="CW19" s="31">
        <f>(CQ19+CS19+CU19)</f>
        <v>1523</v>
      </c>
      <c r="CX19" s="40"/>
      <c r="CY19" s="129">
        <v>484</v>
      </c>
      <c r="CZ19" s="135"/>
      <c r="DA19" s="129">
        <v>426</v>
      </c>
      <c r="DB19" s="135"/>
      <c r="DC19" s="118">
        <v>530</v>
      </c>
      <c r="DD19" s="39"/>
      <c r="DE19" s="31">
        <f>(CY19+DA19+DC19)</f>
        <v>1440</v>
      </c>
      <c r="DF19" s="40"/>
      <c r="DG19" s="118">
        <v>420</v>
      </c>
      <c r="DH19" s="135"/>
      <c r="DI19" s="118">
        <v>380</v>
      </c>
      <c r="DJ19" s="135"/>
      <c r="DK19" s="118">
        <v>430</v>
      </c>
      <c r="DL19" s="39"/>
      <c r="DM19" s="31">
        <f>(DG19+DI19+DK19)</f>
        <v>1230</v>
      </c>
    </row>
    <row r="20" spans="2:117" ht="30" customHeight="1">
      <c r="B20" s="136"/>
      <c r="C20" s="276"/>
      <c r="D20" s="267"/>
      <c r="E20" s="119" t="s">
        <v>8</v>
      </c>
      <c r="F20" s="32"/>
      <c r="G20" s="30">
        <v>507</v>
      </c>
      <c r="H20" s="29"/>
      <c r="I20" s="28">
        <v>480</v>
      </c>
      <c r="J20" s="29"/>
      <c r="K20" s="30">
        <v>496</v>
      </c>
      <c r="L20" s="29"/>
      <c r="M20" s="31">
        <f>(G20+I20+K20)</f>
        <v>1483</v>
      </c>
      <c r="N20" s="32"/>
      <c r="O20" s="30">
        <v>435</v>
      </c>
      <c r="P20" s="29"/>
      <c r="Q20" s="28">
        <v>464</v>
      </c>
      <c r="R20" s="29"/>
      <c r="S20" s="30">
        <v>420</v>
      </c>
      <c r="T20" s="29"/>
      <c r="U20" s="31">
        <f>(O20+Q20+S20)</f>
        <v>1319</v>
      </c>
      <c r="V20" s="32"/>
      <c r="W20" s="30">
        <v>403</v>
      </c>
      <c r="X20" s="29"/>
      <c r="Y20" s="28">
        <v>417</v>
      </c>
      <c r="Z20" s="29"/>
      <c r="AA20" s="30">
        <v>410</v>
      </c>
      <c r="AB20" s="29"/>
      <c r="AC20" s="31">
        <f>(W20+Y20+AA20)</f>
        <v>1230</v>
      </c>
      <c r="AD20" s="32"/>
      <c r="AE20" s="30">
        <v>425</v>
      </c>
      <c r="AF20" s="29"/>
      <c r="AG20" s="28">
        <v>482</v>
      </c>
      <c r="AH20" s="29"/>
      <c r="AI20" s="30">
        <v>481</v>
      </c>
      <c r="AJ20" s="29"/>
      <c r="AK20" s="31">
        <f>(AE20+AG20+AI20)</f>
        <v>1388</v>
      </c>
      <c r="AL20" s="32"/>
      <c r="AM20" s="30">
        <v>415</v>
      </c>
      <c r="AN20" s="29"/>
      <c r="AO20" s="28">
        <v>398</v>
      </c>
      <c r="AP20" s="29"/>
      <c r="AQ20" s="30">
        <v>462</v>
      </c>
      <c r="AR20" s="29"/>
      <c r="AS20" s="31">
        <f>(AM20+AO20+AQ20)</f>
        <v>1275</v>
      </c>
      <c r="AT20" s="32"/>
      <c r="AU20" s="30">
        <v>501</v>
      </c>
      <c r="AV20" s="29"/>
      <c r="AW20" s="46">
        <v>521</v>
      </c>
      <c r="AX20" s="29"/>
      <c r="AY20" s="46">
        <v>515</v>
      </c>
      <c r="AZ20" s="29"/>
      <c r="BA20" s="31">
        <f>(AU20+AW20+AY20)</f>
        <v>1537</v>
      </c>
      <c r="BB20" s="32"/>
      <c r="BC20" s="30">
        <v>481</v>
      </c>
      <c r="BD20" s="29"/>
      <c r="BE20" s="46">
        <v>453</v>
      </c>
      <c r="BF20" s="29"/>
      <c r="BG20" s="46">
        <v>524</v>
      </c>
      <c r="BH20" s="29"/>
      <c r="BI20" s="31">
        <f>(BC20+BE20+BG20)</f>
        <v>1458</v>
      </c>
      <c r="BJ20" s="32"/>
      <c r="BK20" s="30">
        <v>457</v>
      </c>
      <c r="BL20" s="29"/>
      <c r="BM20" s="46">
        <v>495</v>
      </c>
      <c r="BN20" s="29"/>
      <c r="BO20" s="46">
        <v>543</v>
      </c>
      <c r="BP20" s="29"/>
      <c r="BQ20" s="31">
        <f>(BK20+BM20+BO20)</f>
        <v>1495</v>
      </c>
      <c r="BR20" s="32"/>
      <c r="BS20" s="28">
        <v>507</v>
      </c>
      <c r="BT20" s="120"/>
      <c r="BU20" s="30">
        <v>478</v>
      </c>
      <c r="BV20" s="29"/>
      <c r="BW20" s="45">
        <v>500</v>
      </c>
      <c r="BX20" s="29"/>
      <c r="BY20" s="31">
        <f>(BS20+BU20+BW20)</f>
        <v>1485</v>
      </c>
      <c r="BZ20" s="32"/>
      <c r="CA20" s="28">
        <v>513</v>
      </c>
      <c r="CB20" s="120"/>
      <c r="CC20" s="28">
        <v>491</v>
      </c>
      <c r="CD20" s="120"/>
      <c r="CE20" s="28">
        <v>494</v>
      </c>
      <c r="CF20" s="29"/>
      <c r="CG20" s="31">
        <f>(CA20+CC20+CE20)</f>
        <v>1498</v>
      </c>
      <c r="CH20" s="32"/>
      <c r="CI20" s="28">
        <v>463</v>
      </c>
      <c r="CJ20" s="120"/>
      <c r="CK20" s="46">
        <v>465</v>
      </c>
      <c r="CL20" s="120"/>
      <c r="CM20" s="46">
        <v>520</v>
      </c>
      <c r="CN20" s="29"/>
      <c r="CO20" s="31">
        <f>(CI20+CK20+CM20)</f>
        <v>1448</v>
      </c>
      <c r="CP20" s="32"/>
      <c r="CQ20" s="30">
        <v>493</v>
      </c>
      <c r="CR20" s="28"/>
      <c r="CS20" s="30">
        <v>496</v>
      </c>
      <c r="CT20" s="29"/>
      <c r="CU20" s="46">
        <v>516</v>
      </c>
      <c r="CV20" s="29"/>
      <c r="CW20" s="31">
        <f>(CQ20+CS20+CU20)</f>
        <v>1505</v>
      </c>
      <c r="CX20" s="32"/>
      <c r="CY20" s="28">
        <v>481</v>
      </c>
      <c r="CZ20" s="120"/>
      <c r="DA20" s="28">
        <v>444</v>
      </c>
      <c r="DB20" s="120"/>
      <c r="DC20" s="28">
        <v>471</v>
      </c>
      <c r="DD20" s="29"/>
      <c r="DE20" s="31">
        <f>(CY20+DA20+DC20)</f>
        <v>1396</v>
      </c>
      <c r="DF20" s="32"/>
      <c r="DG20" s="28">
        <v>457</v>
      </c>
      <c r="DH20" s="120"/>
      <c r="DI20" s="28">
        <v>437</v>
      </c>
      <c r="DJ20" s="120"/>
      <c r="DK20" s="28">
        <v>421</v>
      </c>
      <c r="DL20" s="29"/>
      <c r="DM20" s="31">
        <f>(DG20+DI20+DK20)</f>
        <v>1315</v>
      </c>
    </row>
    <row r="21" spans="2:117" ht="30" customHeight="1" thickBot="1">
      <c r="B21" s="136"/>
      <c r="C21" s="277"/>
      <c r="D21" s="268"/>
      <c r="E21" s="122" t="s">
        <v>9</v>
      </c>
      <c r="F21" s="132"/>
      <c r="G21" s="33">
        <f>(G19/G20-1)*100</f>
        <v>-18.145956607495073</v>
      </c>
      <c r="H21" s="34"/>
      <c r="I21" s="33">
        <f>(I19/I20-1)*100</f>
        <v>-17.08333333333333</v>
      </c>
      <c r="J21" s="34"/>
      <c r="K21" s="33">
        <f>(K19/K20-1)*100</f>
        <v>-6.854838709677424</v>
      </c>
      <c r="L21" s="34"/>
      <c r="M21" s="36">
        <f>(M19/M20-1)*100</f>
        <v>-14.025623735670933</v>
      </c>
      <c r="N21" s="132"/>
      <c r="O21" s="33">
        <f>(O19/O20-1)*100</f>
        <v>15.172413793103456</v>
      </c>
      <c r="P21" s="34"/>
      <c r="Q21" s="33">
        <f>(Q19/Q20-1)*100</f>
        <v>12.284482758620685</v>
      </c>
      <c r="R21" s="34"/>
      <c r="S21" s="33">
        <f>(S19/S20-1)*100</f>
        <v>22.619047619047628</v>
      </c>
      <c r="T21" s="34"/>
      <c r="U21" s="36">
        <f>(U19/U20-1)*100</f>
        <v>16.52767247915088</v>
      </c>
      <c r="V21" s="132"/>
      <c r="W21" s="33">
        <f>(W19/W20-1)*100</f>
        <v>19.354838709677423</v>
      </c>
      <c r="X21" s="34"/>
      <c r="Y21" s="33">
        <f>(Y19/Y20-1)*100</f>
        <v>8.633093525179847</v>
      </c>
      <c r="Z21" s="34"/>
      <c r="AA21" s="33">
        <f>(AA19/AA20-1)*100</f>
        <v>27.80487804878049</v>
      </c>
      <c r="AB21" s="34"/>
      <c r="AC21" s="36">
        <f>(AC19/AC20-1)*100</f>
        <v>18.536585365853654</v>
      </c>
      <c r="AD21" s="132"/>
      <c r="AE21" s="33">
        <f>(AE19/AE20-1)*100</f>
        <v>7.529411764705873</v>
      </c>
      <c r="AF21" s="34"/>
      <c r="AG21" s="33">
        <f>(AG19/AG20-1)*100</f>
        <v>2.6970954356846377</v>
      </c>
      <c r="AH21" s="34"/>
      <c r="AI21" s="33">
        <f>(AI19/AI20-1)*100</f>
        <v>12.88981288981288</v>
      </c>
      <c r="AJ21" s="34"/>
      <c r="AK21" s="36">
        <f>(AK19/AK20-1)*100</f>
        <v>7.708933717579258</v>
      </c>
      <c r="AL21" s="132"/>
      <c r="AM21" s="33">
        <f>(AM19/AM20-1)*100</f>
        <v>22.168674698795176</v>
      </c>
      <c r="AN21" s="34"/>
      <c r="AO21" s="33">
        <f>(AO19/AO20-1)*100</f>
        <v>20.100502512562812</v>
      </c>
      <c r="AP21" s="34"/>
      <c r="AQ21" s="33">
        <f>(AQ19/AQ20-1)*100</f>
        <v>8.225108225108224</v>
      </c>
      <c r="AR21" s="34"/>
      <c r="AS21" s="36">
        <f>(AS19/AS20-1)*100</f>
        <v>16.470588235294127</v>
      </c>
      <c r="AT21" s="132"/>
      <c r="AU21" s="33">
        <f>(AU19/AU20-1)*100</f>
        <v>2.39520958083832</v>
      </c>
      <c r="AV21" s="34"/>
      <c r="AW21" s="33">
        <f>(AW19/AW20-1)*100</f>
        <v>-5.758157389635321</v>
      </c>
      <c r="AX21" s="34"/>
      <c r="AY21" s="33">
        <f>(AY19/AY20-1)*100</f>
        <v>-4.077669902912618</v>
      </c>
      <c r="AZ21" s="34"/>
      <c r="BA21" s="36">
        <f>(BA19/BA20-1)*100</f>
        <v>-2.5374105400130076</v>
      </c>
      <c r="BB21" s="132"/>
      <c r="BC21" s="33">
        <f>(BC19/BC20-1)*100</f>
        <v>-3.7422037422037424</v>
      </c>
      <c r="BD21" s="34"/>
      <c r="BE21" s="33">
        <f>(BE19/BE20-1)*100</f>
        <v>2.6490066225165476</v>
      </c>
      <c r="BF21" s="34"/>
      <c r="BG21" s="33">
        <f>(BG19/BG20-1)*100</f>
        <v>-0.7633587786259555</v>
      </c>
      <c r="BH21" s="34"/>
      <c r="BI21" s="36">
        <f>(BI19/BI20-1)*100</f>
        <v>-0.6858710562414272</v>
      </c>
      <c r="BJ21" s="132"/>
      <c r="BK21" s="33">
        <f>(BK19/BK20-1)*100</f>
        <v>7.877461706783362</v>
      </c>
      <c r="BL21" s="34"/>
      <c r="BM21" s="33">
        <f>(BM19/BM20-1)*100</f>
        <v>0.20202020202020332</v>
      </c>
      <c r="BN21" s="34"/>
      <c r="BO21" s="33">
        <f>(BO19/BO20-1)*100</f>
        <v>-4.972375690607733</v>
      </c>
      <c r="BP21" s="34"/>
      <c r="BQ21" s="36">
        <f>(BQ19/BQ20-1)*100</f>
        <v>0.6688963210702337</v>
      </c>
      <c r="BR21" s="132"/>
      <c r="BS21" s="37">
        <f>(BS19/BS20-1)*100</f>
        <v>-5.128205128205132</v>
      </c>
      <c r="BT21" s="34"/>
      <c r="BU21" s="33">
        <f>(BU19/BU20-1)*100</f>
        <v>-7.1129707112970735</v>
      </c>
      <c r="BV21" s="34"/>
      <c r="BW21" s="33">
        <f>(BW19/BW20-1)*100</f>
        <v>-5.800000000000005</v>
      </c>
      <c r="BX21" s="34"/>
      <c r="BY21" s="36">
        <f>(BY19/BY20-1)*100</f>
        <v>-5.993265993265995</v>
      </c>
      <c r="BZ21" s="132"/>
      <c r="CA21" s="37">
        <f>(CA19/CA20-1)*100</f>
        <v>-10.916179337231968</v>
      </c>
      <c r="CB21" s="34"/>
      <c r="CC21" s="37">
        <f>(CC19/CC20-1)*100</f>
        <v>-10.997963340122197</v>
      </c>
      <c r="CD21" s="34"/>
      <c r="CE21" s="37">
        <f>(CE19/CE20-1)*100</f>
        <v>-14.777327935222672</v>
      </c>
      <c r="CF21" s="34"/>
      <c r="CG21" s="36">
        <f>(CG19/CG20-1)*100</f>
        <v>-12.216288384512685</v>
      </c>
      <c r="CH21" s="132"/>
      <c r="CI21" s="37">
        <f>(CI19/CI20-1)*100</f>
        <v>-7.559395248380129</v>
      </c>
      <c r="CJ21" s="34"/>
      <c r="CK21" s="33">
        <f>(CK19/CK20-1)*100</f>
        <v>-3.2258064516129004</v>
      </c>
      <c r="CL21" s="34"/>
      <c r="CM21" s="33">
        <f>(CM19/CM20-1)*100</f>
        <v>0.38461538461538325</v>
      </c>
      <c r="CN21" s="34"/>
      <c r="CO21" s="36">
        <f>(CO19/CO20-1)*100</f>
        <v>-3.314917127071826</v>
      </c>
      <c r="CP21" s="132"/>
      <c r="CQ21" s="33">
        <f>(CQ19/CQ20-1)*100</f>
        <v>-0.6085192697768749</v>
      </c>
      <c r="CR21" s="37"/>
      <c r="CS21" s="33">
        <f>(CS19/CS20-1)*100</f>
        <v>8.064516129032251</v>
      </c>
      <c r="CT21" s="34"/>
      <c r="CU21" s="33">
        <f>(CU19/CU20-1)*100</f>
        <v>-3.6821705426356544</v>
      </c>
      <c r="CV21" s="34"/>
      <c r="CW21" s="36">
        <f>(CW19/CW20-1)*100</f>
        <v>1.196013289036535</v>
      </c>
      <c r="CX21" s="132"/>
      <c r="CY21" s="37">
        <f>(CY19/CY20-1)*100</f>
        <v>0.6237006237006293</v>
      </c>
      <c r="CZ21" s="34"/>
      <c r="DA21" s="37">
        <f>(DA19/DA20-1)*100</f>
        <v>-4.054054054054057</v>
      </c>
      <c r="DB21" s="34"/>
      <c r="DC21" s="37">
        <f>(DC19/DC20-1)*100</f>
        <v>12.526539278131633</v>
      </c>
      <c r="DD21" s="34"/>
      <c r="DE21" s="36">
        <f>(DE19/DE20-1)*100</f>
        <v>3.151862464183375</v>
      </c>
      <c r="DF21" s="132"/>
      <c r="DG21" s="37">
        <f>(DG19/DG20-1)*100</f>
        <v>-8.096280087527353</v>
      </c>
      <c r="DH21" s="34"/>
      <c r="DI21" s="37">
        <f>(DI19/DI20-1)*100</f>
        <v>-13.043478260869568</v>
      </c>
      <c r="DJ21" s="34"/>
      <c r="DK21" s="37">
        <f>(DK19/DK20-1)*100</f>
        <v>2.13776722090262</v>
      </c>
      <c r="DL21" s="34"/>
      <c r="DM21" s="36">
        <f>(DM19/DM20-1)*100</f>
        <v>-6.4638783269961975</v>
      </c>
    </row>
    <row r="22" spans="2:117" ht="30" customHeight="1">
      <c r="B22" s="136"/>
      <c r="C22" s="275" t="s">
        <v>99</v>
      </c>
      <c r="D22" s="266" t="s">
        <v>38</v>
      </c>
      <c r="E22" s="112" t="s">
        <v>100</v>
      </c>
      <c r="F22" s="40"/>
      <c r="G22" s="18">
        <v>833.463</v>
      </c>
      <c r="H22" s="39"/>
      <c r="I22" s="19">
        <v>792.526</v>
      </c>
      <c r="J22" s="39"/>
      <c r="K22" s="17">
        <v>855.101</v>
      </c>
      <c r="L22" s="39"/>
      <c r="M22" s="31">
        <f>(G22+I22+K22)</f>
        <v>2481.09</v>
      </c>
      <c r="N22" s="40"/>
      <c r="O22" s="18">
        <v>894.804</v>
      </c>
      <c r="P22" s="39"/>
      <c r="Q22" s="19">
        <v>909.103</v>
      </c>
      <c r="R22" s="39"/>
      <c r="S22" s="17">
        <v>808.095</v>
      </c>
      <c r="T22" s="39"/>
      <c r="U22" s="31">
        <f>(O22+Q22+S22)</f>
        <v>2612.002</v>
      </c>
      <c r="V22" s="40"/>
      <c r="W22" s="18">
        <v>787.665</v>
      </c>
      <c r="X22" s="39"/>
      <c r="Y22" s="19">
        <v>821.717</v>
      </c>
      <c r="Z22" s="39"/>
      <c r="AA22" s="20">
        <v>895.13</v>
      </c>
      <c r="AB22" s="39"/>
      <c r="AC22" s="31">
        <f>(W22+Y22+AA22)</f>
        <v>2504.512</v>
      </c>
      <c r="AD22" s="40"/>
      <c r="AE22" s="18">
        <v>871.148</v>
      </c>
      <c r="AF22" s="39"/>
      <c r="AG22" s="19">
        <v>892.51</v>
      </c>
      <c r="AH22" s="39"/>
      <c r="AI22" s="17">
        <v>944.291</v>
      </c>
      <c r="AJ22" s="39"/>
      <c r="AK22" s="31">
        <f>(AE22+AG22+AI22)</f>
        <v>2707.949</v>
      </c>
      <c r="AL22" s="40"/>
      <c r="AM22" s="18">
        <v>903.598</v>
      </c>
      <c r="AN22" s="39"/>
      <c r="AO22" s="19">
        <v>888.542</v>
      </c>
      <c r="AP22" s="39"/>
      <c r="AQ22" s="17">
        <v>928.38</v>
      </c>
      <c r="AR22" s="39"/>
      <c r="AS22" s="31">
        <f>(AM22+AO22+AQ22)</f>
        <v>2720.52</v>
      </c>
      <c r="AT22" s="40"/>
      <c r="AU22" s="18">
        <v>982</v>
      </c>
      <c r="AV22" s="39"/>
      <c r="AW22" s="19">
        <v>960.39</v>
      </c>
      <c r="AX22" s="39"/>
      <c r="AY22" s="19">
        <v>902.223</v>
      </c>
      <c r="AZ22" s="39"/>
      <c r="BA22" s="31">
        <f>(AU22+AW22+AY22)</f>
        <v>2844.613</v>
      </c>
      <c r="BB22" s="40"/>
      <c r="BC22" s="18">
        <v>844.399</v>
      </c>
      <c r="BD22" s="39"/>
      <c r="BE22" s="19">
        <v>888.018</v>
      </c>
      <c r="BF22" s="39"/>
      <c r="BG22" s="139">
        <v>986.221</v>
      </c>
      <c r="BH22" s="39"/>
      <c r="BI22" s="31">
        <f>(BC22+BE22+BG22)</f>
        <v>2718.638</v>
      </c>
      <c r="BJ22" s="40"/>
      <c r="BK22" s="140">
        <v>924.179</v>
      </c>
      <c r="BL22" s="39"/>
      <c r="BM22" s="47">
        <v>959.151</v>
      </c>
      <c r="BN22" s="39"/>
      <c r="BO22" s="47">
        <v>976.729</v>
      </c>
      <c r="BP22" s="39"/>
      <c r="BQ22" s="31">
        <f>(BK22+BM22+BO22)</f>
        <v>2860.059</v>
      </c>
      <c r="BR22" s="40"/>
      <c r="BS22" s="47">
        <v>940.389</v>
      </c>
      <c r="BT22" s="135"/>
      <c r="BU22" s="22">
        <v>852.443</v>
      </c>
      <c r="BV22" s="39"/>
      <c r="BW22" s="22">
        <v>855.868</v>
      </c>
      <c r="BX22" s="39"/>
      <c r="BY22" s="31">
        <f>(BS22+BU22+BW22)</f>
        <v>2648.7</v>
      </c>
      <c r="BZ22" s="40"/>
      <c r="CA22" s="23">
        <v>934</v>
      </c>
      <c r="CB22" s="135"/>
      <c r="CC22" s="41">
        <v>869.358</v>
      </c>
      <c r="CD22" s="135"/>
      <c r="CE22" s="25">
        <v>770.113</v>
      </c>
      <c r="CF22" s="39"/>
      <c r="CG22" s="31">
        <f>(CA22+CC22+CE22)</f>
        <v>2573.471</v>
      </c>
      <c r="CH22" s="40"/>
      <c r="CI22" s="25">
        <v>737.546</v>
      </c>
      <c r="CJ22" s="135"/>
      <c r="CK22" s="25">
        <v>796.028</v>
      </c>
      <c r="CL22" s="135"/>
      <c r="CM22" s="25">
        <v>892.518</v>
      </c>
      <c r="CN22" s="39"/>
      <c r="CO22" s="31">
        <f>(CI22+CK22+CM22)</f>
        <v>2426.092</v>
      </c>
      <c r="CP22" s="40"/>
      <c r="CQ22" s="22">
        <v>862.689</v>
      </c>
      <c r="CR22" s="42"/>
      <c r="CS22" s="22">
        <v>891.76</v>
      </c>
      <c r="CT22" s="39"/>
      <c r="CU22" s="25">
        <v>870.734</v>
      </c>
      <c r="CV22" s="39"/>
      <c r="CW22" s="31">
        <f>(CQ22+CS22+CU22)</f>
        <v>2625.183</v>
      </c>
      <c r="CX22" s="40"/>
      <c r="CY22" s="129">
        <v>884.953</v>
      </c>
      <c r="CZ22" s="135"/>
      <c r="DA22" s="129">
        <v>732.08</v>
      </c>
      <c r="DB22" s="135"/>
      <c r="DC22" s="118">
        <v>880</v>
      </c>
      <c r="DD22" s="39"/>
      <c r="DE22" s="31">
        <f>(CY22+DA22+DC22)</f>
        <v>2497.033</v>
      </c>
      <c r="DF22" s="40"/>
      <c r="DG22" s="118">
        <v>900</v>
      </c>
      <c r="DH22" s="135"/>
      <c r="DI22" s="118">
        <v>770</v>
      </c>
      <c r="DJ22" s="135"/>
      <c r="DK22" s="118">
        <v>780</v>
      </c>
      <c r="DL22" s="39"/>
      <c r="DM22" s="31">
        <f>(DG22+DI22+DK22)</f>
        <v>2450</v>
      </c>
    </row>
    <row r="23" spans="2:117" ht="30" customHeight="1">
      <c r="B23" s="136"/>
      <c r="C23" s="276"/>
      <c r="D23" s="267"/>
      <c r="E23" s="119" t="s">
        <v>8</v>
      </c>
      <c r="F23" s="32"/>
      <c r="G23" s="30">
        <v>866.521</v>
      </c>
      <c r="H23" s="29"/>
      <c r="I23" s="28">
        <v>787.225</v>
      </c>
      <c r="J23" s="29"/>
      <c r="K23" s="30">
        <v>855.247</v>
      </c>
      <c r="L23" s="29"/>
      <c r="M23" s="31">
        <f>(G23+I23+K23)</f>
        <v>2508.993</v>
      </c>
      <c r="N23" s="32"/>
      <c r="O23" s="30">
        <v>866.821</v>
      </c>
      <c r="P23" s="29"/>
      <c r="Q23" s="28">
        <v>837.137</v>
      </c>
      <c r="R23" s="29"/>
      <c r="S23" s="30">
        <v>765.927</v>
      </c>
      <c r="T23" s="29"/>
      <c r="U23" s="31">
        <f>(O23+Q23+S23)</f>
        <v>2469.885</v>
      </c>
      <c r="V23" s="32"/>
      <c r="W23" s="30">
        <v>713.501</v>
      </c>
      <c r="X23" s="29"/>
      <c r="Y23" s="28">
        <v>712.119</v>
      </c>
      <c r="Z23" s="29"/>
      <c r="AA23" s="30">
        <v>807.305</v>
      </c>
      <c r="AB23" s="29"/>
      <c r="AC23" s="31">
        <f>(W23+Y23+AA23)</f>
        <v>2232.9249999999997</v>
      </c>
      <c r="AD23" s="32"/>
      <c r="AE23" s="30">
        <v>815.637</v>
      </c>
      <c r="AF23" s="29"/>
      <c r="AG23" s="28">
        <v>815.061</v>
      </c>
      <c r="AH23" s="29"/>
      <c r="AI23" s="30">
        <v>860.27</v>
      </c>
      <c r="AJ23" s="29"/>
      <c r="AK23" s="31">
        <f>(AE23+AG23+AI23)</f>
        <v>2490.968</v>
      </c>
      <c r="AL23" s="32"/>
      <c r="AM23" s="30">
        <v>833.463</v>
      </c>
      <c r="AN23" s="29"/>
      <c r="AO23" s="28">
        <v>792.526</v>
      </c>
      <c r="AP23" s="29"/>
      <c r="AQ23" s="30">
        <v>855.101</v>
      </c>
      <c r="AR23" s="29"/>
      <c r="AS23" s="31">
        <f>(AM23+AO23+AQ23)</f>
        <v>2481.09</v>
      </c>
      <c r="AT23" s="32"/>
      <c r="AU23" s="30">
        <v>894.804</v>
      </c>
      <c r="AV23" s="29"/>
      <c r="AW23" s="30">
        <v>909.103</v>
      </c>
      <c r="AX23" s="29"/>
      <c r="AY23" s="30">
        <v>808.095</v>
      </c>
      <c r="AZ23" s="29"/>
      <c r="BA23" s="31">
        <f>(AU23+AW23+AY23)</f>
        <v>2612.002</v>
      </c>
      <c r="BB23" s="32"/>
      <c r="BC23" s="30">
        <v>787.665</v>
      </c>
      <c r="BD23" s="29"/>
      <c r="BE23" s="30">
        <v>821.717</v>
      </c>
      <c r="BF23" s="29"/>
      <c r="BG23" s="30">
        <v>895.13</v>
      </c>
      <c r="BH23" s="29"/>
      <c r="BI23" s="31">
        <f>(BC23+BE23+BG23)</f>
        <v>2504.512</v>
      </c>
      <c r="BJ23" s="32"/>
      <c r="BK23" s="30">
        <v>871.148</v>
      </c>
      <c r="BL23" s="29"/>
      <c r="BM23" s="30">
        <v>892.51</v>
      </c>
      <c r="BN23" s="29"/>
      <c r="BO23" s="30">
        <v>944.291</v>
      </c>
      <c r="BP23" s="29"/>
      <c r="BQ23" s="31">
        <f>(BK23+BM23+BO23)</f>
        <v>2707.949</v>
      </c>
      <c r="BR23" s="32"/>
      <c r="BS23" s="28">
        <v>903.598</v>
      </c>
      <c r="BT23" s="120"/>
      <c r="BU23" s="30">
        <v>888.542</v>
      </c>
      <c r="BV23" s="29"/>
      <c r="BW23" s="48">
        <v>928.38</v>
      </c>
      <c r="BX23" s="29"/>
      <c r="BY23" s="31">
        <f>(BS23+BU23+BW23)</f>
        <v>2720.52</v>
      </c>
      <c r="BZ23" s="32"/>
      <c r="CA23" s="28">
        <v>981.561</v>
      </c>
      <c r="CB23" s="120"/>
      <c r="CC23" s="28">
        <v>960.39</v>
      </c>
      <c r="CD23" s="120"/>
      <c r="CE23" s="28">
        <v>902</v>
      </c>
      <c r="CF23" s="29"/>
      <c r="CG23" s="31">
        <f>(CA23+CC23+CE23)</f>
        <v>2843.951</v>
      </c>
      <c r="CH23" s="32"/>
      <c r="CI23" s="28">
        <v>844.399</v>
      </c>
      <c r="CJ23" s="120"/>
      <c r="CK23" s="30">
        <v>888.018</v>
      </c>
      <c r="CL23" s="120"/>
      <c r="CM23" s="54">
        <v>986.221</v>
      </c>
      <c r="CN23" s="29"/>
      <c r="CO23" s="31">
        <f>(CI23+CK23+CM23)</f>
        <v>2718.638</v>
      </c>
      <c r="CP23" s="32"/>
      <c r="CQ23" s="30">
        <v>924.179</v>
      </c>
      <c r="CR23" s="28"/>
      <c r="CS23" s="30">
        <v>959.151</v>
      </c>
      <c r="CT23" s="29"/>
      <c r="CU23" s="30">
        <v>976.729</v>
      </c>
      <c r="CV23" s="29"/>
      <c r="CW23" s="31">
        <f>(CQ23+CS23+CU23)</f>
        <v>2860.059</v>
      </c>
      <c r="CX23" s="32"/>
      <c r="CY23" s="28">
        <v>940.389</v>
      </c>
      <c r="CZ23" s="120"/>
      <c r="DA23" s="28">
        <v>852.443</v>
      </c>
      <c r="DB23" s="120"/>
      <c r="DC23" s="28">
        <v>855.868</v>
      </c>
      <c r="DD23" s="29"/>
      <c r="DE23" s="31">
        <f>(CY23+DA23+DC23)</f>
        <v>2648.7</v>
      </c>
      <c r="DF23" s="32"/>
      <c r="DG23" s="28">
        <v>934</v>
      </c>
      <c r="DH23" s="120"/>
      <c r="DI23" s="28">
        <v>869.358</v>
      </c>
      <c r="DJ23" s="120"/>
      <c r="DK23" s="28">
        <v>770.113</v>
      </c>
      <c r="DL23" s="29"/>
      <c r="DM23" s="31">
        <f>(DG23+DI23+DK23)</f>
        <v>2573.471</v>
      </c>
    </row>
    <row r="24" spans="2:117" ht="30" customHeight="1" thickBot="1">
      <c r="B24" s="138"/>
      <c r="C24" s="277"/>
      <c r="D24" s="268"/>
      <c r="E24" s="122" t="s">
        <v>9</v>
      </c>
      <c r="F24" s="132"/>
      <c r="G24" s="33">
        <f>(G22/G23-1)*100</f>
        <v>-3.8150258331881126</v>
      </c>
      <c r="H24" s="34"/>
      <c r="I24" s="33">
        <f>(I22/I23-1)*100</f>
        <v>0.6733780050176108</v>
      </c>
      <c r="J24" s="34"/>
      <c r="K24" s="33">
        <f>(K22/K23-1)*100</f>
        <v>-0.017071091743081634</v>
      </c>
      <c r="L24" s="34"/>
      <c r="M24" s="36">
        <f>(M22/M23-1)*100</f>
        <v>-1.112119483792895</v>
      </c>
      <c r="N24" s="132"/>
      <c r="O24" s="33">
        <f>(O22/O23-1)*100</f>
        <v>3.2282328185403886</v>
      </c>
      <c r="P24" s="34"/>
      <c r="Q24" s="33">
        <f>(Q22/Q23-1)*100</f>
        <v>8.596681307838505</v>
      </c>
      <c r="R24" s="34"/>
      <c r="S24" s="33">
        <f>(S22/S23-1)*100</f>
        <v>5.50548550971568</v>
      </c>
      <c r="T24" s="34"/>
      <c r="U24" s="36">
        <f>(U22/U23-1)*100</f>
        <v>5.7539925947969195</v>
      </c>
      <c r="V24" s="132"/>
      <c r="W24" s="33">
        <f>(W22/W23-1)*100</f>
        <v>10.394379265060593</v>
      </c>
      <c r="X24" s="34"/>
      <c r="Y24" s="33">
        <f>(Y22/Y23-1)*100</f>
        <v>15.39040525530142</v>
      </c>
      <c r="Z24" s="34"/>
      <c r="AA24" s="33">
        <f>(AA22/AA23-1)*100</f>
        <v>10.87878806646807</v>
      </c>
      <c r="AB24" s="34"/>
      <c r="AC24" s="36">
        <f>(AC22/AC23-1)*100</f>
        <v>12.162835742355904</v>
      </c>
      <c r="AD24" s="132"/>
      <c r="AE24" s="33">
        <f>(AE22/AE23-1)*100</f>
        <v>6.805846228162782</v>
      </c>
      <c r="AF24" s="34"/>
      <c r="AG24" s="33">
        <f>(AG22/AG23-1)*100</f>
        <v>9.502233575155717</v>
      </c>
      <c r="AH24" s="34"/>
      <c r="AI24" s="33">
        <f>(AI22/AI23-1)*100</f>
        <v>9.76681739453893</v>
      </c>
      <c r="AJ24" s="34"/>
      <c r="AK24" s="36">
        <f>(AK22/AK23-1)*100</f>
        <v>8.7107100532805</v>
      </c>
      <c r="AL24" s="132"/>
      <c r="AM24" s="33">
        <f>(AM22/AM23-1)*100</f>
        <v>8.414890643015948</v>
      </c>
      <c r="AN24" s="34"/>
      <c r="AO24" s="33">
        <f>(AO22/AO23-1)*100</f>
        <v>12.11518612638578</v>
      </c>
      <c r="AP24" s="34"/>
      <c r="AQ24" s="33">
        <f>(AQ22/AQ23-1)*100</f>
        <v>8.569630955875397</v>
      </c>
      <c r="AR24" s="34"/>
      <c r="AS24" s="36">
        <f>(AS22/AS23-1)*100</f>
        <v>9.650194067929817</v>
      </c>
      <c r="AT24" s="132"/>
      <c r="AU24" s="33">
        <f>(AU22/AU23-1)*100</f>
        <v>9.74470386810966</v>
      </c>
      <c r="AV24" s="34"/>
      <c r="AW24" s="33">
        <f>(AW22/AW23-1)*100</f>
        <v>5.641494968116922</v>
      </c>
      <c r="AX24" s="34"/>
      <c r="AY24" s="33">
        <f>(AY22/AY23-1)*100</f>
        <v>11.648135429621508</v>
      </c>
      <c r="AZ24" s="34"/>
      <c r="BA24" s="36">
        <f>(BA22/BA23-1)*100</f>
        <v>8.90546791311797</v>
      </c>
      <c r="BB24" s="132"/>
      <c r="BC24" s="33">
        <f>(BC22/BC23-1)*100</f>
        <v>7.202808300483077</v>
      </c>
      <c r="BD24" s="34"/>
      <c r="BE24" s="33">
        <f>(BE22/BE23-1)*100</f>
        <v>8.068592958402965</v>
      </c>
      <c r="BF24" s="34"/>
      <c r="BG24" s="33">
        <f>(BG22/BG23-1)*100</f>
        <v>10.176287243193727</v>
      </c>
      <c r="BH24" s="34"/>
      <c r="BI24" s="36">
        <f>(BI22/BI23-1)*100</f>
        <v>8.549609664477531</v>
      </c>
      <c r="BJ24" s="132"/>
      <c r="BK24" s="33">
        <f>(BK22/BK23-1)*100</f>
        <v>6.087484560602774</v>
      </c>
      <c r="BL24" s="34"/>
      <c r="BM24" s="33">
        <f>(BM22/BM23-1)*100</f>
        <v>7.466695051035832</v>
      </c>
      <c r="BN24" s="34"/>
      <c r="BO24" s="33">
        <f>(BO22/BO23-1)*100</f>
        <v>3.435169878776767</v>
      </c>
      <c r="BP24" s="34"/>
      <c r="BQ24" s="36">
        <f>(BQ22/BQ23-1)*100</f>
        <v>5.617166349883251</v>
      </c>
      <c r="BR24" s="132"/>
      <c r="BS24" s="37">
        <f>(BS22/BS23-1)*100</f>
        <v>4.071611490950633</v>
      </c>
      <c r="BT24" s="34"/>
      <c r="BU24" s="33">
        <f>(BU22/BU23-1)*100</f>
        <v>-4.06272297764203</v>
      </c>
      <c r="BV24" s="34"/>
      <c r="BW24" s="33">
        <f>(BW22/BW23-1)*100</f>
        <v>-7.81059479954328</v>
      </c>
      <c r="BX24" s="34"/>
      <c r="BY24" s="36">
        <f>(BY22/BY23-1)*100</f>
        <v>-2.6399364827312533</v>
      </c>
      <c r="BZ24" s="132"/>
      <c r="CA24" s="37">
        <f>(CA22/CA23-1)*100</f>
        <v>-4.8454451633673346</v>
      </c>
      <c r="CB24" s="34"/>
      <c r="CC24" s="37">
        <f>(CC22/CC23-1)*100</f>
        <v>-9.478649298722397</v>
      </c>
      <c r="CD24" s="34"/>
      <c r="CE24" s="37">
        <f>(CE22/CE23-1)*100</f>
        <v>-14.621618625277154</v>
      </c>
      <c r="CF24" s="34"/>
      <c r="CG24" s="36">
        <f>(CG22/CG23-1)*100</f>
        <v>-9.5107123856916</v>
      </c>
      <c r="CH24" s="132"/>
      <c r="CI24" s="37">
        <f>(CI22/CI23-1)*100</f>
        <v>-12.65432573937202</v>
      </c>
      <c r="CJ24" s="34"/>
      <c r="CK24" s="33">
        <f>(CK22/CK23-1)*100</f>
        <v>-10.359024254012873</v>
      </c>
      <c r="CL24" s="34"/>
      <c r="CM24" s="33">
        <f>(CM22/CM23-1)*100</f>
        <v>-9.50121727280193</v>
      </c>
      <c r="CN24" s="34"/>
      <c r="CO24" s="36">
        <f>(CO22/CO23-1)*100</f>
        <v>-10.760755937348032</v>
      </c>
      <c r="CP24" s="132"/>
      <c r="CQ24" s="33">
        <f>(CQ22/CQ23-1)*100</f>
        <v>-6.6534729743913275</v>
      </c>
      <c r="CR24" s="37"/>
      <c r="CS24" s="33">
        <f>(CS22/CS23-1)*100</f>
        <v>-7.026109548965698</v>
      </c>
      <c r="CT24" s="34"/>
      <c r="CU24" s="33">
        <f>(CU22/CU23-1)*100</f>
        <v>-10.852037770968204</v>
      </c>
      <c r="CV24" s="34"/>
      <c r="CW24" s="36">
        <f>(CW22/CW23-1)*100</f>
        <v>-8.21227813831813</v>
      </c>
      <c r="CX24" s="132"/>
      <c r="CY24" s="37">
        <f>(CY22/CY23-1)*100</f>
        <v>-5.895007278902675</v>
      </c>
      <c r="CZ24" s="34"/>
      <c r="DA24" s="37">
        <f>(DA22/DA23-1)*100</f>
        <v>-14.119771058006215</v>
      </c>
      <c r="DB24" s="34"/>
      <c r="DC24" s="37">
        <f>(DC22/DC23-1)*100</f>
        <v>2.81959367566027</v>
      </c>
      <c r="DD24" s="34"/>
      <c r="DE24" s="36">
        <f>(DE22/DE23-1)*100</f>
        <v>-5.7260920451542185</v>
      </c>
      <c r="DF24" s="132"/>
      <c r="DG24" s="37">
        <f>(DG22/DG23-1)*100</f>
        <v>-3.6402569593147804</v>
      </c>
      <c r="DH24" s="34"/>
      <c r="DI24" s="37">
        <f>(DI22/DI23-1)*100</f>
        <v>-11.428893505322312</v>
      </c>
      <c r="DJ24" s="34"/>
      <c r="DK24" s="37">
        <f>(DK22/DK23-1)*100</f>
        <v>1.2838375666947455</v>
      </c>
      <c r="DL24" s="34"/>
      <c r="DM24" s="36">
        <f>(DM22/DM23-1)*100</f>
        <v>-4.797839182955633</v>
      </c>
    </row>
    <row r="25" spans="2:117" ht="30" customHeight="1">
      <c r="B25" s="269" t="s">
        <v>101</v>
      </c>
      <c r="C25" s="270"/>
      <c r="D25" s="266" t="s">
        <v>39</v>
      </c>
      <c r="E25" s="112" t="s">
        <v>102</v>
      </c>
      <c r="F25" s="24"/>
      <c r="G25" s="18">
        <v>142.019</v>
      </c>
      <c r="H25" s="116"/>
      <c r="I25" s="19">
        <v>165.993</v>
      </c>
      <c r="J25" s="49"/>
      <c r="K25" s="17">
        <v>235.733</v>
      </c>
      <c r="L25" s="49"/>
      <c r="M25" s="31">
        <f>(G25+I25+K25)</f>
        <v>543.745</v>
      </c>
      <c r="N25" s="24"/>
      <c r="O25" s="18">
        <v>191.861</v>
      </c>
      <c r="P25" s="116"/>
      <c r="Q25" s="19">
        <v>252.764</v>
      </c>
      <c r="R25" s="49"/>
      <c r="S25" s="17">
        <v>227.086</v>
      </c>
      <c r="T25" s="49"/>
      <c r="U25" s="31">
        <f>(O25+Q25+S25)</f>
        <v>671.711</v>
      </c>
      <c r="V25" s="24"/>
      <c r="W25" s="18">
        <v>142.861</v>
      </c>
      <c r="X25" s="116"/>
      <c r="Y25" s="19">
        <v>214.17600000000002</v>
      </c>
      <c r="Z25" s="49"/>
      <c r="AA25" s="20">
        <v>396.46</v>
      </c>
      <c r="AB25" s="49"/>
      <c r="AC25" s="31">
        <f>(W25+Y25+AA25)</f>
        <v>753.4970000000001</v>
      </c>
      <c r="AD25" s="24"/>
      <c r="AE25" s="18">
        <v>141.182</v>
      </c>
      <c r="AF25" s="116"/>
      <c r="AG25" s="19">
        <v>134.135</v>
      </c>
      <c r="AH25" s="49"/>
      <c r="AI25" s="17">
        <v>194.548</v>
      </c>
      <c r="AJ25" s="49"/>
      <c r="AK25" s="31">
        <f>(AE25+AG25+AI25)</f>
        <v>469.865</v>
      </c>
      <c r="AL25" s="24"/>
      <c r="AM25" s="18">
        <v>128.53799999999998</v>
      </c>
      <c r="AN25" s="116"/>
      <c r="AO25" s="19">
        <v>175.005</v>
      </c>
      <c r="AP25" s="49"/>
      <c r="AQ25" s="17">
        <v>208.194</v>
      </c>
      <c r="AR25" s="49"/>
      <c r="AS25" s="31">
        <f>(AM25+AO25+AQ25)</f>
        <v>511.73699999999997</v>
      </c>
      <c r="AT25" s="24"/>
      <c r="AU25" s="18">
        <v>197.621</v>
      </c>
      <c r="AV25" s="116"/>
      <c r="AW25" s="19">
        <v>228.451</v>
      </c>
      <c r="AX25" s="49"/>
      <c r="AY25" s="19">
        <v>234.982</v>
      </c>
      <c r="AZ25" s="49"/>
      <c r="BA25" s="31">
        <f>(AU25+AW25+AY25)</f>
        <v>661.054</v>
      </c>
      <c r="BB25" s="24"/>
      <c r="BC25" s="18">
        <v>200.309</v>
      </c>
      <c r="BD25" s="116"/>
      <c r="BE25" s="19">
        <v>225.994</v>
      </c>
      <c r="BF25" s="49"/>
      <c r="BG25" s="139">
        <v>331.871</v>
      </c>
      <c r="BH25" s="49"/>
      <c r="BI25" s="31">
        <f>(BC25+BE25+BG25)</f>
        <v>758.174</v>
      </c>
      <c r="BJ25" s="24"/>
      <c r="BK25" s="50">
        <f>148.924+8.794</f>
        <v>157.71800000000002</v>
      </c>
      <c r="BL25" s="116"/>
      <c r="BM25" s="47">
        <v>146.381</v>
      </c>
      <c r="BN25" s="49"/>
      <c r="BO25" s="47">
        <v>184.926</v>
      </c>
      <c r="BP25" s="49"/>
      <c r="BQ25" s="31">
        <f>(BK25+BM25+BO25)</f>
        <v>489.02500000000003</v>
      </c>
      <c r="BR25" s="24"/>
      <c r="BS25" s="47">
        <v>136.879</v>
      </c>
      <c r="BT25" s="116"/>
      <c r="BU25" s="22">
        <v>159.129</v>
      </c>
      <c r="BV25" s="49"/>
      <c r="BW25" s="22">
        <v>199.51</v>
      </c>
      <c r="BX25" s="49"/>
      <c r="BY25" s="31">
        <f>(BS25+BU25+BW25)</f>
        <v>495.518</v>
      </c>
      <c r="BZ25" s="24"/>
      <c r="CA25" s="22">
        <v>213.485</v>
      </c>
      <c r="CB25" s="116"/>
      <c r="CC25" s="22">
        <v>226.05</v>
      </c>
      <c r="CD25" s="116"/>
      <c r="CE25" s="22">
        <v>236.337</v>
      </c>
      <c r="CF25" s="49"/>
      <c r="CG25" s="31">
        <f>(CA25+CC25+CE25)</f>
        <v>675.8720000000001</v>
      </c>
      <c r="CH25" s="24"/>
      <c r="CI25" s="22">
        <v>129.682</v>
      </c>
      <c r="CJ25" s="116"/>
      <c r="CK25" s="51">
        <v>204.721</v>
      </c>
      <c r="CL25" s="116"/>
      <c r="CM25" s="51">
        <v>328.401</v>
      </c>
      <c r="CN25" s="49"/>
      <c r="CO25" s="31">
        <f>(CI25+CK25+CM25)</f>
        <v>662.8040000000001</v>
      </c>
      <c r="CP25" s="24"/>
      <c r="CQ25" s="52">
        <v>119.658</v>
      </c>
      <c r="CR25" s="113"/>
      <c r="CS25" s="53">
        <v>114.091</v>
      </c>
      <c r="CT25" s="49"/>
      <c r="CU25" s="53">
        <v>150.874</v>
      </c>
      <c r="CV25" s="49"/>
      <c r="CW25" s="31">
        <f>(CQ25+CS25+CU25)</f>
        <v>384.623</v>
      </c>
      <c r="CX25" s="24"/>
      <c r="CY25" s="53">
        <v>118.475</v>
      </c>
      <c r="CZ25" s="116"/>
      <c r="DA25" s="141">
        <v>123.245</v>
      </c>
      <c r="DB25" s="116"/>
      <c r="DC25" s="118">
        <v>210</v>
      </c>
      <c r="DD25" s="49"/>
      <c r="DE25" s="31">
        <f>(CY25+DA25+DC25)</f>
        <v>451.72</v>
      </c>
      <c r="DF25" s="24"/>
      <c r="DG25" s="118">
        <v>195</v>
      </c>
      <c r="DH25" s="116"/>
      <c r="DI25" s="118">
        <v>230</v>
      </c>
      <c r="DJ25" s="116"/>
      <c r="DK25" s="118">
        <v>220</v>
      </c>
      <c r="DL25" s="49"/>
      <c r="DM25" s="31">
        <f>(DG25+DI25+DK25)</f>
        <v>645</v>
      </c>
    </row>
    <row r="26" spans="2:117" ht="30" customHeight="1">
      <c r="B26" s="271"/>
      <c r="C26" s="272"/>
      <c r="D26" s="267"/>
      <c r="E26" s="119" t="s">
        <v>8</v>
      </c>
      <c r="F26" s="32"/>
      <c r="G26" s="30">
        <v>205.541</v>
      </c>
      <c r="H26" s="29"/>
      <c r="I26" s="28">
        <v>211.3</v>
      </c>
      <c r="J26" s="29"/>
      <c r="K26" s="30">
        <v>254.256</v>
      </c>
      <c r="L26" s="29"/>
      <c r="M26" s="31">
        <f>(G26+I26+K26)</f>
        <v>671.097</v>
      </c>
      <c r="N26" s="32"/>
      <c r="O26" s="30">
        <v>256.223</v>
      </c>
      <c r="P26" s="29"/>
      <c r="Q26" s="28">
        <v>306.291</v>
      </c>
      <c r="R26" s="29"/>
      <c r="S26" s="30">
        <v>299.853</v>
      </c>
      <c r="T26" s="43"/>
      <c r="U26" s="31">
        <f>(O26+Q26+S26)</f>
        <v>862.367</v>
      </c>
      <c r="V26" s="32"/>
      <c r="W26" s="30">
        <v>204.802</v>
      </c>
      <c r="X26" s="29"/>
      <c r="Y26" s="28">
        <v>252.095</v>
      </c>
      <c r="Z26" s="29"/>
      <c r="AA26" s="30">
        <v>423.263</v>
      </c>
      <c r="AB26" s="29"/>
      <c r="AC26" s="31">
        <f>(W26+Y26+AA26)</f>
        <v>880.16</v>
      </c>
      <c r="AD26" s="32"/>
      <c r="AE26" s="30">
        <v>172.904</v>
      </c>
      <c r="AF26" s="29"/>
      <c r="AG26" s="28">
        <v>156.537</v>
      </c>
      <c r="AH26" s="29"/>
      <c r="AI26" s="30">
        <v>179.69</v>
      </c>
      <c r="AJ26" s="29"/>
      <c r="AK26" s="31">
        <f>(AE26+AG26+AI26)</f>
        <v>509.13100000000003</v>
      </c>
      <c r="AL26" s="32"/>
      <c r="AM26" s="30">
        <v>142.019</v>
      </c>
      <c r="AN26" s="29"/>
      <c r="AO26" s="28">
        <v>165.993</v>
      </c>
      <c r="AP26" s="29"/>
      <c r="AQ26" s="30">
        <v>235.733</v>
      </c>
      <c r="AR26" s="29"/>
      <c r="AS26" s="31">
        <f>(AM26+AO26+AQ26)</f>
        <v>543.745</v>
      </c>
      <c r="AT26" s="32"/>
      <c r="AU26" s="30">
        <v>191.861</v>
      </c>
      <c r="AV26" s="29"/>
      <c r="AW26" s="28">
        <v>252.764</v>
      </c>
      <c r="AX26" s="29"/>
      <c r="AY26" s="28">
        <v>227.086</v>
      </c>
      <c r="AZ26" s="43"/>
      <c r="BA26" s="31">
        <f>(AU26+AW26+AY26)</f>
        <v>671.711</v>
      </c>
      <c r="BB26" s="32"/>
      <c r="BC26" s="30">
        <v>142.861</v>
      </c>
      <c r="BD26" s="29"/>
      <c r="BE26" s="28">
        <v>214.17600000000002</v>
      </c>
      <c r="BF26" s="29"/>
      <c r="BG26" s="28">
        <v>396.46</v>
      </c>
      <c r="BH26" s="43"/>
      <c r="BI26" s="31">
        <f>(BC26+BE26+BG26)</f>
        <v>753.4970000000001</v>
      </c>
      <c r="BJ26" s="32"/>
      <c r="BK26" s="30">
        <v>141.182</v>
      </c>
      <c r="BL26" s="29"/>
      <c r="BM26" s="28">
        <v>134.135</v>
      </c>
      <c r="BN26" s="29"/>
      <c r="BO26" s="28">
        <v>194.548</v>
      </c>
      <c r="BP26" s="43"/>
      <c r="BQ26" s="31">
        <f>(BK26+BM26+BO26)</f>
        <v>469.865</v>
      </c>
      <c r="BR26" s="32"/>
      <c r="BS26" s="28">
        <v>128.53799999999998</v>
      </c>
      <c r="BT26" s="120"/>
      <c r="BU26" s="30">
        <v>175.005</v>
      </c>
      <c r="BV26" s="29"/>
      <c r="BW26" s="48">
        <v>208.194</v>
      </c>
      <c r="BX26" s="29"/>
      <c r="BY26" s="31">
        <f>(BS26+BU26+BW26)</f>
        <v>511.73699999999997</v>
      </c>
      <c r="BZ26" s="32"/>
      <c r="CA26" s="28">
        <v>197.621</v>
      </c>
      <c r="CB26" s="120"/>
      <c r="CC26" s="28">
        <v>228.451</v>
      </c>
      <c r="CD26" s="120"/>
      <c r="CE26" s="28">
        <v>235</v>
      </c>
      <c r="CF26" s="29"/>
      <c r="CG26" s="31">
        <f>(CA26+CC26+CE26)</f>
        <v>661.072</v>
      </c>
      <c r="CH26" s="32"/>
      <c r="CI26" s="28">
        <v>200.309</v>
      </c>
      <c r="CJ26" s="120"/>
      <c r="CK26" s="28">
        <v>225.994</v>
      </c>
      <c r="CL26" s="120"/>
      <c r="CM26" s="54">
        <v>331.871</v>
      </c>
      <c r="CN26" s="29"/>
      <c r="CO26" s="31">
        <f>(CI26+CK26+CM26)</f>
        <v>758.174</v>
      </c>
      <c r="CP26" s="32"/>
      <c r="CQ26" s="30">
        <v>157.71800000000002</v>
      </c>
      <c r="CR26" s="28"/>
      <c r="CS26" s="30">
        <v>146.381</v>
      </c>
      <c r="CT26" s="29"/>
      <c r="CU26" s="28">
        <v>184.926</v>
      </c>
      <c r="CV26" s="43"/>
      <c r="CW26" s="31">
        <f>(CQ26+CS26+CU26)</f>
        <v>489.02500000000003</v>
      </c>
      <c r="CX26" s="32"/>
      <c r="CY26" s="28">
        <v>136.879</v>
      </c>
      <c r="CZ26" s="120"/>
      <c r="DA26" s="28">
        <v>159.129</v>
      </c>
      <c r="DB26" s="120"/>
      <c r="DC26" s="28">
        <v>199.51</v>
      </c>
      <c r="DD26" s="29"/>
      <c r="DE26" s="31">
        <f>(CY26+DA26+DC26)</f>
        <v>495.518</v>
      </c>
      <c r="DF26" s="32"/>
      <c r="DG26" s="28">
        <v>213.485</v>
      </c>
      <c r="DH26" s="120"/>
      <c r="DI26" s="28">
        <v>226.05</v>
      </c>
      <c r="DJ26" s="120"/>
      <c r="DK26" s="28">
        <v>236.337</v>
      </c>
      <c r="DL26" s="29"/>
      <c r="DM26" s="31">
        <f>(DG26+DI26+DK26)</f>
        <v>675.8720000000001</v>
      </c>
    </row>
    <row r="27" spans="2:117" ht="30" customHeight="1" thickBot="1">
      <c r="B27" s="273"/>
      <c r="C27" s="274"/>
      <c r="D27" s="268"/>
      <c r="E27" s="122" t="s">
        <v>9</v>
      </c>
      <c r="F27" s="132"/>
      <c r="G27" s="33">
        <f>(G25/G26-1)*100</f>
        <v>-30.904782987335857</v>
      </c>
      <c r="H27" s="123"/>
      <c r="I27" s="33">
        <f>(I25/I26-1)*100</f>
        <v>-21.44202555608141</v>
      </c>
      <c r="J27" s="34"/>
      <c r="K27" s="33">
        <f>(K25/K26-1)*100</f>
        <v>-7.285177144295507</v>
      </c>
      <c r="L27" s="34"/>
      <c r="M27" s="36">
        <f>(M25/M26-1)*100</f>
        <v>-18.97669040392074</v>
      </c>
      <c r="N27" s="132"/>
      <c r="O27" s="33">
        <f>(O25/O26-1)*100</f>
        <v>-25.119524788953385</v>
      </c>
      <c r="P27" s="123"/>
      <c r="Q27" s="33">
        <f>(Q25/Q26-1)*100</f>
        <v>-17.475864455697355</v>
      </c>
      <c r="R27" s="34"/>
      <c r="S27" s="33">
        <f>(S25/S26-1)*100</f>
        <v>-24.267557769973948</v>
      </c>
      <c r="T27" s="34"/>
      <c r="U27" s="36">
        <f>(U25/U26-1)*100</f>
        <v>-22.108452665744394</v>
      </c>
      <c r="V27" s="132"/>
      <c r="W27" s="33">
        <f>(W25/W26-1)*100</f>
        <v>-30.24433355143017</v>
      </c>
      <c r="X27" s="123"/>
      <c r="Y27" s="33">
        <f>(Y25/Y26-1)*100</f>
        <v>-15.041551795949937</v>
      </c>
      <c r="Z27" s="34"/>
      <c r="AA27" s="33">
        <f>(AA25/AA26-1)*100</f>
        <v>-6.332469410272101</v>
      </c>
      <c r="AB27" s="34"/>
      <c r="AC27" s="36">
        <f>(AC25/AC26-1)*100</f>
        <v>-14.390906198872921</v>
      </c>
      <c r="AD27" s="133"/>
      <c r="AE27" s="33">
        <f>(AE25/AE26-1)*100</f>
        <v>-18.34659695553602</v>
      </c>
      <c r="AF27" s="123"/>
      <c r="AG27" s="33">
        <f>(AG25/AG26-1)*100</f>
        <v>-14.310993567016117</v>
      </c>
      <c r="AH27" s="134"/>
      <c r="AI27" s="33">
        <f>(AI25/AI26-1)*100</f>
        <v>8.268684957426675</v>
      </c>
      <c r="AJ27" s="34"/>
      <c r="AK27" s="36">
        <f>(AK25/AK26-1)*100</f>
        <v>-7.712356937605458</v>
      </c>
      <c r="AL27" s="133"/>
      <c r="AM27" s="33">
        <f>(AM25/AM26-1)*100</f>
        <v>-9.49239186306059</v>
      </c>
      <c r="AN27" s="123"/>
      <c r="AO27" s="33">
        <f>(AO25/AO26-1)*100</f>
        <v>5.429144602483227</v>
      </c>
      <c r="AP27" s="134"/>
      <c r="AQ27" s="33">
        <f>(AQ25/AQ26-1)*100</f>
        <v>-11.682284618615135</v>
      </c>
      <c r="AR27" s="34"/>
      <c r="AS27" s="36">
        <f>(AS25/AS26-1)*100</f>
        <v>-5.886582865129797</v>
      </c>
      <c r="AT27" s="132"/>
      <c r="AU27" s="33">
        <f>(AU25/AU26-1)*100</f>
        <v>3.002173448486145</v>
      </c>
      <c r="AV27" s="123"/>
      <c r="AW27" s="33">
        <f>(AW25/AW26-1)*100</f>
        <v>-9.61885395072084</v>
      </c>
      <c r="AX27" s="34"/>
      <c r="AY27" s="33">
        <f>(AY25/AY26-1)*100</f>
        <v>3.477096782716682</v>
      </c>
      <c r="AZ27" s="34"/>
      <c r="BA27" s="36">
        <f>(BA25/BA26-1)*100</f>
        <v>-1.5865454041991356</v>
      </c>
      <c r="BB27" s="132"/>
      <c r="BC27" s="33">
        <f>(BC25/BC26-1)*100</f>
        <v>40.21251426211494</v>
      </c>
      <c r="BD27" s="123"/>
      <c r="BE27" s="33">
        <f>(BE25/BE26-1)*100</f>
        <v>5.5178918272822175</v>
      </c>
      <c r="BF27" s="34"/>
      <c r="BG27" s="33">
        <f>(BG25/BG26-1)*100</f>
        <v>-16.291429147959448</v>
      </c>
      <c r="BH27" s="34"/>
      <c r="BI27" s="36">
        <f>(BI25/BI26-1)*100</f>
        <v>0.6207058554977607</v>
      </c>
      <c r="BJ27" s="132"/>
      <c r="BK27" s="33">
        <f>(BK25/BK26-1)*100</f>
        <v>11.712541258800723</v>
      </c>
      <c r="BL27" s="123"/>
      <c r="BM27" s="33">
        <f>(BM25/BM26-1)*100</f>
        <v>9.129608230514052</v>
      </c>
      <c r="BN27" s="34"/>
      <c r="BO27" s="33">
        <f>(BO25/BO26-1)*100</f>
        <v>-4.945823138762673</v>
      </c>
      <c r="BP27" s="34"/>
      <c r="BQ27" s="36">
        <f>(BQ25/BQ26-1)*100</f>
        <v>4.077767018186074</v>
      </c>
      <c r="BR27" s="133"/>
      <c r="BS27" s="37">
        <f>(BS25/BS26-1)*100</f>
        <v>6.489131618665311</v>
      </c>
      <c r="BT27" s="134"/>
      <c r="BU27" s="33">
        <f>(BU25/BU26-1)*100</f>
        <v>-9.071740807405504</v>
      </c>
      <c r="BV27" s="134"/>
      <c r="BW27" s="33">
        <f>(BW25/BW26-1)*100</f>
        <v>-4.17110963812598</v>
      </c>
      <c r="BX27" s="34"/>
      <c r="BY27" s="36">
        <f>(BY25/BY26-1)*100</f>
        <v>-3.169401469895672</v>
      </c>
      <c r="BZ27" s="133"/>
      <c r="CA27" s="33">
        <f>(CA25/CA26-1)*100</f>
        <v>8.027486957357777</v>
      </c>
      <c r="CB27" s="134"/>
      <c r="CC27" s="37">
        <f>(CC25/CC26-1)*100</f>
        <v>-1.0509912410101019</v>
      </c>
      <c r="CD27" s="134"/>
      <c r="CE27" s="37">
        <f>(CE25/CE26-1)*100</f>
        <v>0.5689361702127638</v>
      </c>
      <c r="CF27" s="34"/>
      <c r="CG27" s="36">
        <f>(CG25/CG26-1)*100</f>
        <v>2.238787908124995</v>
      </c>
      <c r="CH27" s="133"/>
      <c r="CI27" s="37">
        <f>(CI25/CI26-1)*100</f>
        <v>-35.259024806673686</v>
      </c>
      <c r="CJ27" s="134"/>
      <c r="CK27" s="33">
        <f>(CK25/CK26-1)*100</f>
        <v>-9.413081763232656</v>
      </c>
      <c r="CL27" s="134"/>
      <c r="CM27" s="33">
        <f>(CM25/CM26-1)*100</f>
        <v>-1.0455869901256687</v>
      </c>
      <c r="CN27" s="34"/>
      <c r="CO27" s="36">
        <f>(CO25/CO26-1)*100</f>
        <v>-12.57890668896584</v>
      </c>
      <c r="CP27" s="132"/>
      <c r="CQ27" s="33">
        <f>(CQ25/CQ26-1)*100</f>
        <v>-24.131678058306605</v>
      </c>
      <c r="CR27" s="124"/>
      <c r="CS27" s="33">
        <f>(CS25/CS26-1)*100</f>
        <v>-22.058873760938923</v>
      </c>
      <c r="CT27" s="34"/>
      <c r="CU27" s="33">
        <f>(CU25/CU26-1)*100</f>
        <v>-18.413852027297406</v>
      </c>
      <c r="CV27" s="34"/>
      <c r="CW27" s="36">
        <f>(CW25/CW26-1)*100</f>
        <v>-21.349010786769597</v>
      </c>
      <c r="CX27" s="133"/>
      <c r="CY27" s="37">
        <f>(CY25/CY26-1)*100</f>
        <v>-13.44545182241249</v>
      </c>
      <c r="CZ27" s="134"/>
      <c r="DA27" s="125">
        <f>(DA25/DA26-1)*100</f>
        <v>-22.550257966806797</v>
      </c>
      <c r="DB27" s="134"/>
      <c r="DC27" s="37">
        <f>(DC25/DC26-1)*100</f>
        <v>5.257881810435583</v>
      </c>
      <c r="DD27" s="34"/>
      <c r="DE27" s="36">
        <f>(DE25/DE26-1)*100</f>
        <v>-8.838831283626414</v>
      </c>
      <c r="DF27" s="133"/>
      <c r="DG27" s="33">
        <f>(DG25/DG26-1)*100</f>
        <v>-8.65868796402558</v>
      </c>
      <c r="DH27" s="134"/>
      <c r="DI27" s="33">
        <f>(DI25/DI26-1)*100</f>
        <v>1.747401017474015</v>
      </c>
      <c r="DJ27" s="134"/>
      <c r="DK27" s="33">
        <f>(DK25/DK26-1)*100</f>
        <v>-6.9125866876536435</v>
      </c>
      <c r="DL27" s="34"/>
      <c r="DM27" s="36">
        <f>(DM25/DM26-1)*100</f>
        <v>-4.567728800719673</v>
      </c>
    </row>
    <row r="28" spans="2:117" ht="24.75" customHeight="1">
      <c r="B28" s="142" t="s">
        <v>40</v>
      </c>
      <c r="C28" s="143" t="s">
        <v>103</v>
      </c>
      <c r="D28" s="143"/>
      <c r="E28" s="10"/>
      <c r="F28" s="3"/>
      <c r="G28" s="3"/>
      <c r="H28" s="1"/>
      <c r="I28" s="1"/>
      <c r="J28" s="1"/>
      <c r="K28" s="1"/>
      <c r="L28" s="3"/>
      <c r="M28" s="3"/>
      <c r="N28" s="3"/>
      <c r="O28" s="3"/>
      <c r="P28" s="3"/>
      <c r="Q28" s="3"/>
      <c r="R28" s="1"/>
      <c r="S28" s="1"/>
      <c r="T28" s="3"/>
      <c r="U28" s="3"/>
      <c r="V28" s="1"/>
      <c r="W28" s="1"/>
      <c r="X28" s="1"/>
      <c r="Y28" s="1"/>
      <c r="Z28" s="1"/>
      <c r="AA28" s="1"/>
      <c r="AB28" s="3"/>
      <c r="AC28" s="3"/>
      <c r="AD28" s="1"/>
      <c r="AE28" s="1"/>
      <c r="AF28" s="1"/>
      <c r="AH28" s="1"/>
      <c r="AI28" s="1"/>
      <c r="AJ28" s="3"/>
      <c r="AL28" s="1"/>
      <c r="AM28" s="1"/>
      <c r="AN28" s="3"/>
      <c r="AO28" s="1"/>
      <c r="AP28" s="1"/>
      <c r="AQ28" s="1"/>
      <c r="AR28" s="3"/>
      <c r="AS28" s="3"/>
      <c r="AT28" s="3"/>
      <c r="AU28" s="3"/>
      <c r="AV28" s="3"/>
      <c r="AW28" s="3"/>
      <c r="AX28" s="1"/>
      <c r="AY28" s="1"/>
      <c r="AZ28" s="3"/>
      <c r="BA28" s="3"/>
      <c r="BB28" s="3"/>
      <c r="BC28" s="3"/>
      <c r="BD28" s="3"/>
      <c r="BE28" s="3"/>
      <c r="BF28" s="1"/>
      <c r="BG28" s="1"/>
      <c r="BH28" s="3"/>
      <c r="BI28" s="3"/>
      <c r="BJ28" s="3"/>
      <c r="BK28" s="3"/>
      <c r="BL28" s="3"/>
      <c r="BM28" s="3"/>
      <c r="BN28" s="1"/>
      <c r="BO28" s="1"/>
      <c r="BP28" s="3"/>
      <c r="BQ28" s="3"/>
      <c r="BR28" s="1"/>
      <c r="BS28" s="1"/>
      <c r="BT28" s="3"/>
      <c r="BU28" s="1"/>
      <c r="BV28" s="1"/>
      <c r="BW28" s="1"/>
      <c r="BX28" s="3"/>
      <c r="BY28" s="3"/>
      <c r="BZ28" s="1"/>
      <c r="CA28" s="1"/>
      <c r="CB28" s="3"/>
      <c r="CC28" s="1"/>
      <c r="CD28" s="1"/>
      <c r="CE28" s="1"/>
      <c r="CF28" s="3"/>
      <c r="CG28" s="3"/>
      <c r="CH28" s="1"/>
      <c r="CI28" s="1"/>
      <c r="CJ28" s="3"/>
      <c r="CK28" s="1"/>
      <c r="CL28" s="1"/>
      <c r="CM28" s="1"/>
      <c r="CN28" s="3"/>
      <c r="CO28" s="3"/>
      <c r="CP28" s="3"/>
      <c r="CQ28" s="3"/>
      <c r="CR28" s="3"/>
      <c r="CS28" s="3"/>
      <c r="CT28" s="1"/>
      <c r="CU28" s="1"/>
      <c r="CV28" s="3"/>
      <c r="CW28" s="3"/>
      <c r="CX28" s="1"/>
      <c r="CY28" s="1"/>
      <c r="CZ28" s="3"/>
      <c r="DA28" s="1"/>
      <c r="DB28" s="1"/>
      <c r="DC28" s="1"/>
      <c r="DD28" s="3"/>
      <c r="DE28" s="3"/>
      <c r="DF28" s="1"/>
      <c r="DG28" s="1"/>
      <c r="DH28" s="3"/>
      <c r="DI28" s="1"/>
      <c r="DJ28" s="1"/>
      <c r="DK28" s="1"/>
      <c r="DL28" s="3"/>
      <c r="DM28" s="3"/>
    </row>
    <row r="29" spans="2:117" ht="24.75" customHeight="1">
      <c r="B29" s="144" t="s">
        <v>41</v>
      </c>
      <c r="C29" s="93" t="s">
        <v>42</v>
      </c>
      <c r="D29" s="93"/>
      <c r="E29" s="10"/>
      <c r="F29" s="3"/>
      <c r="G29" s="3"/>
      <c r="H29" s="1"/>
      <c r="I29" s="1"/>
      <c r="J29" s="1"/>
      <c r="K29" s="1"/>
      <c r="L29" s="3"/>
      <c r="M29" s="3"/>
      <c r="N29" s="3"/>
      <c r="O29" s="3"/>
      <c r="P29" s="3"/>
      <c r="Q29" s="3"/>
      <c r="R29" s="1"/>
      <c r="S29" s="1"/>
      <c r="T29" s="3"/>
      <c r="U29" s="3"/>
      <c r="V29" s="1"/>
      <c r="W29" s="1"/>
      <c r="X29" s="1"/>
      <c r="Y29" s="1"/>
      <c r="Z29" s="1"/>
      <c r="AA29" s="1"/>
      <c r="AB29" s="3"/>
      <c r="AC29" s="3"/>
      <c r="AD29" s="1"/>
      <c r="AE29" s="1"/>
      <c r="AF29" s="1"/>
      <c r="AH29" s="1"/>
      <c r="AI29" s="1"/>
      <c r="AJ29" s="3"/>
      <c r="AL29" s="1"/>
      <c r="AM29" s="1"/>
      <c r="AN29" s="3"/>
      <c r="AO29" s="1"/>
      <c r="AP29" s="1"/>
      <c r="AQ29" s="1"/>
      <c r="AR29" s="3"/>
      <c r="AS29" s="3"/>
      <c r="AT29" s="3"/>
      <c r="AU29" s="3"/>
      <c r="AV29" s="3"/>
      <c r="AW29" s="3"/>
      <c r="AX29" s="1"/>
      <c r="AY29" s="1"/>
      <c r="AZ29" s="3"/>
      <c r="BA29" s="3"/>
      <c r="BB29" s="3"/>
      <c r="BC29" s="3"/>
      <c r="BD29" s="3"/>
      <c r="BE29" s="3"/>
      <c r="BF29" s="1"/>
      <c r="BG29" s="1"/>
      <c r="BH29" s="3"/>
      <c r="BI29" s="3"/>
      <c r="BJ29" s="3"/>
      <c r="BK29" s="3"/>
      <c r="BL29" s="3"/>
      <c r="BM29" s="3"/>
      <c r="BN29" s="1"/>
      <c r="BO29" s="1"/>
      <c r="BP29" s="3"/>
      <c r="BQ29" s="3"/>
      <c r="BR29" s="1"/>
      <c r="BS29" s="1"/>
      <c r="BT29" s="3"/>
      <c r="BU29" s="1"/>
      <c r="BV29" s="1"/>
      <c r="BW29" s="1"/>
      <c r="BX29" s="3"/>
      <c r="BY29" s="3"/>
      <c r="BZ29" s="1"/>
      <c r="CA29" s="1"/>
      <c r="CB29" s="3"/>
      <c r="CC29" s="1"/>
      <c r="CD29" s="1"/>
      <c r="CE29" s="1"/>
      <c r="CF29" s="3"/>
      <c r="CG29" s="3"/>
      <c r="CH29" s="1"/>
      <c r="CI29" s="1"/>
      <c r="CJ29" s="3"/>
      <c r="CK29" s="1"/>
      <c r="CL29" s="1"/>
      <c r="CM29" s="1"/>
      <c r="CN29" s="3"/>
      <c r="CO29" s="3"/>
      <c r="CP29" s="3"/>
      <c r="CQ29" s="3"/>
      <c r="CR29" s="3"/>
      <c r="CS29" s="3"/>
      <c r="CT29" s="1"/>
      <c r="CU29" s="1"/>
      <c r="CV29" s="3"/>
      <c r="CW29" s="3"/>
      <c r="CX29" s="1"/>
      <c r="CY29" s="1"/>
      <c r="CZ29" s="3"/>
      <c r="DA29" s="1"/>
      <c r="DB29" s="1"/>
      <c r="DC29" s="1"/>
      <c r="DD29" s="3"/>
      <c r="DE29" s="3"/>
      <c r="DF29" s="1"/>
      <c r="DG29" s="1"/>
      <c r="DH29" s="3"/>
      <c r="DI29" s="1"/>
      <c r="DJ29" s="1"/>
      <c r="DK29" s="1"/>
      <c r="DL29" s="3"/>
      <c r="DM29" s="3"/>
    </row>
    <row r="30" spans="2:117" ht="24.75" customHeight="1">
      <c r="B30" s="144" t="s">
        <v>43</v>
      </c>
      <c r="C30" s="10" t="s">
        <v>104</v>
      </c>
      <c r="D30" s="10"/>
      <c r="E30" s="10"/>
      <c r="F30" s="3"/>
      <c r="G30" s="3"/>
      <c r="H30" s="1"/>
      <c r="I30" s="1"/>
      <c r="J30" s="1"/>
      <c r="K30" s="1"/>
      <c r="L30" s="3"/>
      <c r="M30" s="3"/>
      <c r="N30" s="3"/>
      <c r="O30" s="3"/>
      <c r="P30" s="3"/>
      <c r="Q30" s="3"/>
      <c r="R30" s="1"/>
      <c r="S30" s="1"/>
      <c r="T30" s="3"/>
      <c r="U30" s="3"/>
      <c r="V30" s="1"/>
      <c r="W30" s="1"/>
      <c r="X30" s="1"/>
      <c r="Y30" s="1"/>
      <c r="Z30" s="1"/>
      <c r="AA30" s="1"/>
      <c r="AB30" s="3"/>
      <c r="AC30" s="3"/>
      <c r="AD30" s="1"/>
      <c r="AE30" s="1"/>
      <c r="AF30" s="1"/>
      <c r="AH30" s="1"/>
      <c r="AI30" s="1"/>
      <c r="AJ30" s="3"/>
      <c r="AL30" s="3"/>
      <c r="AM30" s="3"/>
      <c r="AN30" s="3"/>
      <c r="AO30" s="1"/>
      <c r="AP30" s="1"/>
      <c r="AQ30" s="1"/>
      <c r="AR30" s="3"/>
      <c r="AS30" s="3"/>
      <c r="AT30" s="3"/>
      <c r="AU30" s="3"/>
      <c r="AV30" s="3"/>
      <c r="AW30" s="3"/>
      <c r="AX30" s="1"/>
      <c r="AY30" s="1"/>
      <c r="AZ30" s="3"/>
      <c r="BA30" s="3"/>
      <c r="BB30" s="3"/>
      <c r="BC30" s="3"/>
      <c r="BD30" s="3"/>
      <c r="BE30" s="3"/>
      <c r="BF30" s="1"/>
      <c r="BG30" s="1"/>
      <c r="BH30" s="3"/>
      <c r="BI30" s="3"/>
      <c r="BJ30" s="3"/>
      <c r="BK30" s="3"/>
      <c r="BL30" s="3"/>
      <c r="BM30" s="3"/>
      <c r="BN30" s="1"/>
      <c r="BO30" s="1"/>
      <c r="BP30" s="3"/>
      <c r="BQ30" s="3"/>
      <c r="BR30" s="3"/>
      <c r="BS30" s="3"/>
      <c r="BT30" s="3"/>
      <c r="BU30" s="1"/>
      <c r="BV30" s="1"/>
      <c r="BW30" s="1"/>
      <c r="BX30" s="3"/>
      <c r="BY30" s="3"/>
      <c r="BZ30" s="3"/>
      <c r="CA30" s="3"/>
      <c r="CB30" s="3"/>
      <c r="CC30" s="1"/>
      <c r="CD30" s="1"/>
      <c r="CE30" s="1"/>
      <c r="CF30" s="3"/>
      <c r="CG30" s="3"/>
      <c r="CH30" s="3"/>
      <c r="CI30" s="3"/>
      <c r="CJ30" s="3"/>
      <c r="CK30" s="1"/>
      <c r="CL30" s="1"/>
      <c r="CM30" s="1"/>
      <c r="CN30" s="3"/>
      <c r="CO30" s="3"/>
      <c r="CP30" s="3"/>
      <c r="CQ30" s="3"/>
      <c r="CR30" s="3"/>
      <c r="CS30" s="3"/>
      <c r="CT30" s="1"/>
      <c r="CU30" s="1"/>
      <c r="CV30" s="3"/>
      <c r="CW30" s="3"/>
      <c r="CX30" s="3"/>
      <c r="CY30" s="3"/>
      <c r="CZ30" s="3"/>
      <c r="DA30" s="1"/>
      <c r="DB30" s="1"/>
      <c r="DC30" s="1"/>
      <c r="DD30" s="3"/>
      <c r="DE30" s="3"/>
      <c r="DF30" s="3"/>
      <c r="DG30" s="3"/>
      <c r="DH30" s="3"/>
      <c r="DI30" s="1"/>
      <c r="DJ30" s="1"/>
      <c r="DK30" s="1"/>
      <c r="DL30" s="3"/>
      <c r="DM30" s="3"/>
    </row>
    <row r="31" spans="2:9" ht="24.75" customHeight="1">
      <c r="B31" s="55"/>
      <c r="C31" s="56"/>
      <c r="D31" s="5"/>
      <c r="E31" s="5"/>
      <c r="H31" s="6"/>
      <c r="I31" s="6"/>
    </row>
    <row r="32" spans="2:5" ht="25.5" customHeight="1">
      <c r="B32" s="55"/>
      <c r="C32" s="56"/>
      <c r="D32" s="5"/>
      <c r="E32" s="5"/>
    </row>
    <row r="33" spans="2:5" ht="25.5" customHeight="1">
      <c r="B33" s="5"/>
      <c r="C33" s="5"/>
      <c r="D33" s="5"/>
      <c r="E33" s="5"/>
    </row>
  </sheetData>
  <sheetProtection/>
  <mergeCells count="27">
    <mergeCell ref="BJ3:CO3"/>
    <mergeCell ref="AP6:AQ6"/>
    <mergeCell ref="AN6:AO6"/>
    <mergeCell ref="F3:AC3"/>
    <mergeCell ref="AD6:AE6"/>
    <mergeCell ref="AF6:AG6"/>
    <mergeCell ref="AH6:AI6"/>
    <mergeCell ref="AL6:AM6"/>
    <mergeCell ref="AD3:BI3"/>
    <mergeCell ref="B10:C12"/>
    <mergeCell ref="B25:C27"/>
    <mergeCell ref="D25:D27"/>
    <mergeCell ref="D16:D18"/>
    <mergeCell ref="C19:C21"/>
    <mergeCell ref="D19:D21"/>
    <mergeCell ref="C22:C24"/>
    <mergeCell ref="D22:D24"/>
    <mergeCell ref="CP3:DM3"/>
    <mergeCell ref="A16:A18"/>
    <mergeCell ref="B3:C6"/>
    <mergeCell ref="D3:D6"/>
    <mergeCell ref="E3:E6"/>
    <mergeCell ref="D10:D12"/>
    <mergeCell ref="B13:C15"/>
    <mergeCell ref="D13:D15"/>
    <mergeCell ref="B7:C9"/>
    <mergeCell ref="D7:D9"/>
  </mergeCells>
  <printOptions verticalCentered="1"/>
  <pageMargins left="0.1968503937007874" right="0.7874015748031497" top="0.1968503937007874" bottom="0.1968503937007874" header="0.5118110236220472" footer="0.5118110236220472"/>
  <pageSetup fitToHeight="1" fitToWidth="1" horizontalDpi="300" verticalDpi="300" orientation="landscape" paperSize="9" scale="55" r:id="rId2"/>
  <ignoredErrors>
    <ignoredError sqref="CG9:DM9 CG12:DM24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0"/>
  <sheetViews>
    <sheetView zoomScale="75" zoomScaleNormal="75" workbookViewId="0" topLeftCell="A1">
      <selection activeCell="M45" sqref="M45"/>
    </sheetView>
  </sheetViews>
  <sheetFormatPr defaultColWidth="10.625" defaultRowHeight="13.5"/>
  <cols>
    <col min="1" max="1" width="4.875" style="57" customWidth="1"/>
    <col min="2" max="2" width="3.625" style="57" customWidth="1"/>
    <col min="3" max="3" width="22.875" style="57" customWidth="1"/>
    <col min="4" max="4" width="2.625" style="57" customWidth="1"/>
    <col min="5" max="5" width="8.50390625" style="57" customWidth="1"/>
    <col min="6" max="6" width="2.625" style="57" customWidth="1"/>
    <col min="7" max="7" width="7.625" style="57" customWidth="1"/>
    <col min="8" max="8" width="2.625" style="57" customWidth="1"/>
    <col min="9" max="9" width="8.50390625" style="57" customWidth="1"/>
    <col min="10" max="10" width="2.625" style="57" customWidth="1"/>
    <col min="11" max="11" width="7.625" style="57" customWidth="1"/>
    <col min="12" max="12" width="2.625" style="57" customWidth="1"/>
    <col min="13" max="13" width="8.625" style="57" customWidth="1"/>
    <col min="14" max="14" width="2.625" style="57" customWidth="1"/>
    <col min="15" max="15" width="7.625" style="57" customWidth="1"/>
    <col min="16" max="16" width="2.625" style="57" customWidth="1"/>
    <col min="17" max="17" width="8.625" style="57" customWidth="1"/>
    <col min="18" max="18" width="2.625" style="57" customWidth="1"/>
    <col min="19" max="19" width="7.625" style="57" customWidth="1"/>
    <col min="20" max="20" width="2.625" style="57" customWidth="1"/>
    <col min="21" max="21" width="8.625" style="57" customWidth="1"/>
    <col min="22" max="22" width="2.625" style="57" customWidth="1"/>
    <col min="23" max="23" width="7.625" style="57" customWidth="1"/>
    <col min="24" max="24" width="2.625" style="57" customWidth="1"/>
    <col min="25" max="25" width="8.625" style="57" customWidth="1"/>
    <col min="26" max="26" width="2.625" style="57" customWidth="1"/>
    <col min="27" max="27" width="7.625" style="57" customWidth="1"/>
    <col min="28" max="28" width="2.625" style="57" customWidth="1"/>
    <col min="29" max="29" width="8.625" style="57" customWidth="1"/>
    <col min="30" max="30" width="2.625" style="57" customWidth="1"/>
    <col min="31" max="31" width="7.625" style="57" customWidth="1"/>
    <col min="32" max="32" width="7.50390625" style="59" customWidth="1"/>
    <col min="33" max="33" width="7.50390625" style="57" customWidth="1"/>
    <col min="34" max="34" width="8.50390625" style="59" customWidth="1"/>
    <col min="35" max="16384" width="10.625" style="57" customWidth="1"/>
  </cols>
  <sheetData>
    <row r="1" spans="2:32" ht="18" customHeight="1" thickBot="1">
      <c r="B1" s="294" t="s">
        <v>70</v>
      </c>
      <c r="C1" s="295"/>
      <c r="D1" s="295"/>
      <c r="E1" s="295"/>
      <c r="F1" s="295"/>
      <c r="G1" s="295"/>
      <c r="H1" s="295"/>
      <c r="I1" s="295"/>
      <c r="J1" s="295"/>
      <c r="K1" s="295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145"/>
      <c r="AA1" s="146"/>
      <c r="AB1" s="146"/>
      <c r="AC1" s="283" t="s">
        <v>71</v>
      </c>
      <c r="AD1" s="284"/>
      <c r="AE1" s="285"/>
      <c r="AF1" s="58"/>
    </row>
    <row r="2" spans="2:32" ht="15" customHeight="1"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145"/>
      <c r="AA2" s="146"/>
      <c r="AB2" s="146"/>
      <c r="AC2" s="146"/>
      <c r="AD2" s="146"/>
      <c r="AE2" s="147" t="s">
        <v>5</v>
      </c>
      <c r="AF2" s="58"/>
    </row>
    <row r="3" spans="2:32" ht="15" customHeight="1" thickBot="1"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145"/>
      <c r="AA3" s="146"/>
      <c r="AB3" s="146"/>
      <c r="AC3" s="146"/>
      <c r="AD3" s="146"/>
      <c r="AE3" s="60" t="s">
        <v>72</v>
      </c>
      <c r="AF3" s="58"/>
    </row>
    <row r="4" spans="2:31" ht="16.5" customHeight="1">
      <c r="B4" s="286"/>
      <c r="C4" s="287"/>
      <c r="D4" s="148" t="s">
        <v>0</v>
      </c>
      <c r="E4" s="148"/>
      <c r="F4" s="148"/>
      <c r="G4" s="148"/>
      <c r="H4" s="149" t="s">
        <v>55</v>
      </c>
      <c r="I4" s="149"/>
      <c r="J4" s="148"/>
      <c r="K4" s="148"/>
      <c r="L4" s="150" t="s">
        <v>1</v>
      </c>
      <c r="M4" s="148"/>
      <c r="N4" s="148"/>
      <c r="O4" s="148"/>
      <c r="P4" s="150" t="s">
        <v>2</v>
      </c>
      <c r="Q4" s="148"/>
      <c r="R4" s="148"/>
      <c r="S4" s="148"/>
      <c r="T4" s="148"/>
      <c r="U4" s="151"/>
      <c r="V4" s="151"/>
      <c r="W4" s="151"/>
      <c r="X4" s="151"/>
      <c r="Y4" s="151"/>
      <c r="Z4" s="151"/>
      <c r="AA4" s="151"/>
      <c r="AB4" s="150" t="s">
        <v>56</v>
      </c>
      <c r="AC4" s="148"/>
      <c r="AD4" s="148"/>
      <c r="AE4" s="152"/>
    </row>
    <row r="5" spans="2:31" ht="16.5" customHeight="1">
      <c r="B5" s="288"/>
      <c r="C5" s="289"/>
      <c r="D5" s="153" t="s">
        <v>73</v>
      </c>
      <c r="E5" s="153"/>
      <c r="F5" s="154"/>
      <c r="G5" s="154"/>
      <c r="H5" s="155" t="s">
        <v>105</v>
      </c>
      <c r="I5" s="155"/>
      <c r="J5" s="154"/>
      <c r="K5" s="154"/>
      <c r="L5" s="156" t="s">
        <v>57</v>
      </c>
      <c r="M5" s="153"/>
      <c r="N5" s="154"/>
      <c r="O5" s="154"/>
      <c r="P5" s="156" t="s">
        <v>58</v>
      </c>
      <c r="Q5" s="153"/>
      <c r="R5" s="154"/>
      <c r="S5" s="154"/>
      <c r="T5" s="157" t="s">
        <v>3</v>
      </c>
      <c r="U5" s="158"/>
      <c r="V5" s="158"/>
      <c r="W5" s="158"/>
      <c r="X5" s="159" t="s">
        <v>4</v>
      </c>
      <c r="Y5" s="160"/>
      <c r="Z5" s="160"/>
      <c r="AA5" s="160"/>
      <c r="AB5" s="156" t="s">
        <v>74</v>
      </c>
      <c r="AC5" s="153"/>
      <c r="AD5" s="154"/>
      <c r="AE5" s="161"/>
    </row>
    <row r="6" spans="2:31" ht="16.5" customHeight="1">
      <c r="B6" s="288"/>
      <c r="C6" s="289"/>
      <c r="D6" s="162"/>
      <c r="E6" s="163"/>
      <c r="F6" s="163"/>
      <c r="G6" s="163"/>
      <c r="H6" s="164"/>
      <c r="I6" s="163"/>
      <c r="J6" s="163"/>
      <c r="K6" s="163"/>
      <c r="L6" s="164"/>
      <c r="M6" s="163"/>
      <c r="N6" s="163"/>
      <c r="O6" s="163"/>
      <c r="P6" s="164"/>
      <c r="Q6" s="163"/>
      <c r="R6" s="163"/>
      <c r="S6" s="163"/>
      <c r="T6" s="156" t="s">
        <v>58</v>
      </c>
      <c r="U6" s="153"/>
      <c r="V6" s="154"/>
      <c r="W6" s="154"/>
      <c r="X6" s="156" t="s">
        <v>59</v>
      </c>
      <c r="Y6" s="153"/>
      <c r="Z6" s="154"/>
      <c r="AA6" s="154"/>
      <c r="AB6" s="164"/>
      <c r="AC6" s="163"/>
      <c r="AD6" s="163"/>
      <c r="AE6" s="165"/>
    </row>
    <row r="7" spans="2:34" ht="16.5" customHeight="1" thickBot="1">
      <c r="B7" s="290"/>
      <c r="C7" s="291"/>
      <c r="D7" s="166" t="s">
        <v>60</v>
      </c>
      <c r="E7" s="166"/>
      <c r="F7" s="167" t="s">
        <v>61</v>
      </c>
      <c r="G7" s="168"/>
      <c r="H7" s="169" t="s">
        <v>62</v>
      </c>
      <c r="I7" s="170"/>
      <c r="J7" s="167" t="s">
        <v>61</v>
      </c>
      <c r="K7" s="171"/>
      <c r="L7" s="169" t="s">
        <v>62</v>
      </c>
      <c r="M7" s="166"/>
      <c r="N7" s="167" t="s">
        <v>61</v>
      </c>
      <c r="O7" s="171"/>
      <c r="P7" s="169" t="s">
        <v>60</v>
      </c>
      <c r="Q7" s="166"/>
      <c r="R7" s="167" t="s">
        <v>61</v>
      </c>
      <c r="S7" s="171"/>
      <c r="T7" s="169" t="s">
        <v>60</v>
      </c>
      <c r="U7" s="166"/>
      <c r="V7" s="167" t="s">
        <v>61</v>
      </c>
      <c r="W7" s="171"/>
      <c r="X7" s="169" t="s">
        <v>60</v>
      </c>
      <c r="Y7" s="166"/>
      <c r="Z7" s="167" t="s">
        <v>61</v>
      </c>
      <c r="AA7" s="171"/>
      <c r="AB7" s="169" t="s">
        <v>60</v>
      </c>
      <c r="AC7" s="166"/>
      <c r="AD7" s="167" t="s">
        <v>61</v>
      </c>
      <c r="AE7" s="172"/>
      <c r="AF7" s="61"/>
      <c r="AG7" s="62"/>
      <c r="AH7" s="63"/>
    </row>
    <row r="8" spans="2:34" ht="15" customHeight="1">
      <c r="B8" s="292"/>
      <c r="C8" s="85" t="s">
        <v>106</v>
      </c>
      <c r="D8" s="174"/>
      <c r="E8" s="71">
        <v>76573.091</v>
      </c>
      <c r="F8" s="72"/>
      <c r="G8" s="73">
        <v>-7.091157961442185</v>
      </c>
      <c r="H8" s="174"/>
      <c r="I8" s="71">
        <v>167291.637</v>
      </c>
      <c r="J8" s="72"/>
      <c r="K8" s="73">
        <v>-7.192330399083014</v>
      </c>
      <c r="L8" s="174"/>
      <c r="M8" s="71">
        <v>21103</v>
      </c>
      <c r="N8" s="72"/>
      <c r="O8" s="73">
        <v>-13.49456855913097</v>
      </c>
      <c r="P8" s="174"/>
      <c r="Q8" s="71">
        <v>28642</v>
      </c>
      <c r="R8" s="72"/>
      <c r="S8" s="73">
        <v>-6.578818617697902</v>
      </c>
      <c r="T8" s="174"/>
      <c r="U8" s="71">
        <v>7303</v>
      </c>
      <c r="V8" s="72"/>
      <c r="W8" s="73">
        <v>-9.99507024895243</v>
      </c>
      <c r="X8" s="174"/>
      <c r="Y8" s="71">
        <v>11373.438</v>
      </c>
      <c r="Z8" s="72"/>
      <c r="AA8" s="89">
        <v>-3.8936893718270804</v>
      </c>
      <c r="AB8" s="174"/>
      <c r="AC8" s="71">
        <v>4117</v>
      </c>
      <c r="AD8" s="72"/>
      <c r="AE8" s="175">
        <v>-3.4927332395686794</v>
      </c>
      <c r="AF8" s="65"/>
      <c r="AG8" s="59"/>
      <c r="AH8" s="66"/>
    </row>
    <row r="9" spans="2:34" ht="15" customHeight="1">
      <c r="B9" s="292"/>
      <c r="C9" s="85" t="s">
        <v>63</v>
      </c>
      <c r="D9" s="174"/>
      <c r="E9" s="71">
        <v>70719.246</v>
      </c>
      <c r="F9" s="72"/>
      <c r="G9" s="73">
        <v>-7.6447808538903095</v>
      </c>
      <c r="H9" s="174"/>
      <c r="I9" s="71">
        <v>153307.779</v>
      </c>
      <c r="J9" s="72"/>
      <c r="K9" s="73">
        <v>-8.3589701498348</v>
      </c>
      <c r="L9" s="174"/>
      <c r="M9" s="71">
        <v>18924</v>
      </c>
      <c r="N9" s="72"/>
      <c r="O9" s="73">
        <v>-10.325546130881868</v>
      </c>
      <c r="P9" s="174"/>
      <c r="Q9" s="71">
        <v>25714.969</v>
      </c>
      <c r="R9" s="72"/>
      <c r="S9" s="73">
        <v>-10.21936666433908</v>
      </c>
      <c r="T9" s="174"/>
      <c r="U9" s="71">
        <v>6399.13</v>
      </c>
      <c r="V9" s="72"/>
      <c r="W9" s="73">
        <v>-12.376694509105846</v>
      </c>
      <c r="X9" s="86"/>
      <c r="Y9" s="71">
        <v>10555.164</v>
      </c>
      <c r="Z9" s="72"/>
      <c r="AA9" s="89">
        <v>-7.194605536162413</v>
      </c>
      <c r="AB9" s="174"/>
      <c r="AC9" s="71">
        <v>3777</v>
      </c>
      <c r="AD9" s="72"/>
      <c r="AE9" s="175">
        <v>-8.258440612096186</v>
      </c>
      <c r="AF9" s="65"/>
      <c r="AG9" s="59"/>
      <c r="AH9" s="66"/>
    </row>
    <row r="10" spans="2:33" ht="15" customHeight="1">
      <c r="B10" s="292"/>
      <c r="C10" s="85" t="s">
        <v>64</v>
      </c>
      <c r="D10" s="174"/>
      <c r="E10" s="71">
        <v>71514.632</v>
      </c>
      <c r="F10" s="72"/>
      <c r="G10" s="73">
        <v>1.1247093895769167</v>
      </c>
      <c r="H10" s="86"/>
      <c r="I10" s="71">
        <v>151166.561</v>
      </c>
      <c r="J10" s="72"/>
      <c r="K10" s="73">
        <v>-1.3966792904879455</v>
      </c>
      <c r="L10" s="86"/>
      <c r="M10" s="71">
        <v>18396</v>
      </c>
      <c r="N10" s="72"/>
      <c r="O10" s="73">
        <v>-2.7901077996195345</v>
      </c>
      <c r="P10" s="86"/>
      <c r="Q10" s="71">
        <v>26863.158</v>
      </c>
      <c r="R10" s="72"/>
      <c r="S10" s="73">
        <v>4.46506079785669</v>
      </c>
      <c r="T10" s="86"/>
      <c r="U10" s="71">
        <v>6703.936</v>
      </c>
      <c r="V10" s="72"/>
      <c r="W10" s="73">
        <v>4.7632412531078305</v>
      </c>
      <c r="X10" s="86"/>
      <c r="Y10" s="71">
        <v>10724.498000000001</v>
      </c>
      <c r="Z10" s="72"/>
      <c r="AA10" s="73">
        <v>1.604276352314371</v>
      </c>
      <c r="AB10" s="86"/>
      <c r="AC10" s="71">
        <v>3823.4310000000005</v>
      </c>
      <c r="AD10" s="72"/>
      <c r="AE10" s="175">
        <v>1.2293089753772968</v>
      </c>
      <c r="AF10" s="67"/>
      <c r="AG10" s="59"/>
    </row>
    <row r="11" spans="2:33" ht="15" customHeight="1">
      <c r="B11" s="292"/>
      <c r="C11" s="85" t="s">
        <v>75</v>
      </c>
      <c r="D11" s="86"/>
      <c r="E11" s="71">
        <v>71435.292</v>
      </c>
      <c r="F11" s="72"/>
      <c r="G11" s="73">
        <v>-0.11094233135394704</v>
      </c>
      <c r="H11" s="86"/>
      <c r="I11" s="71">
        <v>149482.84400000004</v>
      </c>
      <c r="J11" s="72"/>
      <c r="K11" s="73">
        <v>-1.1138157730531062</v>
      </c>
      <c r="L11" s="86"/>
      <c r="M11" s="71">
        <v>17282</v>
      </c>
      <c r="N11" s="72"/>
      <c r="O11" s="73">
        <v>-6.0556642748423535</v>
      </c>
      <c r="P11" s="86"/>
      <c r="Q11" s="71">
        <v>28024</v>
      </c>
      <c r="R11" s="72"/>
      <c r="S11" s="73">
        <v>4.321316205637471</v>
      </c>
      <c r="T11" s="86"/>
      <c r="U11" s="71">
        <v>6896</v>
      </c>
      <c r="V11" s="72"/>
      <c r="W11" s="73">
        <v>2.864943818079424</v>
      </c>
      <c r="X11" s="86"/>
      <c r="Y11" s="71">
        <v>11001.211</v>
      </c>
      <c r="Z11" s="72"/>
      <c r="AA11" s="73">
        <v>2.5801953620579576</v>
      </c>
      <c r="AB11" s="86"/>
      <c r="AC11" s="71">
        <v>3803.734</v>
      </c>
      <c r="AD11" s="72"/>
      <c r="AE11" s="175">
        <v>-0.5151655672614663</v>
      </c>
      <c r="AF11" s="67"/>
      <c r="AG11" s="59"/>
    </row>
    <row r="12" spans="2:33" ht="15" customHeight="1">
      <c r="B12" s="292"/>
      <c r="C12" s="85" t="s">
        <v>76</v>
      </c>
      <c r="D12" s="86"/>
      <c r="E12" s="71">
        <v>67811.07800000001</v>
      </c>
      <c r="F12" s="72"/>
      <c r="G12" s="73">
        <v>-5.1</v>
      </c>
      <c r="H12" s="86"/>
      <c r="I12" s="71">
        <v>139588.307</v>
      </c>
      <c r="J12" s="86"/>
      <c r="K12" s="73">
        <v>-6.6</v>
      </c>
      <c r="L12" s="86"/>
      <c r="M12" s="176">
        <v>15196</v>
      </c>
      <c r="N12" s="72"/>
      <c r="O12" s="73">
        <v>-12.1</v>
      </c>
      <c r="P12" s="86"/>
      <c r="Q12" s="177">
        <v>26003</v>
      </c>
      <c r="R12" s="72"/>
      <c r="S12" s="73">
        <v>-7.2</v>
      </c>
      <c r="T12" s="86"/>
      <c r="U12" s="177">
        <v>6010</v>
      </c>
      <c r="V12" s="72"/>
      <c r="W12" s="73">
        <v>-12.8</v>
      </c>
      <c r="X12" s="86"/>
      <c r="Y12" s="176">
        <v>10694.776</v>
      </c>
      <c r="Z12" s="72"/>
      <c r="AA12" s="73">
        <v>-2.8</v>
      </c>
      <c r="AB12" s="86"/>
      <c r="AC12" s="71">
        <v>3580.0509999999995</v>
      </c>
      <c r="AD12" s="72"/>
      <c r="AE12" s="175">
        <v>-5.9</v>
      </c>
      <c r="AF12" s="67"/>
      <c r="AG12" s="59"/>
    </row>
    <row r="13" spans="2:33" ht="15" customHeight="1">
      <c r="B13" s="292"/>
      <c r="C13" s="85" t="s">
        <v>65</v>
      </c>
      <c r="D13" s="86"/>
      <c r="E13" s="71">
        <v>63514.081</v>
      </c>
      <c r="F13" s="72"/>
      <c r="G13" s="73">
        <v>-6.3</v>
      </c>
      <c r="H13" s="86"/>
      <c r="I13" s="71">
        <v>131413.187</v>
      </c>
      <c r="J13" s="72"/>
      <c r="K13" s="73">
        <v>-5.9</v>
      </c>
      <c r="L13" s="86"/>
      <c r="M13" s="176">
        <v>14271</v>
      </c>
      <c r="N13" s="72"/>
      <c r="O13" s="73">
        <v>-6.1</v>
      </c>
      <c r="P13" s="86"/>
      <c r="Q13" s="177">
        <v>25829</v>
      </c>
      <c r="R13" s="72"/>
      <c r="S13" s="73">
        <v>-0.7</v>
      </c>
      <c r="T13" s="86"/>
      <c r="U13" s="177">
        <v>5614</v>
      </c>
      <c r="V13" s="72"/>
      <c r="W13" s="73">
        <v>-6.6</v>
      </c>
      <c r="X13" s="86"/>
      <c r="Y13" s="176">
        <v>10699.889</v>
      </c>
      <c r="Z13" s="72"/>
      <c r="AA13" s="73">
        <v>0</v>
      </c>
      <c r="AB13" s="86"/>
      <c r="AC13" s="71">
        <v>3343.103</v>
      </c>
      <c r="AD13" s="86"/>
      <c r="AE13" s="175">
        <v>-6.6</v>
      </c>
      <c r="AF13" s="67"/>
      <c r="AG13" s="59"/>
    </row>
    <row r="14" spans="2:33" ht="15" customHeight="1">
      <c r="B14" s="292"/>
      <c r="C14" s="85" t="s">
        <v>66</v>
      </c>
      <c r="D14" s="86"/>
      <c r="E14" s="71">
        <v>59686.592000000004</v>
      </c>
      <c r="F14" s="72"/>
      <c r="G14" s="178">
        <v>-6</v>
      </c>
      <c r="H14" s="86"/>
      <c r="I14" s="71">
        <v>123735.285</v>
      </c>
      <c r="J14" s="86"/>
      <c r="K14" s="73">
        <v>-5.8</v>
      </c>
      <c r="L14" s="86"/>
      <c r="M14" s="176">
        <v>14042</v>
      </c>
      <c r="N14" s="72"/>
      <c r="O14" s="179">
        <v>-1.6</v>
      </c>
      <c r="P14" s="86"/>
      <c r="Q14" s="177">
        <v>25177</v>
      </c>
      <c r="R14" s="72"/>
      <c r="S14" s="179">
        <v>-2.5</v>
      </c>
      <c r="T14" s="86"/>
      <c r="U14" s="177">
        <v>5704</v>
      </c>
      <c r="V14" s="72"/>
      <c r="W14" s="179">
        <v>1.6</v>
      </c>
      <c r="X14" s="86"/>
      <c r="Y14" s="176">
        <v>9827.092</v>
      </c>
      <c r="Z14" s="72"/>
      <c r="AA14" s="179">
        <v>-8.2</v>
      </c>
      <c r="AB14" s="86"/>
      <c r="AC14" s="71">
        <v>3228.547</v>
      </c>
      <c r="AD14" s="86"/>
      <c r="AE14" s="180">
        <v>-3.4</v>
      </c>
      <c r="AF14" s="67"/>
      <c r="AG14" s="59"/>
    </row>
    <row r="15" spans="2:33" ht="15" customHeight="1">
      <c r="B15" s="292"/>
      <c r="C15" s="85" t="s">
        <v>67</v>
      </c>
      <c r="D15" s="86"/>
      <c r="E15" s="71">
        <v>57568.843</v>
      </c>
      <c r="F15" s="72"/>
      <c r="G15" s="89">
        <v>-3.5</v>
      </c>
      <c r="H15" s="86"/>
      <c r="I15" s="176">
        <v>118981.73700000001</v>
      </c>
      <c r="J15" s="86"/>
      <c r="K15" s="73">
        <v>-3.8</v>
      </c>
      <c r="L15" s="86"/>
      <c r="M15" s="176">
        <v>13446</v>
      </c>
      <c r="N15" s="72"/>
      <c r="O15" s="73">
        <v>-4.2</v>
      </c>
      <c r="P15" s="86"/>
      <c r="Q15" s="177">
        <v>25066</v>
      </c>
      <c r="R15" s="72"/>
      <c r="S15" s="73">
        <v>-0.4</v>
      </c>
      <c r="T15" s="86"/>
      <c r="U15" s="176">
        <v>5623</v>
      </c>
      <c r="V15" s="72"/>
      <c r="W15" s="73">
        <v>-1.4</v>
      </c>
      <c r="X15" s="86"/>
      <c r="Y15" s="176">
        <v>9725.498000000001</v>
      </c>
      <c r="Z15" s="72"/>
      <c r="AA15" s="73">
        <v>-1</v>
      </c>
      <c r="AB15" s="86"/>
      <c r="AC15" s="176">
        <v>3013.5969999999998</v>
      </c>
      <c r="AD15" s="72"/>
      <c r="AE15" s="175">
        <v>-6.7</v>
      </c>
      <c r="AG15" s="59"/>
    </row>
    <row r="16" spans="2:33" ht="15" customHeight="1">
      <c r="B16" s="292"/>
      <c r="C16" s="85" t="s">
        <v>68</v>
      </c>
      <c r="D16" s="86"/>
      <c r="E16" s="71">
        <v>59088.964</v>
      </c>
      <c r="F16" s="72"/>
      <c r="G16" s="73">
        <v>2.6</v>
      </c>
      <c r="H16" s="86"/>
      <c r="I16" s="71">
        <v>121549.41</v>
      </c>
      <c r="J16" s="72"/>
      <c r="K16" s="73">
        <v>2.2</v>
      </c>
      <c r="L16" s="86"/>
      <c r="M16" s="176">
        <v>13161</v>
      </c>
      <c r="N16" s="72"/>
      <c r="O16" s="73">
        <v>-2.1</v>
      </c>
      <c r="P16" s="86"/>
      <c r="Q16" s="176">
        <v>24703</v>
      </c>
      <c r="R16" s="72"/>
      <c r="S16" s="73">
        <v>-1.4</v>
      </c>
      <c r="T16" s="86"/>
      <c r="U16" s="176">
        <v>5659</v>
      </c>
      <c r="V16" s="72"/>
      <c r="W16" s="73">
        <v>0.7</v>
      </c>
      <c r="X16" s="86"/>
      <c r="Y16" s="176">
        <v>10088.571999999998</v>
      </c>
      <c r="Z16" s="72"/>
      <c r="AA16" s="73">
        <v>3.7</v>
      </c>
      <c r="AB16" s="86"/>
      <c r="AC16" s="71">
        <v>2478.0840000000003</v>
      </c>
      <c r="AD16" s="72"/>
      <c r="AE16" s="175">
        <v>-17.8</v>
      </c>
      <c r="AF16" s="57"/>
      <c r="AG16" s="59"/>
    </row>
    <row r="17" spans="2:33" ht="15" customHeight="1">
      <c r="B17" s="292"/>
      <c r="C17" s="85" t="s">
        <v>107</v>
      </c>
      <c r="D17" s="86"/>
      <c r="E17" s="71">
        <v>58985.26</v>
      </c>
      <c r="F17" s="72"/>
      <c r="G17" s="73">
        <v>-0.2</v>
      </c>
      <c r="H17" s="86"/>
      <c r="I17" s="71">
        <v>121902.889</v>
      </c>
      <c r="J17" s="72"/>
      <c r="K17" s="73">
        <v>0.3</v>
      </c>
      <c r="L17" s="86"/>
      <c r="M17" s="176">
        <v>12791</v>
      </c>
      <c r="N17" s="72"/>
      <c r="O17" s="73">
        <v>-2.8</v>
      </c>
      <c r="P17" s="86"/>
      <c r="Q17" s="176">
        <v>25781</v>
      </c>
      <c r="R17" s="72"/>
      <c r="S17" s="73">
        <v>4.4</v>
      </c>
      <c r="T17" s="86"/>
      <c r="U17" s="176">
        <v>5926</v>
      </c>
      <c r="V17" s="72"/>
      <c r="W17" s="73">
        <v>4.7</v>
      </c>
      <c r="X17" s="86"/>
      <c r="Y17" s="176">
        <v>10991.280999999999</v>
      </c>
      <c r="Z17" s="72"/>
      <c r="AA17" s="73">
        <v>8.9</v>
      </c>
      <c r="AB17" s="86"/>
      <c r="AC17" s="71">
        <v>2400.83</v>
      </c>
      <c r="AD17" s="72"/>
      <c r="AE17" s="175">
        <v>-3.1</v>
      </c>
      <c r="AF17" s="57"/>
      <c r="AG17" s="59"/>
    </row>
    <row r="18" spans="2:33" ht="15" customHeight="1">
      <c r="B18" s="173"/>
      <c r="C18" s="85" t="s">
        <v>108</v>
      </c>
      <c r="D18" s="86"/>
      <c r="E18" s="71">
        <v>55506.18759999999</v>
      </c>
      <c r="F18" s="72"/>
      <c r="G18" s="73">
        <v>-5.9</v>
      </c>
      <c r="H18" s="86"/>
      <c r="I18" s="71">
        <v>111880.56899999999</v>
      </c>
      <c r="J18" s="72"/>
      <c r="K18" s="73">
        <v>-8.2</v>
      </c>
      <c r="L18" s="86"/>
      <c r="M18" s="71">
        <v>11912</v>
      </c>
      <c r="N18" s="72"/>
      <c r="O18" s="73">
        <v>-6.9</v>
      </c>
      <c r="P18" s="86"/>
      <c r="Q18" s="71">
        <v>24984</v>
      </c>
      <c r="R18" s="72"/>
      <c r="S18" s="73">
        <v>-3.1</v>
      </c>
      <c r="T18" s="86"/>
      <c r="U18" s="71">
        <v>5616</v>
      </c>
      <c r="V18" s="72"/>
      <c r="W18" s="73">
        <v>-5.2</v>
      </c>
      <c r="X18" s="86"/>
      <c r="Y18" s="71">
        <v>10508.322000000002</v>
      </c>
      <c r="Z18" s="72"/>
      <c r="AA18" s="73">
        <v>-4.4</v>
      </c>
      <c r="AB18" s="86"/>
      <c r="AC18" s="71">
        <v>2323.219</v>
      </c>
      <c r="AD18" s="72"/>
      <c r="AE18" s="175">
        <v>-3.2</v>
      </c>
      <c r="AF18" s="57"/>
      <c r="AG18" s="59"/>
    </row>
    <row r="19" spans="2:33" ht="15" customHeight="1">
      <c r="B19" s="181"/>
      <c r="C19" s="182" t="s">
        <v>77</v>
      </c>
      <c r="D19" s="183"/>
      <c r="E19" s="184">
        <f>SUM(E32:E43)</f>
        <v>20063.972999999998</v>
      </c>
      <c r="F19" s="185"/>
      <c r="G19" s="186">
        <f>(ROUND((E19/SUM(E20:(INDEX(E20:E31,(COUNT(E32:E43)),1)))*100-100),1))</f>
        <v>-12.1</v>
      </c>
      <c r="H19" s="183"/>
      <c r="I19" s="184">
        <f>SUM(I32:I43)</f>
        <v>40755.229</v>
      </c>
      <c r="J19" s="185"/>
      <c r="K19" s="186">
        <f>(ROUND((I19/SUM(I20:(INDEX(I20:I31,(COUNT(I32:I43)),1)))*100-100),1))</f>
        <v>-12</v>
      </c>
      <c r="L19" s="183"/>
      <c r="M19" s="184">
        <f>SUM(M32:M43)</f>
        <v>4795</v>
      </c>
      <c r="N19" s="185"/>
      <c r="O19" s="186">
        <f>(ROUND((M19/SUM(M20:(INDEX(M20:M31,(COUNT(M32:M43)),1)))*100-100),1))</f>
        <v>-7.3</v>
      </c>
      <c r="P19" s="183"/>
      <c r="Q19" s="184">
        <f>SUM(Q32:Q43)</f>
        <v>10425</v>
      </c>
      <c r="R19" s="185"/>
      <c r="S19" s="186">
        <f>(ROUND((Q19/SUM(Q20:(INDEX(Q20:Q31,(COUNT(Q32:Q43)),1)))*100-100),1))</f>
        <v>-1.6</v>
      </c>
      <c r="T19" s="183"/>
      <c r="U19" s="184">
        <f>SUM(U32:U43)</f>
        <v>2433</v>
      </c>
      <c r="V19" s="185"/>
      <c r="W19" s="186">
        <f>(ROUND((U19/SUM(U20:(INDEX(U20:U31,(COUNT(U32:U43)),1)))*100-100),1))</f>
        <v>0.1</v>
      </c>
      <c r="X19" s="183"/>
      <c r="Y19" s="184">
        <f>SUM(Y32:Y43)</f>
        <v>4242.216</v>
      </c>
      <c r="Z19" s="185"/>
      <c r="AA19" s="186">
        <f>(ROUND((Y19/SUM(Y20:(INDEX(Y20:Y31,(COUNT(Y32:Y43)),1)))*100-100),1))</f>
        <v>-8.8</v>
      </c>
      <c r="AB19" s="183"/>
      <c r="AC19" s="184">
        <f>SUM(AC32:AC43)</f>
        <v>626.343</v>
      </c>
      <c r="AD19" s="185"/>
      <c r="AE19" s="187">
        <f>(ROUND((AC19/SUM(AC20:(INDEX(AC20:AC31,(COUNT(AC32:AC43)),1)))*100-100),1))</f>
        <v>-20.2</v>
      </c>
      <c r="AF19" s="57"/>
      <c r="AG19" s="59"/>
    </row>
    <row r="20" spans="2:33" ht="15" customHeight="1">
      <c r="B20" s="292" t="s">
        <v>78</v>
      </c>
      <c r="C20" s="85" t="s">
        <v>79</v>
      </c>
      <c r="D20" s="86"/>
      <c r="E20" s="71">
        <v>4424.543</v>
      </c>
      <c r="F20" s="72"/>
      <c r="G20" s="73">
        <v>-1.0192823167951781</v>
      </c>
      <c r="H20" s="86"/>
      <c r="I20" s="71">
        <v>9077.718</v>
      </c>
      <c r="J20" s="86"/>
      <c r="K20" s="73">
        <v>-1.4336432258280962</v>
      </c>
      <c r="L20" s="86"/>
      <c r="M20" s="71">
        <v>1069</v>
      </c>
      <c r="N20" s="72"/>
      <c r="O20" s="73">
        <v>-0.558139534883717</v>
      </c>
      <c r="P20" s="86"/>
      <c r="Q20" s="71">
        <v>2132</v>
      </c>
      <c r="R20" s="72"/>
      <c r="S20" s="73">
        <v>6.440339490763858</v>
      </c>
      <c r="T20" s="86"/>
      <c r="U20" s="71">
        <v>493</v>
      </c>
      <c r="V20" s="72"/>
      <c r="W20" s="73">
        <v>7.877461706783362</v>
      </c>
      <c r="X20" s="86"/>
      <c r="Y20" s="71">
        <v>924.179</v>
      </c>
      <c r="Z20" s="72"/>
      <c r="AA20" s="73">
        <v>6.087484560602774</v>
      </c>
      <c r="AB20" s="86"/>
      <c r="AC20" s="71">
        <v>157.71800000000002</v>
      </c>
      <c r="AD20" s="72"/>
      <c r="AE20" s="175">
        <v>11.712541258800723</v>
      </c>
      <c r="AG20" s="59"/>
    </row>
    <row r="21" spans="2:33" ht="15" customHeight="1">
      <c r="B21" s="292"/>
      <c r="C21" s="85" t="s">
        <v>45</v>
      </c>
      <c r="D21" s="86"/>
      <c r="E21" s="71">
        <v>4450.0016</v>
      </c>
      <c r="F21" s="72"/>
      <c r="G21" s="73">
        <v>1.2114114574460766</v>
      </c>
      <c r="H21" s="86"/>
      <c r="I21" s="71">
        <v>8967.479</v>
      </c>
      <c r="J21" s="86"/>
      <c r="K21" s="73">
        <v>-1.948986455752888</v>
      </c>
      <c r="L21" s="86"/>
      <c r="M21" s="71">
        <v>1044</v>
      </c>
      <c r="N21" s="72"/>
      <c r="O21" s="73">
        <v>-0.19120458891013214</v>
      </c>
      <c r="P21" s="86"/>
      <c r="Q21" s="71">
        <v>2140</v>
      </c>
      <c r="R21" s="72"/>
      <c r="S21" s="73">
        <v>5.366814377154117</v>
      </c>
      <c r="T21" s="86"/>
      <c r="U21" s="71">
        <v>496</v>
      </c>
      <c r="V21" s="72"/>
      <c r="W21" s="73">
        <v>0.20202020202020332</v>
      </c>
      <c r="X21" s="86"/>
      <c r="Y21" s="71">
        <v>959.151</v>
      </c>
      <c r="Z21" s="72"/>
      <c r="AA21" s="73">
        <v>7.466695051035832</v>
      </c>
      <c r="AB21" s="86"/>
      <c r="AC21" s="71">
        <v>146.381</v>
      </c>
      <c r="AD21" s="72"/>
      <c r="AE21" s="175">
        <v>9.129608230514052</v>
      </c>
      <c r="AG21" s="59"/>
    </row>
    <row r="22" spans="1:33" ht="15" customHeight="1">
      <c r="A22" s="296"/>
      <c r="B22" s="292"/>
      <c r="C22" s="188" t="s">
        <v>46</v>
      </c>
      <c r="D22" s="189"/>
      <c r="E22" s="190">
        <v>4892.499</v>
      </c>
      <c r="F22" s="191"/>
      <c r="G22" s="192">
        <v>-2.3456217196954565</v>
      </c>
      <c r="H22" s="86"/>
      <c r="I22" s="71">
        <v>9912.906</v>
      </c>
      <c r="J22" s="86"/>
      <c r="K22" s="73">
        <v>-3.9157536815842664</v>
      </c>
      <c r="L22" s="189"/>
      <c r="M22" s="190">
        <v>1059</v>
      </c>
      <c r="N22" s="191"/>
      <c r="O22" s="192">
        <v>-4.508566275924252</v>
      </c>
      <c r="P22" s="189"/>
      <c r="Q22" s="190">
        <v>2127</v>
      </c>
      <c r="R22" s="191"/>
      <c r="S22" s="192">
        <v>-4.275427542754273</v>
      </c>
      <c r="T22" s="189"/>
      <c r="U22" s="190">
        <v>516</v>
      </c>
      <c r="V22" s="191"/>
      <c r="W22" s="192">
        <v>-4.972375690607733</v>
      </c>
      <c r="X22" s="189"/>
      <c r="Y22" s="190">
        <v>976.729</v>
      </c>
      <c r="Z22" s="191"/>
      <c r="AA22" s="192">
        <v>3.435169878776767</v>
      </c>
      <c r="AB22" s="86"/>
      <c r="AC22" s="190">
        <v>184.926</v>
      </c>
      <c r="AD22" s="86"/>
      <c r="AE22" s="193">
        <v>-4.945823138762673</v>
      </c>
      <c r="AG22" s="59"/>
    </row>
    <row r="23" spans="1:33" ht="15" customHeight="1">
      <c r="A23" s="296"/>
      <c r="B23" s="292"/>
      <c r="C23" s="85" t="s">
        <v>47</v>
      </c>
      <c r="D23" s="194"/>
      <c r="E23" s="195">
        <v>4728.745</v>
      </c>
      <c r="F23" s="196"/>
      <c r="G23" s="197">
        <v>-0.28707231991506044</v>
      </c>
      <c r="H23" s="194"/>
      <c r="I23" s="195">
        <v>9524.125</v>
      </c>
      <c r="J23" s="194"/>
      <c r="K23" s="198">
        <v>-3.240398330603833</v>
      </c>
      <c r="L23" s="194"/>
      <c r="M23" s="195">
        <v>1037</v>
      </c>
      <c r="N23" s="199"/>
      <c r="O23" s="197">
        <v>-3.264925373134331</v>
      </c>
      <c r="P23" s="194"/>
      <c r="Q23" s="195">
        <v>2134</v>
      </c>
      <c r="R23" s="199"/>
      <c r="S23" s="197">
        <v>0.28195488721804995</v>
      </c>
      <c r="T23" s="194"/>
      <c r="U23" s="195">
        <v>481</v>
      </c>
      <c r="V23" s="199"/>
      <c r="W23" s="197">
        <v>-5.128205128205132</v>
      </c>
      <c r="X23" s="194"/>
      <c r="Y23" s="195">
        <v>940.389</v>
      </c>
      <c r="Z23" s="199"/>
      <c r="AA23" s="197">
        <v>4.071611490950633</v>
      </c>
      <c r="AB23" s="194"/>
      <c r="AC23" s="195">
        <v>136.879</v>
      </c>
      <c r="AD23" s="199"/>
      <c r="AE23" s="200">
        <v>6.489131618665311</v>
      </c>
      <c r="AG23" s="59"/>
    </row>
    <row r="24" spans="1:33" ht="15" customHeight="1">
      <c r="A24" s="296"/>
      <c r="B24" s="292"/>
      <c r="C24" s="85" t="s">
        <v>48</v>
      </c>
      <c r="D24" s="86"/>
      <c r="E24" s="71">
        <v>4328.004</v>
      </c>
      <c r="F24" s="72"/>
      <c r="G24" s="201">
        <v>-6.513747952830096</v>
      </c>
      <c r="H24" s="86"/>
      <c r="I24" s="71">
        <v>8843.728</v>
      </c>
      <c r="J24" s="86"/>
      <c r="K24" s="89">
        <v>-7.834899757470371</v>
      </c>
      <c r="L24" s="86"/>
      <c r="M24" s="71">
        <v>965</v>
      </c>
      <c r="N24" s="72"/>
      <c r="O24" s="73">
        <v>-4.926108374384242</v>
      </c>
      <c r="P24" s="86"/>
      <c r="Q24" s="71">
        <v>2058</v>
      </c>
      <c r="R24" s="72"/>
      <c r="S24" s="73">
        <v>-2.046644455021418</v>
      </c>
      <c r="T24" s="86"/>
      <c r="U24" s="71">
        <v>444</v>
      </c>
      <c r="V24" s="72"/>
      <c r="W24" s="73">
        <v>-7.1129707112970735</v>
      </c>
      <c r="X24" s="86"/>
      <c r="Y24" s="71">
        <v>852.443</v>
      </c>
      <c r="Z24" s="72"/>
      <c r="AA24" s="73">
        <v>-4.06272297764203</v>
      </c>
      <c r="AB24" s="86"/>
      <c r="AC24" s="71">
        <v>159.129</v>
      </c>
      <c r="AD24" s="72"/>
      <c r="AE24" s="75">
        <v>-9.071740807405504</v>
      </c>
      <c r="AG24" s="64"/>
    </row>
    <row r="25" spans="1:33" ht="15" customHeight="1">
      <c r="A25" s="296"/>
      <c r="B25" s="292"/>
      <c r="C25" s="188" t="s">
        <v>49</v>
      </c>
      <c r="D25" s="202"/>
      <c r="E25" s="76">
        <v>4532.46</v>
      </c>
      <c r="F25" s="77"/>
      <c r="G25" s="203">
        <v>-10.781261872151426</v>
      </c>
      <c r="H25" s="202"/>
      <c r="I25" s="76">
        <v>9375.45</v>
      </c>
      <c r="J25" s="189"/>
      <c r="K25" s="204">
        <v>-13.434272898028809</v>
      </c>
      <c r="L25" s="202"/>
      <c r="M25" s="76">
        <v>999</v>
      </c>
      <c r="N25" s="77"/>
      <c r="O25" s="78">
        <v>-9.91884580703336</v>
      </c>
      <c r="P25" s="202"/>
      <c r="Q25" s="76">
        <v>2101</v>
      </c>
      <c r="R25" s="77"/>
      <c r="S25" s="78">
        <v>-4.975124378109452</v>
      </c>
      <c r="T25" s="202"/>
      <c r="U25" s="76">
        <v>471</v>
      </c>
      <c r="V25" s="77"/>
      <c r="W25" s="78">
        <v>-5.800000000000005</v>
      </c>
      <c r="X25" s="202"/>
      <c r="Y25" s="76">
        <v>855.868</v>
      </c>
      <c r="Z25" s="77"/>
      <c r="AA25" s="78">
        <v>-7.81059479954328</v>
      </c>
      <c r="AB25" s="202"/>
      <c r="AC25" s="76">
        <v>199.51</v>
      </c>
      <c r="AD25" s="205"/>
      <c r="AE25" s="79">
        <v>-4.17110963812598</v>
      </c>
      <c r="AG25" s="64"/>
    </row>
    <row r="26" spans="1:33" ht="15" customHeight="1">
      <c r="A26" s="296"/>
      <c r="B26" s="292"/>
      <c r="C26" s="85" t="s">
        <v>50</v>
      </c>
      <c r="D26" s="86"/>
      <c r="E26" s="71">
        <v>5201.663</v>
      </c>
      <c r="F26" s="72"/>
      <c r="G26" s="201">
        <v>-3.437473662637469</v>
      </c>
      <c r="H26" s="86"/>
      <c r="I26" s="71">
        <v>10492.467</v>
      </c>
      <c r="J26" s="86"/>
      <c r="K26" s="89">
        <v>-5.5785034534934</v>
      </c>
      <c r="L26" s="86"/>
      <c r="M26" s="71">
        <v>1058</v>
      </c>
      <c r="N26" s="72"/>
      <c r="O26" s="73">
        <v>-6.454465075154725</v>
      </c>
      <c r="P26" s="86"/>
      <c r="Q26" s="71">
        <v>2175</v>
      </c>
      <c r="R26" s="72"/>
      <c r="S26" s="73">
        <v>-4.563405002193943</v>
      </c>
      <c r="T26" s="86"/>
      <c r="U26" s="71">
        <v>457</v>
      </c>
      <c r="V26" s="72"/>
      <c r="W26" s="73">
        <v>-10.916179337231968</v>
      </c>
      <c r="X26" s="86"/>
      <c r="Y26" s="71">
        <v>934</v>
      </c>
      <c r="Z26" s="72"/>
      <c r="AA26" s="73">
        <v>-4.8454451633673346</v>
      </c>
      <c r="AB26" s="86"/>
      <c r="AC26" s="71">
        <v>213.485</v>
      </c>
      <c r="AD26" s="86"/>
      <c r="AE26" s="75">
        <v>8.027486957357777</v>
      </c>
      <c r="AG26" s="64"/>
    </row>
    <row r="27" spans="1:33" ht="15" customHeight="1">
      <c r="A27" s="68"/>
      <c r="B27" s="292"/>
      <c r="C27" s="85" t="s">
        <v>51</v>
      </c>
      <c r="D27" s="86"/>
      <c r="E27" s="71">
        <v>5069.246</v>
      </c>
      <c r="F27" s="72"/>
      <c r="G27" s="201">
        <v>-7.834454786985024</v>
      </c>
      <c r="H27" s="86"/>
      <c r="I27" s="71">
        <v>10156.07</v>
      </c>
      <c r="J27" s="86"/>
      <c r="K27" s="89">
        <v>-9.669262456746097</v>
      </c>
      <c r="L27" s="86"/>
      <c r="M27" s="71">
        <v>1031</v>
      </c>
      <c r="N27" s="72"/>
      <c r="O27" s="73">
        <v>-8.680248007085922</v>
      </c>
      <c r="P27" s="86"/>
      <c r="Q27" s="71">
        <v>2075</v>
      </c>
      <c r="R27" s="72"/>
      <c r="S27" s="73">
        <v>-6.699640287769782</v>
      </c>
      <c r="T27" s="86"/>
      <c r="U27" s="71">
        <v>437</v>
      </c>
      <c r="V27" s="72"/>
      <c r="W27" s="73">
        <v>-10.997963340122197</v>
      </c>
      <c r="X27" s="86"/>
      <c r="Y27" s="71">
        <v>869.358</v>
      </c>
      <c r="Z27" s="72"/>
      <c r="AA27" s="73">
        <v>-9.478649298722397</v>
      </c>
      <c r="AB27" s="86"/>
      <c r="AC27" s="71">
        <v>226.05</v>
      </c>
      <c r="AD27" s="86"/>
      <c r="AE27" s="75">
        <v>-1.0509912410101019</v>
      </c>
      <c r="AG27" s="64"/>
    </row>
    <row r="28" spans="2:33" ht="15" customHeight="1">
      <c r="B28" s="292"/>
      <c r="C28" s="85" t="s">
        <v>52</v>
      </c>
      <c r="D28" s="189"/>
      <c r="E28" s="190">
        <v>4940.891</v>
      </c>
      <c r="F28" s="206"/>
      <c r="G28" s="207">
        <v>-10.248385488872813</v>
      </c>
      <c r="H28" s="189"/>
      <c r="I28" s="190">
        <v>9986.875</v>
      </c>
      <c r="J28" s="189"/>
      <c r="K28" s="208">
        <v>-12.501936248535117</v>
      </c>
      <c r="L28" s="189"/>
      <c r="M28" s="190">
        <v>984</v>
      </c>
      <c r="N28" s="191"/>
      <c r="O28" s="192">
        <v>-8.719851576994431</v>
      </c>
      <c r="P28" s="189"/>
      <c r="Q28" s="190">
        <v>1933</v>
      </c>
      <c r="R28" s="191"/>
      <c r="S28" s="192">
        <v>-11.208084519981632</v>
      </c>
      <c r="T28" s="189"/>
      <c r="U28" s="190">
        <v>421</v>
      </c>
      <c r="V28" s="191"/>
      <c r="W28" s="192">
        <v>-14.777327935222672</v>
      </c>
      <c r="X28" s="189"/>
      <c r="Y28" s="190">
        <v>770.113</v>
      </c>
      <c r="Z28" s="191"/>
      <c r="AA28" s="192">
        <v>-14.64272136711211</v>
      </c>
      <c r="AB28" s="189"/>
      <c r="AC28" s="190">
        <v>236.337</v>
      </c>
      <c r="AD28" s="191"/>
      <c r="AE28" s="193">
        <v>0.5766399128443789</v>
      </c>
      <c r="AG28" s="64"/>
    </row>
    <row r="29" spans="1:33" ht="15" customHeight="1">
      <c r="A29" s="68"/>
      <c r="B29" s="292"/>
      <c r="C29" s="209" t="s">
        <v>109</v>
      </c>
      <c r="D29" s="86"/>
      <c r="E29" s="71">
        <v>3865.466</v>
      </c>
      <c r="F29" s="164"/>
      <c r="G29" s="201">
        <v>-9.60775899867292</v>
      </c>
      <c r="H29" s="86"/>
      <c r="I29" s="71">
        <v>7548.583</v>
      </c>
      <c r="J29" s="86"/>
      <c r="K29" s="73">
        <v>-11.89095445144508</v>
      </c>
      <c r="L29" s="86"/>
      <c r="M29" s="71">
        <v>874</v>
      </c>
      <c r="N29" s="72"/>
      <c r="O29" s="73">
        <v>-8.958333333333336</v>
      </c>
      <c r="P29" s="86"/>
      <c r="Q29" s="71">
        <v>1895</v>
      </c>
      <c r="R29" s="72"/>
      <c r="S29" s="73">
        <v>-7.334963325183375</v>
      </c>
      <c r="T29" s="86"/>
      <c r="U29" s="71">
        <v>428</v>
      </c>
      <c r="V29" s="72"/>
      <c r="W29" s="73">
        <v>-7.559395248380129</v>
      </c>
      <c r="X29" s="86"/>
      <c r="Y29" s="71">
        <v>737.546</v>
      </c>
      <c r="Z29" s="72"/>
      <c r="AA29" s="73">
        <v>-12.65432573937202</v>
      </c>
      <c r="AB29" s="86"/>
      <c r="AC29" s="71">
        <v>129.682</v>
      </c>
      <c r="AD29" s="86"/>
      <c r="AE29" s="75">
        <v>-35.259024806673686</v>
      </c>
      <c r="AG29" s="69"/>
    </row>
    <row r="30" spans="1:33" ht="15" customHeight="1">
      <c r="A30" s="68"/>
      <c r="B30" s="292"/>
      <c r="C30" s="85" t="s">
        <v>53</v>
      </c>
      <c r="D30" s="86"/>
      <c r="E30" s="71">
        <v>4552.719</v>
      </c>
      <c r="F30" s="210"/>
      <c r="G30" s="201">
        <v>-6.0228944258001516</v>
      </c>
      <c r="H30" s="86"/>
      <c r="I30" s="71">
        <v>9112.048</v>
      </c>
      <c r="J30" s="86"/>
      <c r="K30" s="73">
        <v>-9.409951908589631</v>
      </c>
      <c r="L30" s="86"/>
      <c r="M30" s="71">
        <v>880</v>
      </c>
      <c r="N30" s="72"/>
      <c r="O30" s="73">
        <v>-11.468812877263579</v>
      </c>
      <c r="P30" s="86"/>
      <c r="Q30" s="71">
        <v>2021</v>
      </c>
      <c r="R30" s="72"/>
      <c r="S30" s="73">
        <v>-3.716055264411622</v>
      </c>
      <c r="T30" s="86"/>
      <c r="U30" s="71">
        <v>450</v>
      </c>
      <c r="V30" s="72"/>
      <c r="W30" s="73">
        <v>-3.2258064516129004</v>
      </c>
      <c r="X30" s="86"/>
      <c r="Y30" s="71">
        <v>796.028</v>
      </c>
      <c r="Z30" s="86"/>
      <c r="AA30" s="73">
        <v>-10.359024254012873</v>
      </c>
      <c r="AB30" s="86"/>
      <c r="AC30" s="71">
        <v>204.721</v>
      </c>
      <c r="AD30" s="86"/>
      <c r="AE30" s="75">
        <v>-9.413081763232656</v>
      </c>
      <c r="AG30" s="65"/>
    </row>
    <row r="31" spans="1:33" ht="15" customHeight="1" thickBot="1">
      <c r="A31" s="70"/>
      <c r="B31" s="293"/>
      <c r="C31" s="211" t="s">
        <v>54</v>
      </c>
      <c r="D31" s="212"/>
      <c r="E31" s="213">
        <v>4519.95</v>
      </c>
      <c r="F31" s="214"/>
      <c r="G31" s="215">
        <v>-12.121889065878399</v>
      </c>
      <c r="H31" s="212"/>
      <c r="I31" s="216">
        <v>8883.12</v>
      </c>
      <c r="J31" s="217"/>
      <c r="K31" s="218">
        <v>-15.928889464308726</v>
      </c>
      <c r="L31" s="212"/>
      <c r="M31" s="216">
        <v>912</v>
      </c>
      <c r="N31" s="214"/>
      <c r="O31" s="218">
        <v>-15.004659832246038</v>
      </c>
      <c r="P31" s="212"/>
      <c r="Q31" s="216">
        <v>2193</v>
      </c>
      <c r="R31" s="214"/>
      <c r="S31" s="218">
        <v>-3.007518796992481</v>
      </c>
      <c r="T31" s="212"/>
      <c r="U31" s="216">
        <v>522</v>
      </c>
      <c r="V31" s="214"/>
      <c r="W31" s="218">
        <v>0.38461538461538325</v>
      </c>
      <c r="X31" s="212"/>
      <c r="Y31" s="216">
        <v>892.518</v>
      </c>
      <c r="Z31" s="214"/>
      <c r="AA31" s="218">
        <v>-9.50121727280193</v>
      </c>
      <c r="AB31" s="212"/>
      <c r="AC31" s="216">
        <v>328.401</v>
      </c>
      <c r="AD31" s="217"/>
      <c r="AE31" s="219">
        <v>-1.0455869901256687</v>
      </c>
      <c r="AG31" s="65"/>
    </row>
    <row r="32" spans="2:33" ht="15" customHeight="1">
      <c r="B32" s="292" t="s">
        <v>80</v>
      </c>
      <c r="C32" s="85" t="s">
        <v>44</v>
      </c>
      <c r="D32" s="86"/>
      <c r="E32" s="71">
        <v>3926.263</v>
      </c>
      <c r="F32" s="72"/>
      <c r="G32" s="73">
        <f>(E32/E20-1)*100</f>
        <v>-11.261728047393815</v>
      </c>
      <c r="H32" s="86"/>
      <c r="I32" s="71">
        <v>8122.59</v>
      </c>
      <c r="J32" s="72"/>
      <c r="K32" s="220">
        <f>(I32/I20-1)*100</f>
        <v>-10.521675161092258</v>
      </c>
      <c r="L32" s="221"/>
      <c r="M32" s="71">
        <v>974</v>
      </c>
      <c r="N32" s="72"/>
      <c r="O32" s="220">
        <f>(M32/M20-1)*100</f>
        <v>-8.886810102899911</v>
      </c>
      <c r="P32" s="221"/>
      <c r="Q32" s="71">
        <v>2134</v>
      </c>
      <c r="R32" s="72"/>
      <c r="S32" s="220">
        <f>(Q32/Q20-1)*100</f>
        <v>0.09380863039398779</v>
      </c>
      <c r="T32" s="221"/>
      <c r="U32" s="71">
        <v>490</v>
      </c>
      <c r="V32" s="72"/>
      <c r="W32" s="220">
        <f>(U32/U20-1)*100</f>
        <v>-0.6085192697768749</v>
      </c>
      <c r="X32" s="221"/>
      <c r="Y32" s="222">
        <v>862.689</v>
      </c>
      <c r="Z32" s="223"/>
      <c r="AA32" s="220">
        <f>(Y32/Y20-1)*100</f>
        <v>-6.6534729743913275</v>
      </c>
      <c r="AB32" s="221"/>
      <c r="AC32" s="71">
        <v>119.658</v>
      </c>
      <c r="AD32" s="72"/>
      <c r="AE32" s="74">
        <f>(AC32/AC20-1)*100</f>
        <v>-24.131678058306605</v>
      </c>
      <c r="AG32" s="65"/>
    </row>
    <row r="33" spans="2:33" ht="15" customHeight="1">
      <c r="B33" s="292"/>
      <c r="C33" s="85" t="s">
        <v>45</v>
      </c>
      <c r="D33" s="86"/>
      <c r="E33" s="71">
        <v>3902.825</v>
      </c>
      <c r="F33" s="72"/>
      <c r="G33" s="73">
        <f>(E33/E21-1)*100</f>
        <v>-12.296098949717226</v>
      </c>
      <c r="H33" s="86"/>
      <c r="I33" s="71">
        <v>7771.189</v>
      </c>
      <c r="J33" s="72"/>
      <c r="K33" s="73">
        <f>(I33/I21-1)*100</f>
        <v>-13.340315600404518</v>
      </c>
      <c r="L33" s="224"/>
      <c r="M33" s="71">
        <v>945</v>
      </c>
      <c r="N33" s="72"/>
      <c r="O33" s="73">
        <f>(M33/M21-1)*100</f>
        <v>-9.482758620689658</v>
      </c>
      <c r="P33" s="224"/>
      <c r="Q33" s="71">
        <v>2165</v>
      </c>
      <c r="R33" s="72"/>
      <c r="S33" s="73">
        <f>(Q33/Q21-1)*100</f>
        <v>1.1682242990654235</v>
      </c>
      <c r="T33" s="224"/>
      <c r="U33" s="71">
        <v>536</v>
      </c>
      <c r="V33" s="72"/>
      <c r="W33" s="73">
        <f>(U33/U21-1)*100</f>
        <v>8.064516129032251</v>
      </c>
      <c r="X33" s="224"/>
      <c r="Y33" s="176">
        <v>891.76</v>
      </c>
      <c r="Z33" s="223"/>
      <c r="AA33" s="73">
        <f>(Y33/Y21-1)*100</f>
        <v>-7.026109548965698</v>
      </c>
      <c r="AB33" s="224"/>
      <c r="AC33" s="71">
        <v>114.091</v>
      </c>
      <c r="AD33" s="72"/>
      <c r="AE33" s="75">
        <f>(AC33/AC21-1)*100</f>
        <v>-22.058873760938923</v>
      </c>
      <c r="AG33" s="65"/>
    </row>
    <row r="34" spans="2:33" ht="15" customHeight="1">
      <c r="B34" s="292"/>
      <c r="C34" s="188" t="s">
        <v>46</v>
      </c>
      <c r="D34" s="86"/>
      <c r="E34" s="76">
        <v>4033.446</v>
      </c>
      <c r="F34" s="77"/>
      <c r="G34" s="78">
        <f>(E34/E22-1)*100</f>
        <v>-17.558572827505948</v>
      </c>
      <c r="H34" s="202"/>
      <c r="I34" s="76">
        <v>8240.486</v>
      </c>
      <c r="J34" s="77"/>
      <c r="K34" s="78">
        <f>(I34/I22-1)*100</f>
        <v>-16.871137484810205</v>
      </c>
      <c r="L34" s="225"/>
      <c r="M34" s="76">
        <v>957</v>
      </c>
      <c r="N34" s="77"/>
      <c r="O34" s="78">
        <f>(M34/M22-1)*100</f>
        <v>-9.631728045325783</v>
      </c>
      <c r="P34" s="225"/>
      <c r="Q34" s="76">
        <v>2093</v>
      </c>
      <c r="R34" s="77"/>
      <c r="S34" s="78">
        <f>(Q34/Q22-1)*100</f>
        <v>-1.5984955336154183</v>
      </c>
      <c r="T34" s="225"/>
      <c r="U34" s="76">
        <v>497</v>
      </c>
      <c r="V34" s="77"/>
      <c r="W34" s="78">
        <f>(U34/U22-1)*100</f>
        <v>-3.6821705426356544</v>
      </c>
      <c r="X34" s="225"/>
      <c r="Y34" s="226">
        <v>870.734</v>
      </c>
      <c r="Z34" s="227"/>
      <c r="AA34" s="78">
        <f>(Y34/Y22-1)*100</f>
        <v>-10.852037770968204</v>
      </c>
      <c r="AB34" s="225"/>
      <c r="AC34" s="76">
        <v>150.874</v>
      </c>
      <c r="AD34" s="77"/>
      <c r="AE34" s="79">
        <f>(AC34/AC22-1)*100</f>
        <v>-18.413852027297406</v>
      </c>
      <c r="AG34" s="65"/>
    </row>
    <row r="35" spans="2:33" ht="15" customHeight="1">
      <c r="B35" s="292"/>
      <c r="C35" s="85" t="s">
        <v>47</v>
      </c>
      <c r="D35" s="80"/>
      <c r="E35" s="71">
        <v>4516.62</v>
      </c>
      <c r="F35" s="72"/>
      <c r="G35" s="73">
        <f>(E35/E23-1)*100</f>
        <v>-4.485862528006901</v>
      </c>
      <c r="H35" s="86"/>
      <c r="I35" s="71">
        <v>9117.347</v>
      </c>
      <c r="J35" s="72"/>
      <c r="K35" s="73">
        <f>(I35/I23-1)*100</f>
        <v>-4.271027522213333</v>
      </c>
      <c r="L35" s="224"/>
      <c r="M35" s="71">
        <v>1012</v>
      </c>
      <c r="N35" s="72"/>
      <c r="O35" s="73">
        <f>(M35/M23-1)*100</f>
        <v>-2.4108003857280624</v>
      </c>
      <c r="P35" s="224"/>
      <c r="Q35" s="71">
        <v>2162</v>
      </c>
      <c r="R35" s="72"/>
      <c r="S35" s="73">
        <f>(Q35/Q23-1)*100</f>
        <v>1.3120899718837897</v>
      </c>
      <c r="T35" s="224"/>
      <c r="U35" s="71">
        <v>484</v>
      </c>
      <c r="V35" s="72"/>
      <c r="W35" s="73">
        <f>(U35/U23-1)*100</f>
        <v>0.6237006237006293</v>
      </c>
      <c r="X35" s="224"/>
      <c r="Y35" s="176">
        <v>884.953</v>
      </c>
      <c r="Z35" s="223"/>
      <c r="AA35" s="73">
        <f>(Y35/Y23-1)*100</f>
        <v>-5.895007278902675</v>
      </c>
      <c r="AB35" s="224"/>
      <c r="AC35" s="71">
        <v>118.475</v>
      </c>
      <c r="AD35" s="72"/>
      <c r="AE35" s="75">
        <f>(AC35/AC23-1)*100</f>
        <v>-13.44545182241249</v>
      </c>
      <c r="AG35" s="65"/>
    </row>
    <row r="36" spans="2:33" ht="15" customHeight="1">
      <c r="B36" s="292"/>
      <c r="C36" s="85" t="s">
        <v>48</v>
      </c>
      <c r="D36" s="86"/>
      <c r="E36" s="228">
        <v>3684.819</v>
      </c>
      <c r="F36" s="229"/>
      <c r="G36" s="230">
        <f>(E36/E24-1)*100</f>
        <v>-14.861007522174196</v>
      </c>
      <c r="H36" s="86"/>
      <c r="I36" s="71">
        <v>7503.617</v>
      </c>
      <c r="J36" s="72"/>
      <c r="K36" s="73">
        <f>(I36/I24-1)*100</f>
        <v>-15.153236282255623</v>
      </c>
      <c r="L36" s="224"/>
      <c r="M36" s="71">
        <v>907</v>
      </c>
      <c r="N36" s="72"/>
      <c r="O36" s="73">
        <f>(M36/M24-1)*100</f>
        <v>-6.01036269430052</v>
      </c>
      <c r="P36" s="224"/>
      <c r="Q36" s="71">
        <v>1871</v>
      </c>
      <c r="R36" s="72"/>
      <c r="S36" s="73">
        <f>(Q36/Q24-1)*100</f>
        <v>-9.08649173955296</v>
      </c>
      <c r="T36" s="224"/>
      <c r="U36" s="71">
        <v>426</v>
      </c>
      <c r="V36" s="72"/>
      <c r="W36" s="73">
        <f>(U36/U24-1)*100</f>
        <v>-4.054054054054057</v>
      </c>
      <c r="X36" s="224"/>
      <c r="Y36" s="176">
        <v>732.08</v>
      </c>
      <c r="Z36" s="223"/>
      <c r="AA36" s="73">
        <f>(Y36/Y24-1)*100</f>
        <v>-14.119771058006215</v>
      </c>
      <c r="AB36" s="224"/>
      <c r="AC36" s="228">
        <v>123.245</v>
      </c>
      <c r="AD36" s="229"/>
      <c r="AE36" s="231">
        <f>(AC36/AC24-1)*100</f>
        <v>-22.550257966806797</v>
      </c>
      <c r="AG36" s="65"/>
    </row>
    <row r="37" spans="2:31" ht="15" customHeight="1">
      <c r="B37" s="292"/>
      <c r="C37" s="188" t="s">
        <v>49</v>
      </c>
      <c r="D37" s="232"/>
      <c r="E37" s="76"/>
      <c r="F37" s="77"/>
      <c r="G37" s="78"/>
      <c r="H37" s="202"/>
      <c r="I37" s="76"/>
      <c r="J37" s="77"/>
      <c r="K37" s="78"/>
      <c r="L37" s="225"/>
      <c r="M37" s="76"/>
      <c r="N37" s="77"/>
      <c r="O37" s="78"/>
      <c r="P37" s="225"/>
      <c r="Q37" s="76"/>
      <c r="R37" s="77"/>
      <c r="S37" s="78"/>
      <c r="T37" s="225"/>
      <c r="U37" s="76"/>
      <c r="V37" s="77"/>
      <c r="W37" s="78"/>
      <c r="X37" s="225"/>
      <c r="Y37" s="226"/>
      <c r="Z37" s="227"/>
      <c r="AA37" s="78"/>
      <c r="AB37" s="225"/>
      <c r="AC37" s="76"/>
      <c r="AD37" s="77"/>
      <c r="AE37" s="79"/>
    </row>
    <row r="38" spans="2:31" ht="15" customHeight="1">
      <c r="B38" s="292"/>
      <c r="C38" s="85" t="s">
        <v>50</v>
      </c>
      <c r="D38" s="86"/>
      <c r="E38" s="81"/>
      <c r="F38" s="82"/>
      <c r="G38" s="83"/>
      <c r="H38" s="233"/>
      <c r="I38" s="81"/>
      <c r="J38" s="82"/>
      <c r="K38" s="83"/>
      <c r="L38" s="234"/>
      <c r="M38" s="81"/>
      <c r="N38" s="82"/>
      <c r="O38" s="83"/>
      <c r="P38" s="234"/>
      <c r="Q38" s="81"/>
      <c r="R38" s="82"/>
      <c r="S38" s="83"/>
      <c r="T38" s="234"/>
      <c r="U38" s="81"/>
      <c r="V38" s="82"/>
      <c r="W38" s="83"/>
      <c r="X38" s="234"/>
      <c r="Y38" s="235"/>
      <c r="Z38" s="236"/>
      <c r="AA38" s="83"/>
      <c r="AB38" s="234"/>
      <c r="AC38" s="81"/>
      <c r="AD38" s="82"/>
      <c r="AE38" s="84"/>
    </row>
    <row r="39" spans="2:31" ht="15" customHeight="1">
      <c r="B39" s="292"/>
      <c r="C39" s="85" t="s">
        <v>51</v>
      </c>
      <c r="D39" s="86"/>
      <c r="E39" s="71"/>
      <c r="F39" s="72"/>
      <c r="G39" s="73"/>
      <c r="H39" s="86"/>
      <c r="I39" s="71"/>
      <c r="J39" s="72"/>
      <c r="K39" s="73"/>
      <c r="L39" s="224"/>
      <c r="M39" s="71"/>
      <c r="N39" s="72"/>
      <c r="O39" s="73"/>
      <c r="P39" s="224"/>
      <c r="Q39" s="71"/>
      <c r="R39" s="72"/>
      <c r="S39" s="73"/>
      <c r="T39" s="224"/>
      <c r="U39" s="71"/>
      <c r="V39" s="72"/>
      <c r="W39" s="73"/>
      <c r="X39" s="224"/>
      <c r="Y39" s="176"/>
      <c r="Z39" s="223"/>
      <c r="AA39" s="73"/>
      <c r="AB39" s="224"/>
      <c r="AC39" s="71"/>
      <c r="AD39" s="72"/>
      <c r="AE39" s="75"/>
    </row>
    <row r="40" spans="2:31" ht="15" customHeight="1">
      <c r="B40" s="292"/>
      <c r="C40" s="188" t="s">
        <v>52</v>
      </c>
      <c r="D40" s="189"/>
      <c r="E40" s="76"/>
      <c r="F40" s="77"/>
      <c r="G40" s="78"/>
      <c r="H40" s="202"/>
      <c r="I40" s="76"/>
      <c r="J40" s="77"/>
      <c r="K40" s="78"/>
      <c r="L40" s="225"/>
      <c r="M40" s="76"/>
      <c r="N40" s="77"/>
      <c r="O40" s="78"/>
      <c r="P40" s="225"/>
      <c r="Q40" s="76"/>
      <c r="R40" s="77"/>
      <c r="S40" s="78"/>
      <c r="T40" s="225"/>
      <c r="U40" s="76"/>
      <c r="V40" s="77"/>
      <c r="W40" s="78"/>
      <c r="X40" s="225"/>
      <c r="Y40" s="226"/>
      <c r="Z40" s="227"/>
      <c r="AA40" s="78"/>
      <c r="AB40" s="225"/>
      <c r="AC40" s="76"/>
      <c r="AD40" s="77"/>
      <c r="AE40" s="79"/>
    </row>
    <row r="41" spans="2:34" s="88" customFormat="1" ht="15" customHeight="1">
      <c r="B41" s="292"/>
      <c r="C41" s="85" t="s">
        <v>110</v>
      </c>
      <c r="D41" s="86"/>
      <c r="E41" s="81"/>
      <c r="F41" s="82"/>
      <c r="G41" s="83"/>
      <c r="H41" s="233"/>
      <c r="I41" s="81"/>
      <c r="J41" s="82"/>
      <c r="K41" s="83"/>
      <c r="L41" s="234"/>
      <c r="M41" s="81"/>
      <c r="N41" s="82"/>
      <c r="O41" s="83"/>
      <c r="P41" s="234"/>
      <c r="Q41" s="81"/>
      <c r="R41" s="82"/>
      <c r="S41" s="83"/>
      <c r="T41" s="234"/>
      <c r="U41" s="81"/>
      <c r="V41" s="82"/>
      <c r="W41" s="83"/>
      <c r="X41" s="234"/>
      <c r="Y41" s="235"/>
      <c r="Z41" s="236"/>
      <c r="AA41" s="83"/>
      <c r="AB41" s="234"/>
      <c r="AC41" s="81"/>
      <c r="AD41" s="82"/>
      <c r="AE41" s="84"/>
      <c r="AF41" s="87"/>
      <c r="AH41" s="87"/>
    </row>
    <row r="42" spans="2:34" s="88" customFormat="1" ht="15" customHeight="1">
      <c r="B42" s="292"/>
      <c r="C42" s="85" t="s">
        <v>53</v>
      </c>
      <c r="D42" s="237"/>
      <c r="E42" s="71"/>
      <c r="F42" s="72"/>
      <c r="G42" s="89"/>
      <c r="H42" s="86"/>
      <c r="I42" s="71"/>
      <c r="J42" s="72"/>
      <c r="K42" s="89"/>
      <c r="L42" s="86"/>
      <c r="M42" s="176"/>
      <c r="N42" s="72"/>
      <c r="O42" s="89"/>
      <c r="P42" s="86"/>
      <c r="Q42" s="71"/>
      <c r="R42" s="72"/>
      <c r="S42" s="89"/>
      <c r="T42" s="86"/>
      <c r="U42" s="71"/>
      <c r="V42" s="72"/>
      <c r="W42" s="89"/>
      <c r="X42" s="86"/>
      <c r="Y42" s="71"/>
      <c r="Z42" s="72"/>
      <c r="AA42" s="89"/>
      <c r="AB42" s="237"/>
      <c r="AC42" s="71"/>
      <c r="AD42" s="72"/>
      <c r="AE42" s="75"/>
      <c r="AF42" s="87"/>
      <c r="AH42" s="87"/>
    </row>
    <row r="43" spans="2:33" ht="15" customHeight="1" thickBot="1">
      <c r="B43" s="293"/>
      <c r="C43" s="211" t="s">
        <v>54</v>
      </c>
      <c r="D43" s="212"/>
      <c r="E43" s="238"/>
      <c r="F43" s="239"/>
      <c r="G43" s="240"/>
      <c r="H43" s="212"/>
      <c r="I43" s="216"/>
      <c r="J43" s="214"/>
      <c r="K43" s="90"/>
      <c r="L43" s="212"/>
      <c r="M43" s="241"/>
      <c r="N43" s="214"/>
      <c r="O43" s="90"/>
      <c r="P43" s="212"/>
      <c r="Q43" s="216"/>
      <c r="R43" s="214"/>
      <c r="S43" s="90"/>
      <c r="T43" s="212"/>
      <c r="U43" s="216"/>
      <c r="V43" s="214"/>
      <c r="W43" s="90"/>
      <c r="X43" s="212"/>
      <c r="Y43" s="216"/>
      <c r="Z43" s="214"/>
      <c r="AA43" s="90"/>
      <c r="AB43" s="242"/>
      <c r="AC43" s="238"/>
      <c r="AD43" s="239"/>
      <c r="AE43" s="243"/>
      <c r="AG43" s="91"/>
    </row>
    <row r="44" spans="2:31" ht="15" customHeight="1">
      <c r="B44" s="244"/>
      <c r="C44" s="245" t="s">
        <v>69</v>
      </c>
      <c r="D44" s="246"/>
      <c r="E44" s="245"/>
      <c r="F44" s="246"/>
      <c r="G44" s="246"/>
      <c r="H44" s="246"/>
      <c r="I44" s="246"/>
      <c r="J44" s="246"/>
      <c r="K44" s="246"/>
      <c r="L44" s="246"/>
      <c r="M44" s="246"/>
      <c r="N44" s="246"/>
      <c r="O44" s="246"/>
      <c r="P44" s="246"/>
      <c r="Q44" s="247"/>
      <c r="R44" s="245"/>
      <c r="S44" s="247" t="s">
        <v>81</v>
      </c>
      <c r="T44" s="245" t="s">
        <v>82</v>
      </c>
      <c r="U44" s="246"/>
      <c r="V44" s="246"/>
      <c r="W44" s="246"/>
      <c r="X44" s="246"/>
      <c r="Y44" s="246"/>
      <c r="Z44" s="246"/>
      <c r="AA44" s="246"/>
      <c r="AB44" s="246"/>
      <c r="AC44" s="246"/>
      <c r="AD44" s="246"/>
      <c r="AE44" s="246"/>
    </row>
    <row r="45" spans="2:31" ht="15" customHeight="1">
      <c r="B45" s="244"/>
      <c r="C45" s="245" t="s">
        <v>111</v>
      </c>
      <c r="D45" s="246"/>
      <c r="E45" s="245"/>
      <c r="F45" s="246"/>
      <c r="G45" s="246"/>
      <c r="H45" s="246"/>
      <c r="I45" s="246"/>
      <c r="J45" s="246"/>
      <c r="K45" s="246"/>
      <c r="L45" s="246"/>
      <c r="M45" s="246"/>
      <c r="N45" s="246"/>
      <c r="O45" s="246"/>
      <c r="P45" s="246"/>
      <c r="Q45" s="246"/>
      <c r="R45" s="246"/>
      <c r="S45" s="246"/>
      <c r="T45" s="246" t="s">
        <v>112</v>
      </c>
      <c r="U45" s="246"/>
      <c r="V45" s="246"/>
      <c r="W45" s="246"/>
      <c r="X45" s="246"/>
      <c r="Y45" s="246"/>
      <c r="Z45" s="246"/>
      <c r="AA45" s="246"/>
      <c r="AB45" s="246"/>
      <c r="AC45" s="246"/>
      <c r="AD45" s="246"/>
      <c r="AE45" s="246"/>
    </row>
    <row r="46" spans="2:31" ht="15" customHeight="1">
      <c r="B46" s="244"/>
      <c r="C46" s="245" t="s">
        <v>113</v>
      </c>
      <c r="D46" s="246"/>
      <c r="E46" s="245"/>
      <c r="F46" s="246"/>
      <c r="G46" s="246"/>
      <c r="H46" s="246"/>
      <c r="I46" s="246"/>
      <c r="J46" s="246"/>
      <c r="K46" s="246"/>
      <c r="L46" s="246"/>
      <c r="M46" s="246"/>
      <c r="N46" s="246"/>
      <c r="O46" s="246"/>
      <c r="P46" s="246"/>
      <c r="Q46" s="246"/>
      <c r="R46" s="246"/>
      <c r="S46" s="246"/>
      <c r="T46" s="246" t="s">
        <v>114</v>
      </c>
      <c r="U46" s="246"/>
      <c r="V46" s="246"/>
      <c r="W46" s="246"/>
      <c r="X46" s="246"/>
      <c r="Y46" s="246"/>
      <c r="Z46" s="246"/>
      <c r="AA46" s="246"/>
      <c r="AB46" s="246"/>
      <c r="AC46" s="246"/>
      <c r="AD46" s="246"/>
      <c r="AE46" s="246"/>
    </row>
    <row r="47" spans="2:31" ht="15" customHeight="1">
      <c r="B47" s="244"/>
      <c r="C47" s="245"/>
      <c r="D47" s="246"/>
      <c r="E47" s="245"/>
      <c r="F47" s="246"/>
      <c r="G47" s="246"/>
      <c r="H47" s="246"/>
      <c r="I47" s="246"/>
      <c r="J47" s="246"/>
      <c r="K47" s="246"/>
      <c r="L47" s="246"/>
      <c r="M47" s="246"/>
      <c r="N47" s="246"/>
      <c r="O47" s="246"/>
      <c r="P47" s="246"/>
      <c r="Q47" s="246"/>
      <c r="R47" s="246"/>
      <c r="S47" s="246"/>
      <c r="T47" s="246" t="s">
        <v>83</v>
      </c>
      <c r="U47" s="246"/>
      <c r="V47" s="246"/>
      <c r="W47" s="246"/>
      <c r="X47" s="246"/>
      <c r="Y47" s="246"/>
      <c r="Z47" s="246"/>
      <c r="AA47" s="246"/>
      <c r="AB47" s="246"/>
      <c r="AC47" s="246"/>
      <c r="AD47" s="246"/>
      <c r="AE47" s="246"/>
    </row>
    <row r="48" spans="2:31" ht="15" customHeight="1">
      <c r="B48" s="244"/>
      <c r="C48" s="245"/>
      <c r="D48" s="246"/>
      <c r="E48" s="245"/>
      <c r="F48" s="246"/>
      <c r="G48" s="246"/>
      <c r="H48" s="246"/>
      <c r="I48" s="248"/>
      <c r="J48" s="246"/>
      <c r="K48" s="246"/>
      <c r="L48" s="246"/>
      <c r="M48" s="246"/>
      <c r="N48" s="246"/>
      <c r="O48" s="246"/>
      <c r="P48" s="246"/>
      <c r="Q48" s="246"/>
      <c r="R48" s="246"/>
      <c r="S48" s="246"/>
      <c r="T48" s="246" t="s">
        <v>84</v>
      </c>
      <c r="U48" s="246"/>
      <c r="V48" s="246"/>
      <c r="W48" s="246"/>
      <c r="X48" s="246"/>
      <c r="Y48" s="246"/>
      <c r="Z48" s="246"/>
      <c r="AA48" s="246"/>
      <c r="AB48" s="246"/>
      <c r="AC48" s="246"/>
      <c r="AD48" s="246"/>
      <c r="AE48" s="246"/>
    </row>
    <row r="49" spans="2:31" ht="15" customHeight="1">
      <c r="B49" s="244"/>
      <c r="C49" s="244"/>
      <c r="D49" s="244"/>
      <c r="E49" s="244"/>
      <c r="F49" s="244"/>
      <c r="G49" s="244"/>
      <c r="H49" s="244"/>
      <c r="I49" s="244"/>
      <c r="J49" s="244"/>
      <c r="K49" s="244"/>
      <c r="L49" s="244"/>
      <c r="M49" s="244"/>
      <c r="N49" s="244"/>
      <c r="O49" s="244"/>
      <c r="P49" s="244"/>
      <c r="Q49" s="244"/>
      <c r="R49" s="244"/>
      <c r="S49" s="244"/>
      <c r="T49" s="88"/>
      <c r="U49" s="244"/>
      <c r="V49" s="244"/>
      <c r="W49" s="244"/>
      <c r="X49" s="244"/>
      <c r="Y49" s="244"/>
      <c r="Z49" s="244"/>
      <c r="AA49" s="244"/>
      <c r="AB49" s="244"/>
      <c r="AC49" s="244"/>
      <c r="AD49" s="244"/>
      <c r="AE49" s="244"/>
    </row>
    <row r="50" spans="2:31" ht="13.5" customHeight="1">
      <c r="B50" s="244"/>
      <c r="C50" s="244"/>
      <c r="D50" s="244"/>
      <c r="E50" s="244"/>
      <c r="F50" s="244"/>
      <c r="G50" s="244"/>
      <c r="H50" s="244"/>
      <c r="I50" s="244"/>
      <c r="J50" s="244"/>
      <c r="K50" s="244"/>
      <c r="L50" s="244"/>
      <c r="M50" s="244"/>
      <c r="N50" s="244"/>
      <c r="O50" s="244"/>
      <c r="P50" s="244"/>
      <c r="Q50" s="244"/>
      <c r="R50" s="244"/>
      <c r="S50" s="244"/>
      <c r="T50" s="244"/>
      <c r="U50" s="88"/>
      <c r="V50" s="88"/>
      <c r="W50" s="88"/>
      <c r="X50" s="244"/>
      <c r="Y50" s="244"/>
      <c r="Z50" s="244"/>
      <c r="AA50" s="244"/>
      <c r="AB50" s="244"/>
      <c r="AC50" s="244"/>
      <c r="AD50" s="244"/>
      <c r="AE50" s="244"/>
    </row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</sheetData>
  <sheetProtection/>
  <mergeCells count="7">
    <mergeCell ref="A22:A26"/>
    <mergeCell ref="AC1:AE1"/>
    <mergeCell ref="B4:C7"/>
    <mergeCell ref="B20:B31"/>
    <mergeCell ref="B32:B43"/>
    <mergeCell ref="B8:B17"/>
    <mergeCell ref="B1:K2"/>
  </mergeCells>
  <printOptions/>
  <pageMargins left="0.2" right="0.3937007874015748" top="0.5905511811023623" bottom="0.1968503937007874" header="0.5118110236220472" footer="0.5118110236220472"/>
  <pageSetup fitToHeight="1" fitToWidth="1" horizontalDpi="300" verticalDpi="300" orientation="landscape" paperSize="9" scale="79" r:id="rId2"/>
  <ignoredErrors>
    <ignoredError sqref="E19:AC43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行政情報システム室</cp:lastModifiedBy>
  <cp:lastPrinted>2008-11-06T01:45:45Z</cp:lastPrinted>
  <dcterms:created xsi:type="dcterms:W3CDTF">2001-03-19T05:01:48Z</dcterms:created>
  <dcterms:modified xsi:type="dcterms:W3CDTF">2008-11-06T08:31:35Z</dcterms:modified>
  <cp:category/>
  <cp:version/>
  <cp:contentType/>
  <cp:contentStatus/>
</cp:coreProperties>
</file>