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<sst xmlns="http://schemas.openxmlformats.org/spreadsheetml/2006/main" count="218" uniqueCount="116">
  <si>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</si>
  <si>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</si>
  <si>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</si>
  <si>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</si>
  <si>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</si>
  <si>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</si>
  <si>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＜平成２２年８月分＞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</si>
  <si>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</si>
  <si>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</si>
  <si>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</si>
  <si>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</si>
  <si>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</si>
  <si>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</si>
  <si>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</si>
  <si>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</si>
  <si>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</si>
  <si>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</si>
  <si>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</si>
  <si>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</si>
  <si>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</si>
  <si>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</si>
  <si>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</si>
  <si>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</si>
  <si>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</si>
  <si>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</si>
  <si>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</si>
  <si>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</si>
  <si>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</si>
  <si>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</si>
  <si>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</si>
  <si>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</si>
  <si>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</si>
  <si>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</si>
  <si>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</si>
  <si>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</si>
  <si>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</si>
  <si>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</si>
  <si>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</si>
  <si>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</si>
  <si>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</si>
  <si>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</si>
  <si>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</si>
  <si>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</si>
  <si>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</si>
  <si>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</si>
  <si>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</si>
  <si>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</si>
  <si>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</si>
  <si>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平成２２年６月３０日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</si>
  <si>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</si>
  <si>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</si>
  <si>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</si>
  <si>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</si>
  <si>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</si>
  <si>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</si>
  <si>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</si>
  <si>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</si>
  <si>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</si>
  <si>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</si>
  <si>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</si>
  <si>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</si>
  <si>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</si>
  <si>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</si>
  <si>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</si>
  <si>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</si>
  <si>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</si>
  <si>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</si>
  <si>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</si>
  <si>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</si>
  <si>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</si>
  <si>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</si>
  <si>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</si>
  <si>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</si>
  <si>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</si>
  <si>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</si>
  <si>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</si>
  <si>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</si>
  <si>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</si>
  <si>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</si>
  <si>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</si>
  <si>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</si>
  <si>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</si>
  <si>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</si>
  <si>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</si>
  <si>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</si>
  <si>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</si>
  <si>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</si>
  <si>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木材 … 農林水産省 （製材統計）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</si>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</sst>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18" fillId="0" borderId="98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99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0" xfId="67" applyFont="1" applyBorder="1" applyAlignment="1">
      <alignment horizontal="center" vertical="center" wrapText="1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4" xfId="67" applyFont="1" applyBorder="1" applyAlignment="1">
      <alignment horizontal="center"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99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0" xfId="67" applyFont="1" applyBorder="1" applyAlignment="1">
      <alignment horizontal="center" vertical="center" wrapText="1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05" xfId="63" applyFont="1" applyBorder="1" applyAlignment="1">
      <alignment horizontal="center"/>
      <protection/>
    </xf>
    <xf numFmtId="0" fontId="2" fillId="0" borderId="10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4" xfId="65" applyFont="1" applyFill="1" applyBorder="1" applyAlignment="1">
      <alignment horizontal="center" vertical="center"/>
      <protection/>
    </xf>
    <xf numFmtId="0" fontId="15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0" fillId="0" borderId="110" xfId="65" applyFont="1" applyFill="1" applyBorder="1" applyAlignment="1">
      <alignment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5" xfId="63" applyFont="1" applyBorder="1" applyAlignment="1">
      <alignment/>
      <protection/>
    </xf>
    <xf numFmtId="0" fontId="2" fillId="0" borderId="106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6" xfId="65" applyFont="1" applyFill="1" applyBorder="1" applyAlignment="1">
      <alignment horizontal="right"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118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 val="autoZero"/>
        <c:auto val="0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8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4382.01</v>
          </cell>
          <cell r="Q24">
            <v>4831.877</v>
          </cell>
          <cell r="R24">
            <v>4494.476</v>
          </cell>
          <cell r="S24">
            <v>4667.143</v>
          </cell>
          <cell r="T24">
            <v>3646.099</v>
          </cell>
          <cell r="U24">
            <v>3960.685</v>
          </cell>
          <cell r="V24">
            <v>4040.849</v>
          </cell>
          <cell r="W24">
            <v>3639</v>
          </cell>
          <cell r="X24">
            <v>3177.339</v>
          </cell>
          <cell r="Y24">
            <v>3572.148</v>
          </cell>
          <cell r="Z24">
            <v>3721.538</v>
          </cell>
          <cell r="AA24">
            <v>3224.633</v>
          </cell>
        </row>
        <row r="25">
          <cell r="O25" t="str">
            <v>予測値</v>
          </cell>
          <cell r="W25">
            <v>3183.469</v>
          </cell>
          <cell r="X25">
            <v>3100</v>
          </cell>
          <cell r="Y25">
            <v>3400</v>
          </cell>
          <cell r="Z25">
            <v>3700</v>
          </cell>
          <cell r="AA25">
            <v>3300</v>
          </cell>
        </row>
        <row r="26">
          <cell r="O26" t="str">
            <v>今年度</v>
          </cell>
          <cell r="P26">
            <v>3681.899</v>
          </cell>
          <cell r="Q26">
            <v>3924.493</v>
          </cell>
          <cell r="R26">
            <v>3724.115</v>
          </cell>
          <cell r="S26">
            <v>3995.48</v>
          </cell>
          <cell r="T26">
            <v>3086.057</v>
          </cell>
          <cell r="U26">
            <v>3405.071</v>
          </cell>
          <cell r="V26">
            <v>3579.959</v>
          </cell>
          <cell r="W26">
            <v>3183.469</v>
          </cell>
        </row>
      </sheetData>
      <sheetData sheetId="3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8792.117</v>
          </cell>
          <cell r="Q24">
            <v>9695.506</v>
          </cell>
          <cell r="R24">
            <v>9012.131</v>
          </cell>
          <cell r="S24">
            <v>9620.353</v>
          </cell>
          <cell r="T24">
            <v>7097.472</v>
          </cell>
          <cell r="U24">
            <v>8053.056</v>
          </cell>
          <cell r="V24">
            <v>8091.994</v>
          </cell>
          <cell r="W24">
            <v>7321.083</v>
          </cell>
          <cell r="X24">
            <v>6348.706</v>
          </cell>
          <cell r="Y24">
            <v>7203.861</v>
          </cell>
          <cell r="Z24">
            <v>7404.053</v>
          </cell>
          <cell r="AA24">
            <v>6566.927</v>
          </cell>
        </row>
        <row r="25">
          <cell r="W25">
            <v>6438.121</v>
          </cell>
          <cell r="X25">
            <v>6250</v>
          </cell>
          <cell r="Y25">
            <v>6750</v>
          </cell>
          <cell r="Z25">
            <v>7500</v>
          </cell>
          <cell r="AA25">
            <v>6500</v>
          </cell>
        </row>
        <row r="26">
          <cell r="O26" t="str">
            <v>今年度</v>
          </cell>
          <cell r="P26">
            <v>7429.123</v>
          </cell>
          <cell r="Q26">
            <v>7896.882</v>
          </cell>
          <cell r="R26">
            <v>7450.305</v>
          </cell>
          <cell r="S26">
            <v>8190.504</v>
          </cell>
          <cell r="T26">
            <v>6138.322</v>
          </cell>
          <cell r="U26">
            <v>6883.219</v>
          </cell>
          <cell r="V26">
            <v>7197.137</v>
          </cell>
          <cell r="W26">
            <v>6438.121</v>
          </cell>
        </row>
      </sheetData>
      <sheetData sheetId="4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960</v>
          </cell>
          <cell r="Q24">
            <v>991</v>
          </cell>
          <cell r="R24">
            <v>912</v>
          </cell>
          <cell r="S24">
            <v>889</v>
          </cell>
          <cell r="T24">
            <v>758</v>
          </cell>
          <cell r="U24">
            <v>737</v>
          </cell>
          <cell r="V24">
            <v>767</v>
          </cell>
          <cell r="W24">
            <v>803</v>
          </cell>
          <cell r="X24">
            <v>759</v>
          </cell>
          <cell r="Y24">
            <v>814</v>
          </cell>
          <cell r="Z24">
            <v>817</v>
          </cell>
          <cell r="AA24">
            <v>752</v>
          </cell>
        </row>
        <row r="25">
          <cell r="W25">
            <v>804</v>
          </cell>
          <cell r="X25">
            <v>775</v>
          </cell>
          <cell r="Y25">
            <v>825</v>
          </cell>
          <cell r="Z25">
            <v>875</v>
          </cell>
          <cell r="AA25">
            <v>850</v>
          </cell>
        </row>
        <row r="26">
          <cell r="O26" t="str">
            <v>今年度</v>
          </cell>
          <cell r="P26">
            <v>801</v>
          </cell>
          <cell r="Q26">
            <v>824</v>
          </cell>
          <cell r="R26">
            <v>788</v>
          </cell>
          <cell r="S26">
            <v>773</v>
          </cell>
          <cell r="T26">
            <v>687</v>
          </cell>
          <cell r="U26">
            <v>694</v>
          </cell>
          <cell r="V26">
            <v>770</v>
          </cell>
          <cell r="W26">
            <v>804</v>
          </cell>
        </row>
      </sheetData>
      <sheetData sheetId="5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1997</v>
          </cell>
          <cell r="Q24">
            <v>1841</v>
          </cell>
          <cell r="R24">
            <v>1549</v>
          </cell>
          <cell r="S24">
            <v>1445</v>
          </cell>
          <cell r="T24">
            <v>1307</v>
          </cell>
          <cell r="U24">
            <v>1345</v>
          </cell>
          <cell r="V24">
            <v>1331</v>
          </cell>
          <cell r="W24">
            <v>1331</v>
          </cell>
          <cell r="X24">
            <v>1320</v>
          </cell>
          <cell r="Y24">
            <v>1381</v>
          </cell>
          <cell r="Z24">
            <v>1516</v>
          </cell>
          <cell r="AA24">
            <v>1503</v>
          </cell>
        </row>
        <row r="25">
          <cell r="W25">
            <v>1578</v>
          </cell>
          <cell r="X25">
            <v>1450</v>
          </cell>
          <cell r="Y25">
            <v>1450</v>
          </cell>
          <cell r="Z25">
            <v>1550</v>
          </cell>
          <cell r="AA25">
            <v>1500</v>
          </cell>
        </row>
        <row r="26">
          <cell r="O26" t="str">
            <v>今年度</v>
          </cell>
          <cell r="P26">
            <v>1566</v>
          </cell>
          <cell r="Q26">
            <v>1462</v>
          </cell>
          <cell r="R26">
            <v>1331</v>
          </cell>
          <cell r="S26">
            <v>1347</v>
          </cell>
          <cell r="T26">
            <v>1392</v>
          </cell>
          <cell r="U26">
            <v>1491</v>
          </cell>
          <cell r="V26">
            <v>1744</v>
          </cell>
          <cell r="W26">
            <v>1578</v>
          </cell>
        </row>
      </sheetData>
      <sheetData sheetId="6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484</v>
          </cell>
          <cell r="Q24">
            <v>410</v>
          </cell>
          <cell r="R24">
            <v>318</v>
          </cell>
          <cell r="S24">
            <v>276</v>
          </cell>
          <cell r="T24">
            <v>252</v>
          </cell>
          <cell r="U24">
            <v>286</v>
          </cell>
          <cell r="V24">
            <v>279</v>
          </cell>
          <cell r="W24">
            <v>326</v>
          </cell>
          <cell r="X24">
            <v>308</v>
          </cell>
          <cell r="Y24">
            <v>304</v>
          </cell>
          <cell r="Z24">
            <v>335</v>
          </cell>
          <cell r="AA24">
            <v>342</v>
          </cell>
        </row>
        <row r="25">
          <cell r="W25">
            <v>331</v>
          </cell>
          <cell r="X25">
            <v>350</v>
          </cell>
          <cell r="Y25">
            <v>330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350</v>
          </cell>
          <cell r="Q26">
            <v>284</v>
          </cell>
          <cell r="R26">
            <v>254</v>
          </cell>
          <cell r="S26">
            <v>270</v>
          </cell>
          <cell r="T26">
            <v>270</v>
          </cell>
          <cell r="U26">
            <v>281</v>
          </cell>
          <cell r="V26">
            <v>372</v>
          </cell>
          <cell r="W26">
            <v>331</v>
          </cell>
        </row>
      </sheetData>
      <sheetData sheetId="7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749.608</v>
          </cell>
          <cell r="Q24">
            <v>713.897</v>
          </cell>
          <cell r="R24">
            <v>620.769</v>
          </cell>
          <cell r="S24">
            <v>567.018</v>
          </cell>
          <cell r="T24">
            <v>577.348</v>
          </cell>
          <cell r="U24">
            <v>597.845</v>
          </cell>
          <cell r="V24">
            <v>623.187</v>
          </cell>
          <cell r="W24">
            <v>627.225</v>
          </cell>
          <cell r="X24">
            <v>616.451</v>
          </cell>
          <cell r="Y24">
            <v>657.702</v>
          </cell>
          <cell r="Z24">
            <v>690.945</v>
          </cell>
          <cell r="AA24">
            <v>637.94</v>
          </cell>
        </row>
        <row r="25">
          <cell r="W25">
            <v>627.513</v>
          </cell>
          <cell r="X25">
            <v>630</v>
          </cell>
          <cell r="Y25">
            <v>630</v>
          </cell>
          <cell r="Z25">
            <v>660</v>
          </cell>
          <cell r="AA25">
            <v>580</v>
          </cell>
        </row>
        <row r="26">
          <cell r="O26" t="str">
            <v>今年度</v>
          </cell>
          <cell r="P26">
            <v>644.259</v>
          </cell>
          <cell r="Q26">
            <v>650.601</v>
          </cell>
          <cell r="R26">
            <v>588.6</v>
          </cell>
          <cell r="S26">
            <v>527.599</v>
          </cell>
          <cell r="T26">
            <v>518.652</v>
          </cell>
          <cell r="U26">
            <v>554.425</v>
          </cell>
          <cell r="V26">
            <v>645.104</v>
          </cell>
          <cell r="W26">
            <v>627.513</v>
          </cell>
        </row>
      </sheetData>
      <sheetData sheetId="8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194.705</v>
          </cell>
          <cell r="Q24">
            <v>140.645</v>
          </cell>
          <cell r="R24">
            <v>162.081</v>
          </cell>
          <cell r="S24">
            <v>162.113</v>
          </cell>
          <cell r="T24">
            <v>163.435</v>
          </cell>
          <cell r="U24">
            <v>190.576</v>
          </cell>
          <cell r="V24">
            <v>242.192</v>
          </cell>
          <cell r="W24">
            <v>152.381</v>
          </cell>
          <cell r="X24">
            <v>131.547</v>
          </cell>
          <cell r="Y24">
            <v>184.597</v>
          </cell>
          <cell r="Z24">
            <v>153.915</v>
          </cell>
          <cell r="AA24">
            <v>166.791</v>
          </cell>
        </row>
        <row r="25">
          <cell r="W25">
            <v>112.091</v>
          </cell>
          <cell r="X25">
            <v>115</v>
          </cell>
          <cell r="Y25">
            <v>140</v>
          </cell>
          <cell r="Z25">
            <v>110</v>
          </cell>
          <cell r="AA25">
            <v>125</v>
          </cell>
        </row>
        <row r="26">
          <cell r="O26" t="str">
            <v>今年度</v>
          </cell>
          <cell r="P26">
            <v>220.198</v>
          </cell>
          <cell r="Q26">
            <v>175.176</v>
          </cell>
          <cell r="R26">
            <v>192.522</v>
          </cell>
          <cell r="S26">
            <v>233.474</v>
          </cell>
          <cell r="T26">
            <v>176.727</v>
          </cell>
          <cell r="U26">
            <v>219.772</v>
          </cell>
          <cell r="V26">
            <v>294.682</v>
          </cell>
          <cell r="W26">
            <v>112.091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D13" sqref="D13:D1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6" t="s">
        <v>7</v>
      </c>
      <c r="C3" s="227"/>
      <c r="D3" s="232" t="s">
        <v>8</v>
      </c>
      <c r="E3" s="235" t="s">
        <v>9</v>
      </c>
      <c r="F3" s="221" t="s">
        <v>10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221" t="s">
        <v>90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/>
      <c r="BJ3" s="221" t="s">
        <v>11</v>
      </c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6"/>
      <c r="CP3" s="221" t="s">
        <v>12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3"/>
      <c r="DV3" s="221" t="s">
        <v>13</v>
      </c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3"/>
    </row>
    <row r="4" spans="2:141" ht="27" customHeight="1">
      <c r="B4" s="228"/>
      <c r="C4" s="229"/>
      <c r="D4" s="233"/>
      <c r="E4" s="236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8"/>
      <c r="C5" s="229"/>
      <c r="D5" s="233"/>
      <c r="E5" s="236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0"/>
      <c r="C6" s="231"/>
      <c r="D6" s="234"/>
      <c r="E6" s="237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4"/>
      <c r="AE6" s="225"/>
      <c r="AF6" s="224"/>
      <c r="AG6" s="225"/>
      <c r="AH6" s="224"/>
      <c r="AI6" s="225"/>
      <c r="AJ6" s="18"/>
      <c r="AK6" s="19"/>
      <c r="AL6" s="224"/>
      <c r="AM6" s="225"/>
      <c r="AN6" s="224"/>
      <c r="AO6" s="225"/>
      <c r="AP6" s="224"/>
      <c r="AQ6" s="22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0" t="s">
        <v>96</v>
      </c>
      <c r="C7" s="211"/>
      <c r="D7" s="215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5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f>(CQ7+CS7+CU7)</f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259">
        <v>3183.469</v>
      </c>
      <c r="DX7" s="29"/>
      <c r="DY7" s="260">
        <v>3100</v>
      </c>
      <c r="DZ7" s="31"/>
      <c r="EA7" s="260">
        <v>3400</v>
      </c>
      <c r="EB7" s="33"/>
      <c r="EC7" s="34">
        <v>9683.469000000001</v>
      </c>
      <c r="ED7" s="27"/>
      <c r="EE7" s="260">
        <v>3700</v>
      </c>
      <c r="EF7" s="76"/>
      <c r="EG7" s="260">
        <v>3300</v>
      </c>
      <c r="EH7" s="76"/>
      <c r="EI7" s="39"/>
      <c r="EJ7" s="33"/>
      <c r="EK7" s="34">
        <v>7000</v>
      </c>
    </row>
    <row r="8" spans="2:141" ht="30" customHeight="1">
      <c r="B8" s="210"/>
      <c r="C8" s="211"/>
      <c r="D8" s="215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1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1"/>
      <c r="CC8" s="43">
        <v>5500.153</v>
      </c>
      <c r="CD8" s="261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1"/>
      <c r="CK8" s="43">
        <v>4844.498</v>
      </c>
      <c r="CL8" s="261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f>(CQ8+CS8+CU8)</f>
        <v>11862.534</v>
      </c>
      <c r="CX8" s="41"/>
      <c r="CY8" s="42">
        <v>4517</v>
      </c>
      <c r="CZ8" s="261"/>
      <c r="DA8" s="42">
        <v>3684.819</v>
      </c>
      <c r="DB8" s="261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1"/>
      <c r="EG8" s="42">
        <v>3224.633</v>
      </c>
      <c r="EH8" s="261"/>
      <c r="EI8" s="42"/>
      <c r="EJ8" s="44"/>
      <c r="EK8" s="45">
        <v>6946.171</v>
      </c>
    </row>
    <row r="9" spans="2:141" ht="30" customHeight="1" thickBot="1">
      <c r="B9" s="212"/>
      <c r="C9" s="213"/>
      <c r="D9" s="216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2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f>(CQ7/CQ8-1)*100</f>
        <v>-7.313748467690518</v>
      </c>
      <c r="CR9" s="54"/>
      <c r="CS9" s="49">
        <f>(CS7/CS8-1)*100</f>
        <v>-18.588740207413856</v>
      </c>
      <c r="CT9" s="51"/>
      <c r="CU9" s="49">
        <f>(CU7/CU8-1)*100</f>
        <v>-11.436821021032628</v>
      </c>
      <c r="CV9" s="51"/>
      <c r="CW9" s="52">
        <f>(CW7/CW8-1)*100</f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262">
        <v>-12.520575108282095</v>
      </c>
      <c r="DX9" s="54"/>
      <c r="DY9" s="49">
        <v>-2.434080845638442</v>
      </c>
      <c r="DZ9" s="51"/>
      <c r="EA9" s="49">
        <v>-4.81917322574541</v>
      </c>
      <c r="EB9" s="51"/>
      <c r="EC9" s="52">
        <v>-6.787483155803676</v>
      </c>
      <c r="ED9" s="48"/>
      <c r="EE9" s="49">
        <v>-0.5787392201826225</v>
      </c>
      <c r="EF9" s="50"/>
      <c r="EG9" s="49">
        <v>2.3372272131433336</v>
      </c>
      <c r="EH9" s="50"/>
      <c r="EI9" s="49"/>
      <c r="EJ9" s="51"/>
      <c r="EK9" s="52">
        <v>0.7749449300916922</v>
      </c>
    </row>
    <row r="10" spans="2:141" ht="30" customHeight="1">
      <c r="B10" s="208" t="s">
        <v>98</v>
      </c>
      <c r="C10" s="209"/>
      <c r="D10" s="214" t="s">
        <v>37</v>
      </c>
      <c r="E10" s="26" t="s">
        <v>97</v>
      </c>
      <c r="F10" s="263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58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64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f>(CQ10+CS10+CU10)</f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260">
        <v>6250</v>
      </c>
      <c r="DZ10" s="55"/>
      <c r="EA10" s="260">
        <v>6750</v>
      </c>
      <c r="EB10" s="55"/>
      <c r="EC10" s="45">
        <v>19438.121</v>
      </c>
      <c r="ED10" s="58"/>
      <c r="EE10" s="260">
        <v>7500</v>
      </c>
      <c r="EF10" s="57"/>
      <c r="EG10" s="260">
        <v>6500</v>
      </c>
      <c r="EH10" s="57"/>
      <c r="EI10" s="60"/>
      <c r="EJ10" s="33"/>
      <c r="EK10" s="45">
        <v>14000</v>
      </c>
    </row>
    <row r="11" spans="2:141" ht="30" customHeight="1">
      <c r="B11" s="210"/>
      <c r="C11" s="211"/>
      <c r="D11" s="215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f>(CQ11+CS11+CU11)</f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/>
      <c r="EJ11" s="62"/>
      <c r="EK11" s="45">
        <v>13969.99</v>
      </c>
    </row>
    <row r="12" spans="2:141" ht="30" customHeight="1" thickBot="1">
      <c r="B12" s="212"/>
      <c r="C12" s="213"/>
      <c r="D12" s="216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f>(CQ10/CQ11-1)*100</f>
        <v>-9.872998136793843</v>
      </c>
      <c r="CR12" s="53"/>
      <c r="CS12" s="49">
        <f>(CS10/CS11-1)*100</f>
        <v>-18.350780253732047</v>
      </c>
      <c r="CT12" s="51"/>
      <c r="CU12" s="49">
        <f>(CU10/CU11-1)*100</f>
        <v>-12.584873087318126</v>
      </c>
      <c r="CV12" s="51"/>
      <c r="CW12" s="52">
        <f>(CW10/CW11-1)*100</f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-1.5547420214449992</v>
      </c>
      <c r="DZ12" s="51"/>
      <c r="EA12" s="49">
        <v>-6.3002464928182285</v>
      </c>
      <c r="EB12" s="51"/>
      <c r="EC12" s="52">
        <v>-6.877230383761357</v>
      </c>
      <c r="ED12" s="66"/>
      <c r="EE12" s="49">
        <v>1.3094174667971803</v>
      </c>
      <c r="EF12" s="65"/>
      <c r="EG12" s="49">
        <v>-1.0191524894368365</v>
      </c>
      <c r="EH12" s="65"/>
      <c r="EI12" s="49"/>
      <c r="EJ12" s="65"/>
      <c r="EK12" s="52">
        <v>0.2148176197692253</v>
      </c>
    </row>
    <row r="13" spans="1:141" ht="30" customHeight="1">
      <c r="A13" s="67"/>
      <c r="B13" s="208" t="s">
        <v>99</v>
      </c>
      <c r="C13" s="209"/>
      <c r="D13" s="214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58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65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65"/>
      <c r="CC13" s="264">
        <v>1031</v>
      </c>
      <c r="CD13" s="265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65"/>
      <c r="CK13" s="38">
        <v>880</v>
      </c>
      <c r="CL13" s="265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f>(CQ13+CS13+CU13)</f>
        <v>2376</v>
      </c>
      <c r="CX13" s="59"/>
      <c r="CY13" s="68">
        <v>817</v>
      </c>
      <c r="CZ13" s="265"/>
      <c r="DA13" s="68">
        <v>752</v>
      </c>
      <c r="DB13" s="265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260">
        <v>775</v>
      </c>
      <c r="DZ13" s="55"/>
      <c r="EA13" s="260">
        <v>825</v>
      </c>
      <c r="EB13" s="55"/>
      <c r="EC13" s="45">
        <v>2404</v>
      </c>
      <c r="ED13" s="59"/>
      <c r="EE13" s="260">
        <v>875</v>
      </c>
      <c r="EF13" s="265"/>
      <c r="EG13" s="260">
        <v>850</v>
      </c>
      <c r="EH13" s="265"/>
      <c r="EI13" s="60"/>
      <c r="EJ13" s="55"/>
      <c r="EK13" s="45">
        <v>1725</v>
      </c>
    </row>
    <row r="14" spans="1:141" ht="30" customHeight="1">
      <c r="A14" s="67"/>
      <c r="B14" s="210"/>
      <c r="C14" s="211"/>
      <c r="D14" s="215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1"/>
      <c r="BU14" s="42">
        <v>1015</v>
      </c>
      <c r="BV14" s="44"/>
      <c r="BW14" s="266">
        <v>1109</v>
      </c>
      <c r="BX14" s="44"/>
      <c r="BY14" s="45">
        <f>(BS14+BU14+BW14)</f>
        <v>3196</v>
      </c>
      <c r="BZ14" s="41"/>
      <c r="CA14" s="43">
        <v>1131</v>
      </c>
      <c r="CB14" s="261"/>
      <c r="CC14" s="43">
        <v>1129</v>
      </c>
      <c r="CD14" s="261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1"/>
      <c r="CK14" s="69">
        <v>994</v>
      </c>
      <c r="CL14" s="261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f>(CQ14+CS14+CU14)</f>
        <v>2876</v>
      </c>
      <c r="CX14" s="41"/>
      <c r="CY14" s="42">
        <v>1012</v>
      </c>
      <c r="CZ14" s="261"/>
      <c r="DA14" s="42">
        <v>907</v>
      </c>
      <c r="DB14" s="261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1"/>
      <c r="EG14" s="42">
        <v>752</v>
      </c>
      <c r="EH14" s="261"/>
      <c r="EI14" s="42"/>
      <c r="EJ14" s="44"/>
      <c r="EK14" s="45">
        <v>1569</v>
      </c>
    </row>
    <row r="15" spans="1:141" ht="30" customHeight="1" thickBot="1">
      <c r="A15" s="67"/>
      <c r="B15" s="212"/>
      <c r="C15" s="213"/>
      <c r="D15" s="216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f>(CQ13/CQ14-1)*100</f>
        <v>-17.556468172484596</v>
      </c>
      <c r="CR15" s="53"/>
      <c r="CS15" s="49">
        <f>(CS13/CS14-1)*100</f>
        <v>-19.68253968253968</v>
      </c>
      <c r="CT15" s="51"/>
      <c r="CU15" s="49">
        <f>(CU13/CU14-1)*100</f>
        <v>-14.942528735632187</v>
      </c>
      <c r="CV15" s="51"/>
      <c r="CW15" s="52">
        <f>(CW13/CW14-1)*100</f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2.1080368906455815</v>
      </c>
      <c r="DZ15" s="51"/>
      <c r="EA15" s="49">
        <v>1.3513513513513598</v>
      </c>
      <c r="EB15" s="51"/>
      <c r="EC15" s="52">
        <v>1.1784511784511675</v>
      </c>
      <c r="ED15" s="64"/>
      <c r="EE15" s="49">
        <v>7.099143206854341</v>
      </c>
      <c r="EF15" s="51"/>
      <c r="EG15" s="49">
        <v>13.031914893617014</v>
      </c>
      <c r="EH15" s="51"/>
      <c r="EI15" s="49"/>
      <c r="EJ15" s="51"/>
      <c r="EK15" s="52">
        <v>9.94263862332696</v>
      </c>
    </row>
    <row r="16" spans="1:141" ht="30" customHeight="1">
      <c r="A16" s="217"/>
      <c r="B16" s="24"/>
      <c r="C16" s="25"/>
      <c r="D16" s="214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58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65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65"/>
      <c r="CC16" s="264">
        <v>2075</v>
      </c>
      <c r="CD16" s="265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65"/>
      <c r="CK16" s="38">
        <v>2021</v>
      </c>
      <c r="CL16" s="265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f>(CQ16+CS16+CU16)</f>
        <v>4032</v>
      </c>
      <c r="CX16" s="59"/>
      <c r="CY16" s="60">
        <v>1516</v>
      </c>
      <c r="CZ16" s="265"/>
      <c r="DA16" s="60">
        <v>1503</v>
      </c>
      <c r="DB16" s="265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260">
        <v>1450</v>
      </c>
      <c r="DZ16" s="55"/>
      <c r="EA16" s="260">
        <v>1450</v>
      </c>
      <c r="EB16" s="55"/>
      <c r="EC16" s="45">
        <v>4478</v>
      </c>
      <c r="ED16" s="59"/>
      <c r="EE16" s="260">
        <v>1550</v>
      </c>
      <c r="EF16" s="265"/>
      <c r="EG16" s="260">
        <v>1500</v>
      </c>
      <c r="EH16" s="265"/>
      <c r="EI16" s="60"/>
      <c r="EJ16" s="55"/>
      <c r="EK16" s="45">
        <v>3050</v>
      </c>
    </row>
    <row r="17" spans="1:141" ht="30" customHeight="1">
      <c r="A17" s="217"/>
      <c r="B17" s="24" t="s">
        <v>100</v>
      </c>
      <c r="C17" s="25"/>
      <c r="D17" s="215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1"/>
      <c r="BU17" s="42">
        <v>2101</v>
      </c>
      <c r="BV17" s="44"/>
      <c r="BW17" s="266">
        <v>2211</v>
      </c>
      <c r="BX17" s="44"/>
      <c r="BY17" s="45">
        <f>(BS17+BU17+BW17)</f>
        <v>6440</v>
      </c>
      <c r="BZ17" s="41"/>
      <c r="CA17" s="43">
        <v>2279</v>
      </c>
      <c r="CB17" s="261"/>
      <c r="CC17" s="43">
        <v>2224</v>
      </c>
      <c r="CD17" s="261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1"/>
      <c r="CK17" s="69">
        <v>2099</v>
      </c>
      <c r="CL17" s="261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f>(CQ17+CS17+CU17)</f>
        <v>6392</v>
      </c>
      <c r="CX17" s="41"/>
      <c r="CY17" s="42">
        <v>2162</v>
      </c>
      <c r="CZ17" s="261"/>
      <c r="DA17" s="42">
        <v>1871</v>
      </c>
      <c r="DB17" s="261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1"/>
      <c r="EG17" s="42">
        <v>1503</v>
      </c>
      <c r="EH17" s="261"/>
      <c r="EI17" s="42"/>
      <c r="EJ17" s="44"/>
      <c r="EK17" s="45">
        <v>3019</v>
      </c>
    </row>
    <row r="18" spans="1:141" ht="30" customHeight="1" thickBot="1">
      <c r="A18" s="217"/>
      <c r="B18" s="24"/>
      <c r="C18" s="46"/>
      <c r="D18" s="216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f>(CQ16/CQ17-1)*100</f>
        <v>-37.628865979381445</v>
      </c>
      <c r="CR18" s="53"/>
      <c r="CS18" s="49">
        <f>(CS16/CS17-1)*100</f>
        <v>-39.030023094688225</v>
      </c>
      <c r="CT18" s="51"/>
      <c r="CU18" s="49">
        <f>(CU16/CU17-1)*100</f>
        <v>-34.018155757286195</v>
      </c>
      <c r="CV18" s="51"/>
      <c r="CW18" s="52">
        <f>(CW16/CW17-1)*100</f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9.84848484848484</v>
      </c>
      <c r="DZ18" s="51"/>
      <c r="EA18" s="49">
        <v>4.996379435191889</v>
      </c>
      <c r="EB18" s="51"/>
      <c r="EC18" s="52">
        <v>11.06150793650793</v>
      </c>
      <c r="ED18" s="64"/>
      <c r="EE18" s="49">
        <v>2.242744063324542</v>
      </c>
      <c r="EF18" s="51"/>
      <c r="EG18" s="49">
        <v>-0.1996007984031989</v>
      </c>
      <c r="EH18" s="51"/>
      <c r="EI18" s="49"/>
      <c r="EJ18" s="51"/>
      <c r="EK18" s="52">
        <v>1.0268300761841598</v>
      </c>
    </row>
    <row r="19" spans="2:141" ht="30" customHeight="1">
      <c r="B19" s="70"/>
      <c r="C19" s="218" t="s">
        <v>101</v>
      </c>
      <c r="D19" s="214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58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67">
        <v>496</v>
      </c>
      <c r="BN19" s="55"/>
      <c r="BO19" s="267">
        <v>516</v>
      </c>
      <c r="BP19" s="55"/>
      <c r="BQ19" s="45">
        <f>(BK19+BM19+BO19)</f>
        <v>1505</v>
      </c>
      <c r="BR19" s="59"/>
      <c r="BS19" s="267">
        <v>481</v>
      </c>
      <c r="BT19" s="265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65"/>
      <c r="CC19" s="264">
        <v>437</v>
      </c>
      <c r="CD19" s="265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65"/>
      <c r="CK19" s="38">
        <v>450</v>
      </c>
      <c r="CL19" s="265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f>(CQ19+CS19+CU19)</f>
        <v>938</v>
      </c>
      <c r="CX19" s="59"/>
      <c r="CY19" s="60">
        <v>335</v>
      </c>
      <c r="CZ19" s="265"/>
      <c r="DA19" s="60">
        <v>342</v>
      </c>
      <c r="DB19" s="265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260">
        <v>350</v>
      </c>
      <c r="DZ19" s="55"/>
      <c r="EA19" s="260">
        <v>330</v>
      </c>
      <c r="EB19" s="55"/>
      <c r="EC19" s="45">
        <v>1011</v>
      </c>
      <c r="ED19" s="59"/>
      <c r="EE19" s="260">
        <v>340</v>
      </c>
      <c r="EF19" s="265"/>
      <c r="EG19" s="260">
        <v>350</v>
      </c>
      <c r="EH19" s="265"/>
      <c r="EI19" s="60"/>
      <c r="EJ19" s="55"/>
      <c r="EK19" s="45">
        <v>690</v>
      </c>
    </row>
    <row r="20" spans="2:141" ht="30" customHeight="1">
      <c r="B20" s="70"/>
      <c r="C20" s="219"/>
      <c r="D20" s="215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1"/>
      <c r="BU20" s="42">
        <v>478</v>
      </c>
      <c r="BV20" s="44"/>
      <c r="BW20" s="266">
        <v>500</v>
      </c>
      <c r="BX20" s="44"/>
      <c r="BY20" s="45">
        <f>(BS20+BU20+BW20)</f>
        <v>1485</v>
      </c>
      <c r="BZ20" s="41"/>
      <c r="CA20" s="43">
        <v>513</v>
      </c>
      <c r="CB20" s="261"/>
      <c r="CC20" s="43">
        <v>491</v>
      </c>
      <c r="CD20" s="261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1"/>
      <c r="CK20" s="69">
        <v>465</v>
      </c>
      <c r="CL20" s="261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f>(CQ20+CS20+CU20)</f>
        <v>1523</v>
      </c>
      <c r="CX20" s="41"/>
      <c r="CY20" s="42">
        <v>484</v>
      </c>
      <c r="CZ20" s="261"/>
      <c r="DA20" s="42">
        <v>426</v>
      </c>
      <c r="DB20" s="261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1"/>
      <c r="EG20" s="42">
        <v>342</v>
      </c>
      <c r="EH20" s="261"/>
      <c r="EI20" s="42"/>
      <c r="EJ20" s="44"/>
      <c r="EK20" s="45">
        <v>677</v>
      </c>
    </row>
    <row r="21" spans="2:141" ht="30" customHeight="1" thickBot="1">
      <c r="B21" s="70"/>
      <c r="C21" s="220"/>
      <c r="D21" s="216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f>(CQ19/CQ20-1)*100</f>
        <v>-33.46938775510204</v>
      </c>
      <c r="CR21" s="53"/>
      <c r="CS21" s="49">
        <f>(CS19/CS20-1)*100</f>
        <v>-42.53731343283582</v>
      </c>
      <c r="CT21" s="51"/>
      <c r="CU21" s="49">
        <f>(CU19/CU20-1)*100</f>
        <v>-38.83299798792756</v>
      </c>
      <c r="CV21" s="51"/>
      <c r="CW21" s="52">
        <f>(CW19/CW20-1)*100</f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13.636363636363647</v>
      </c>
      <c r="DZ21" s="51"/>
      <c r="EA21" s="49">
        <v>8.552631578947366</v>
      </c>
      <c r="EB21" s="51"/>
      <c r="EC21" s="52">
        <v>7.782515991471217</v>
      </c>
      <c r="ED21" s="64"/>
      <c r="EE21" s="49">
        <v>1.4925373134328401</v>
      </c>
      <c r="EF21" s="51"/>
      <c r="EG21" s="49">
        <v>2.3391812865497075</v>
      </c>
      <c r="EH21" s="51"/>
      <c r="EI21" s="49"/>
      <c r="EJ21" s="51"/>
      <c r="EK21" s="52">
        <v>1.9202363367799125</v>
      </c>
    </row>
    <row r="22" spans="2:141" ht="30" customHeight="1">
      <c r="B22" s="70"/>
      <c r="C22" s="218" t="s">
        <v>102</v>
      </c>
      <c r="D22" s="214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58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67">
        <v>959.151</v>
      </c>
      <c r="BN22" s="55"/>
      <c r="BO22" s="267">
        <v>976.729</v>
      </c>
      <c r="BP22" s="55"/>
      <c r="BQ22" s="45">
        <f>(BK22+BM22+BO22)</f>
        <v>2860.059</v>
      </c>
      <c r="BR22" s="59"/>
      <c r="BS22" s="267">
        <v>940.389</v>
      </c>
      <c r="BT22" s="265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65"/>
      <c r="CC22" s="264">
        <v>869.358</v>
      </c>
      <c r="CD22" s="265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65"/>
      <c r="CK22" s="38">
        <v>796.028</v>
      </c>
      <c r="CL22" s="265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f>(CQ22+CS22+CU22)</f>
        <v>1901.378</v>
      </c>
      <c r="CX22" s="59"/>
      <c r="CY22" s="60">
        <v>690.945</v>
      </c>
      <c r="CZ22" s="265"/>
      <c r="DA22" s="60">
        <v>637.94</v>
      </c>
      <c r="DB22" s="265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260">
        <v>630</v>
      </c>
      <c r="DZ22" s="55"/>
      <c r="EA22" s="260">
        <v>630</v>
      </c>
      <c r="EB22" s="55"/>
      <c r="EC22" s="45">
        <v>1887.513</v>
      </c>
      <c r="ED22" s="59"/>
      <c r="EE22" s="260">
        <v>660</v>
      </c>
      <c r="EF22" s="265"/>
      <c r="EG22" s="260">
        <v>580</v>
      </c>
      <c r="EH22" s="265"/>
      <c r="EI22" s="60"/>
      <c r="EJ22" s="55"/>
      <c r="EK22" s="45">
        <v>1240</v>
      </c>
    </row>
    <row r="23" spans="2:141" ht="30" customHeight="1">
      <c r="B23" s="70"/>
      <c r="C23" s="219"/>
      <c r="D23" s="215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1"/>
      <c r="BU23" s="42">
        <v>888.542</v>
      </c>
      <c r="BV23" s="44"/>
      <c r="BW23" s="268">
        <v>928.38</v>
      </c>
      <c r="BX23" s="44"/>
      <c r="BY23" s="45">
        <f>(BS23+BU23+BW23)</f>
        <v>2720.52</v>
      </c>
      <c r="BZ23" s="41"/>
      <c r="CA23" s="43">
        <v>981.561</v>
      </c>
      <c r="CB23" s="261"/>
      <c r="CC23" s="43">
        <v>960.39</v>
      </c>
      <c r="CD23" s="261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1"/>
      <c r="CK23" s="42">
        <v>888.018</v>
      </c>
      <c r="CL23" s="261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f>(CQ23+CS23+CU23)</f>
        <v>2655.183</v>
      </c>
      <c r="CX23" s="41"/>
      <c r="CY23" s="42">
        <v>885</v>
      </c>
      <c r="CZ23" s="261"/>
      <c r="DA23" s="42">
        <v>732.08</v>
      </c>
      <c r="DB23" s="261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1"/>
      <c r="EG23" s="42">
        <v>637.94</v>
      </c>
      <c r="EH23" s="261"/>
      <c r="EI23" s="42"/>
      <c r="EJ23" s="44"/>
      <c r="EK23" s="45">
        <v>1328.8850000000002</v>
      </c>
    </row>
    <row r="24" spans="2:141" ht="30" customHeight="1" thickBot="1">
      <c r="B24" s="72"/>
      <c r="C24" s="220"/>
      <c r="D24" s="216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f>(CQ22/CQ23-1)*100</f>
        <v>-29.737568178839435</v>
      </c>
      <c r="CR24" s="53"/>
      <c r="CS24" s="49">
        <f>(CS22/CS23-1)*100</f>
        <v>-30.872544182291193</v>
      </c>
      <c r="CT24" s="51"/>
      <c r="CU24" s="49">
        <f>(CU22/CU23-1)*100</f>
        <v>-24.46579552423588</v>
      </c>
      <c r="CV24" s="51"/>
      <c r="CW24" s="52">
        <f>(CW22/CW23-1)*100</f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-0.7292079744269708</v>
      </c>
      <c r="ED24" s="64"/>
      <c r="EE24" s="49">
        <v>-4.478648807068586</v>
      </c>
      <c r="EF24" s="51"/>
      <c r="EG24" s="49">
        <v>-9.082358842524386</v>
      </c>
      <c r="EH24" s="51"/>
      <c r="EI24" s="49"/>
      <c r="EJ24" s="51"/>
      <c r="EK24" s="52">
        <v>-6.688690142487886</v>
      </c>
    </row>
    <row r="25" spans="2:141" ht="30" customHeight="1">
      <c r="B25" s="208" t="s">
        <v>103</v>
      </c>
      <c r="C25" s="209"/>
      <c r="D25" s="21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58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69">
        <f>148.924+8.794</f>
        <v>157.71800000000002</v>
      </c>
      <c r="BL25" s="76"/>
      <c r="BM25" s="267">
        <v>146.381</v>
      </c>
      <c r="BN25" s="31"/>
      <c r="BO25" s="267">
        <v>184.926</v>
      </c>
      <c r="BP25" s="31"/>
      <c r="BQ25" s="45">
        <f>(BK25+BM25+BO25)</f>
        <v>489.02500000000003</v>
      </c>
      <c r="BR25" s="27"/>
      <c r="BS25" s="267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0">
        <v>204.721</v>
      </c>
      <c r="CL25" s="76"/>
      <c r="CM25" s="270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f>(CQ25+CS25+CU25)</f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259">
        <v>112.091</v>
      </c>
      <c r="DX25" s="29"/>
      <c r="DY25" s="260">
        <v>115</v>
      </c>
      <c r="DZ25" s="31"/>
      <c r="EA25" s="260">
        <v>140</v>
      </c>
      <c r="EB25" s="31"/>
      <c r="EC25" s="45">
        <v>367.091</v>
      </c>
      <c r="ED25" s="27"/>
      <c r="EE25" s="260">
        <v>110</v>
      </c>
      <c r="EF25" s="76"/>
      <c r="EG25" s="260">
        <v>125</v>
      </c>
      <c r="EH25" s="76"/>
      <c r="EI25" s="60"/>
      <c r="EJ25" s="31"/>
      <c r="EK25" s="45">
        <v>235</v>
      </c>
    </row>
    <row r="26" spans="2:141" ht="30" customHeight="1">
      <c r="B26" s="210"/>
      <c r="C26" s="211"/>
      <c r="D26" s="215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1"/>
      <c r="BU26" s="42">
        <v>175.005</v>
      </c>
      <c r="BV26" s="44"/>
      <c r="BW26" s="268">
        <v>208.194</v>
      </c>
      <c r="BX26" s="44"/>
      <c r="BY26" s="45">
        <f>(BS26+BU26+BW26)</f>
        <v>511.73699999999997</v>
      </c>
      <c r="BZ26" s="41"/>
      <c r="CA26" s="43">
        <v>197.621</v>
      </c>
      <c r="CB26" s="261"/>
      <c r="CC26" s="43">
        <v>228.451</v>
      </c>
      <c r="CD26" s="261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1"/>
      <c r="CK26" s="43">
        <v>225.994</v>
      </c>
      <c r="CL26" s="261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f>(CQ26+CS26+CU26)</f>
        <v>384.623</v>
      </c>
      <c r="CX26" s="41"/>
      <c r="CY26" s="42">
        <v>118.475</v>
      </c>
      <c r="CZ26" s="261"/>
      <c r="DA26" s="42">
        <v>123.245</v>
      </c>
      <c r="DB26" s="261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1"/>
      <c r="EG26" s="42">
        <v>166.791</v>
      </c>
      <c r="EH26" s="261"/>
      <c r="EI26" s="42"/>
      <c r="EJ26" s="44"/>
      <c r="EK26" s="45">
        <v>320.706</v>
      </c>
    </row>
    <row r="27" spans="2:141" ht="30" customHeight="1" thickBot="1">
      <c r="B27" s="212"/>
      <c r="C27" s="213"/>
      <c r="D27" s="216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f>(CQ25/CQ26-1)*100</f>
        <v>27.34710591853449</v>
      </c>
      <c r="CR27" s="54"/>
      <c r="CS27" s="49">
        <f>(CS25/CS26-1)*100</f>
        <v>15.30006748998607</v>
      </c>
      <c r="CT27" s="51"/>
      <c r="CU27" s="49">
        <f>(CU25/CU26-1)*100</f>
        <v>22.35176372337182</v>
      </c>
      <c r="CV27" s="51"/>
      <c r="CW27" s="52">
        <f>(CW25/CW26-1)*100</f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262">
        <v>-26.44030423740493</v>
      </c>
      <c r="DX27" s="54"/>
      <c r="DY27" s="49">
        <v>-12.578774126357873</v>
      </c>
      <c r="DZ27" s="51"/>
      <c r="EA27" s="49">
        <v>-24.15911417845361</v>
      </c>
      <c r="EB27" s="51"/>
      <c r="EC27" s="52">
        <v>-21.649645163011577</v>
      </c>
      <c r="ED27" s="66"/>
      <c r="EE27" s="49">
        <v>-28.53198193808271</v>
      </c>
      <c r="EF27" s="65"/>
      <c r="EG27" s="49">
        <v>-25.055908292413854</v>
      </c>
      <c r="EH27" s="65"/>
      <c r="EI27" s="49"/>
      <c r="EJ27" s="51"/>
      <c r="EK27" s="52">
        <v>-26.724164811384888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2" t="s">
        <v>46</v>
      </c>
      <c r="C1" s="243"/>
      <c r="D1" s="243"/>
      <c r="E1" s="243"/>
      <c r="F1" s="243"/>
      <c r="G1" s="243"/>
      <c r="H1" s="243"/>
      <c r="I1" s="243"/>
      <c r="J1" s="243"/>
      <c r="K1" s="243"/>
      <c r="Z1" s="82"/>
      <c r="AA1" s="83"/>
      <c r="AB1" s="83"/>
      <c r="AC1" s="244" t="s">
        <v>47</v>
      </c>
      <c r="AD1" s="245"/>
      <c r="AE1" s="246"/>
      <c r="AF1" s="84"/>
    </row>
    <row r="2" spans="2:32" ht="15" customHeight="1">
      <c r="B2" s="243"/>
      <c r="C2" s="243"/>
      <c r="D2" s="243"/>
      <c r="E2" s="243"/>
      <c r="F2" s="243"/>
      <c r="G2" s="243"/>
      <c r="H2" s="243"/>
      <c r="I2" s="243"/>
      <c r="J2" s="243"/>
      <c r="K2" s="24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7"/>
      <c r="C4" s="24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49"/>
      <c r="C5" s="250"/>
      <c r="D5" s="95" t="s">
        <v>51</v>
      </c>
      <c r="E5" s="95"/>
      <c r="F5" s="96"/>
      <c r="G5" s="96"/>
      <c r="H5" s="97" t="s">
        <v>106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49"/>
      <c r="C6" s="25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1"/>
      <c r="C7" s="252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0"/>
      <c r="C8" s="118" t="s">
        <v>107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0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0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0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0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0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0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0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0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0"/>
      <c r="C17" s="118" t="s">
        <v>108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109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110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1" t="s">
        <v>68</v>
      </c>
      <c r="D21" s="136"/>
      <c r="E21" s="137">
        <v>3183.469</v>
      </c>
      <c r="F21" s="138"/>
      <c r="G21" s="139">
        <v>-12.5</v>
      </c>
      <c r="H21" s="136"/>
      <c r="I21" s="137">
        <v>6438.121</v>
      </c>
      <c r="J21" s="138"/>
      <c r="K21" s="139">
        <v>-12.1</v>
      </c>
      <c r="L21" s="136"/>
      <c r="M21" s="137">
        <v>804</v>
      </c>
      <c r="N21" s="138"/>
      <c r="O21" s="139">
        <v>0.1</v>
      </c>
      <c r="P21" s="136"/>
      <c r="Q21" s="137">
        <v>1578</v>
      </c>
      <c r="R21" s="138"/>
      <c r="S21" s="139">
        <v>18.6</v>
      </c>
      <c r="T21" s="136"/>
      <c r="U21" s="137">
        <v>331</v>
      </c>
      <c r="V21" s="138"/>
      <c r="W21" s="139">
        <v>1.5</v>
      </c>
      <c r="X21" s="136"/>
      <c r="Y21" s="137">
        <v>627.513</v>
      </c>
      <c r="Z21" s="138"/>
      <c r="AA21" s="139">
        <v>0</v>
      </c>
      <c r="AB21" s="136"/>
      <c r="AC21" s="137">
        <v>112.091</v>
      </c>
      <c r="AD21" s="138"/>
      <c r="AE21" s="140">
        <v>-26.4</v>
      </c>
      <c r="AF21" s="141"/>
      <c r="AG21" s="85"/>
    </row>
    <row r="22" spans="2:33" ht="15" customHeight="1">
      <c r="B22" s="240" t="s">
        <v>69</v>
      </c>
      <c r="C22" s="118" t="s">
        <v>70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0"/>
      <c r="C23" s="118" t="s">
        <v>71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3"/>
      <c r="B24" s="240"/>
      <c r="C24" s="143" t="s">
        <v>72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3"/>
      <c r="B25" s="240"/>
      <c r="C25" s="118" t="s">
        <v>73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3"/>
      <c r="B26" s="240"/>
      <c r="C26" s="118" t="s">
        <v>74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3"/>
      <c r="B27" s="240"/>
      <c r="C27" s="143" t="s">
        <v>75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3"/>
      <c r="B28" s="240"/>
      <c r="C28" s="118" t="s">
        <v>76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0"/>
      <c r="C29" s="118" t="s">
        <v>77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0"/>
      <c r="C30" s="118" t="s">
        <v>78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0"/>
      <c r="C31" s="272" t="s">
        <v>111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0"/>
      <c r="C32" s="118" t="s">
        <v>79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1"/>
      <c r="C33" s="171" t="s">
        <v>80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0" t="s">
        <v>81</v>
      </c>
      <c r="C34" s="118" t="s">
        <v>82</v>
      </c>
      <c r="D34" s="127"/>
      <c r="E34" s="273">
        <v>3183.469</v>
      </c>
      <c r="F34" s="274"/>
      <c r="G34" s="275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273">
        <v>112.091</v>
      </c>
      <c r="AD34" s="274"/>
      <c r="AE34" s="276">
        <v>-26.44030423740493</v>
      </c>
      <c r="AG34" s="142"/>
    </row>
    <row r="35" spans="2:33" ht="15" customHeight="1">
      <c r="B35" s="240"/>
      <c r="C35" s="118" t="s">
        <v>71</v>
      </c>
      <c r="D35" s="127"/>
      <c r="E35" s="120"/>
      <c r="F35" s="170"/>
      <c r="G35" s="156"/>
      <c r="H35" s="127"/>
      <c r="I35" s="120"/>
      <c r="J35" s="127"/>
      <c r="K35" s="122"/>
      <c r="L35" s="127"/>
      <c r="M35" s="120"/>
      <c r="N35" s="121"/>
      <c r="O35" s="122"/>
      <c r="P35" s="127"/>
      <c r="Q35" s="120"/>
      <c r="R35" s="121"/>
      <c r="S35" s="122"/>
      <c r="T35" s="127"/>
      <c r="U35" s="120"/>
      <c r="V35" s="121"/>
      <c r="W35" s="122"/>
      <c r="X35" s="127"/>
      <c r="Y35" s="120"/>
      <c r="Z35" s="127"/>
      <c r="AA35" s="122"/>
      <c r="AB35" s="127"/>
      <c r="AC35" s="120"/>
      <c r="AD35" s="127"/>
      <c r="AE35" s="157"/>
      <c r="AG35" s="142"/>
    </row>
    <row r="36" spans="2:33" ht="15" customHeight="1">
      <c r="B36" s="240"/>
      <c r="C36" s="143" t="s">
        <v>72</v>
      </c>
      <c r="D36" s="127"/>
      <c r="E36" s="159"/>
      <c r="F36" s="160"/>
      <c r="G36" s="163"/>
      <c r="H36" s="158"/>
      <c r="I36" s="159"/>
      <c r="J36" s="160"/>
      <c r="K36" s="163"/>
      <c r="L36" s="184"/>
      <c r="M36" s="159"/>
      <c r="N36" s="160"/>
      <c r="O36" s="163"/>
      <c r="P36" s="184"/>
      <c r="Q36" s="159"/>
      <c r="R36" s="160"/>
      <c r="S36" s="163"/>
      <c r="T36" s="184"/>
      <c r="U36" s="159"/>
      <c r="V36" s="160"/>
      <c r="W36" s="163"/>
      <c r="X36" s="184"/>
      <c r="Y36" s="185"/>
      <c r="Z36" s="186"/>
      <c r="AA36" s="163"/>
      <c r="AB36" s="184"/>
      <c r="AC36" s="159"/>
      <c r="AD36" s="160"/>
      <c r="AE36" s="165"/>
      <c r="AG36" s="142"/>
    </row>
    <row r="37" spans="2:33" ht="15" customHeight="1">
      <c r="B37" s="240"/>
      <c r="C37" s="118" t="s">
        <v>73</v>
      </c>
      <c r="D37" s="187"/>
      <c r="E37" s="120"/>
      <c r="F37" s="121"/>
      <c r="G37" s="122"/>
      <c r="H37" s="127"/>
      <c r="I37" s="120"/>
      <c r="J37" s="121"/>
      <c r="K37" s="122"/>
      <c r="L37" s="188"/>
      <c r="M37" s="120"/>
      <c r="N37" s="121"/>
      <c r="O37" s="122"/>
      <c r="P37" s="188"/>
      <c r="Q37" s="120"/>
      <c r="R37" s="121"/>
      <c r="S37" s="122"/>
      <c r="T37" s="188"/>
      <c r="U37" s="120"/>
      <c r="V37" s="121"/>
      <c r="W37" s="122"/>
      <c r="X37" s="188"/>
      <c r="Y37" s="129"/>
      <c r="Z37" s="183"/>
      <c r="AA37" s="122"/>
      <c r="AB37" s="188"/>
      <c r="AC37" s="120"/>
      <c r="AD37" s="121"/>
      <c r="AE37" s="157"/>
      <c r="AG37" s="142"/>
    </row>
    <row r="38" spans="2:33" ht="15" customHeight="1">
      <c r="B38" s="240"/>
      <c r="C38" s="118" t="s">
        <v>74</v>
      </c>
      <c r="D38" s="127"/>
      <c r="E38" s="120"/>
      <c r="F38" s="121"/>
      <c r="G38" s="122"/>
      <c r="H38" s="127"/>
      <c r="I38" s="120"/>
      <c r="J38" s="121"/>
      <c r="K38" s="122"/>
      <c r="L38" s="188"/>
      <c r="M38" s="120"/>
      <c r="N38" s="121"/>
      <c r="O38" s="122"/>
      <c r="P38" s="188"/>
      <c r="Q38" s="120"/>
      <c r="R38" s="121"/>
      <c r="S38" s="122"/>
      <c r="T38" s="188"/>
      <c r="U38" s="120"/>
      <c r="V38" s="121"/>
      <c r="W38" s="122"/>
      <c r="X38" s="188"/>
      <c r="Y38" s="129"/>
      <c r="Z38" s="183"/>
      <c r="AA38" s="122"/>
      <c r="AB38" s="188"/>
      <c r="AC38" s="120"/>
      <c r="AD38" s="121"/>
      <c r="AE38" s="157"/>
      <c r="AG38" s="142"/>
    </row>
    <row r="39" spans="2:33" ht="15" customHeight="1">
      <c r="B39" s="240"/>
      <c r="C39" s="143" t="s">
        <v>75</v>
      </c>
      <c r="D39" s="189"/>
      <c r="E39" s="120"/>
      <c r="F39" s="121"/>
      <c r="G39" s="122"/>
      <c r="H39" s="127"/>
      <c r="I39" s="120"/>
      <c r="J39" s="121"/>
      <c r="K39" s="122"/>
      <c r="L39" s="188"/>
      <c r="M39" s="120"/>
      <c r="N39" s="121"/>
      <c r="O39" s="122"/>
      <c r="P39" s="188"/>
      <c r="Q39" s="120"/>
      <c r="R39" s="121"/>
      <c r="S39" s="122"/>
      <c r="T39" s="188"/>
      <c r="U39" s="120"/>
      <c r="V39" s="121"/>
      <c r="W39" s="122"/>
      <c r="X39" s="188"/>
      <c r="Y39" s="129"/>
      <c r="Z39" s="183"/>
      <c r="AA39" s="122"/>
      <c r="AB39" s="188"/>
      <c r="AC39" s="120"/>
      <c r="AD39" s="121"/>
      <c r="AE39" s="165"/>
      <c r="AG39" s="142"/>
    </row>
    <row r="40" spans="2:33" ht="15" customHeight="1">
      <c r="B40" s="240"/>
      <c r="C40" s="118" t="s">
        <v>76</v>
      </c>
      <c r="D40" s="187"/>
      <c r="E40" s="190"/>
      <c r="F40" s="191"/>
      <c r="G40" s="192"/>
      <c r="H40" s="193"/>
      <c r="I40" s="190"/>
      <c r="J40" s="191"/>
      <c r="K40" s="192"/>
      <c r="L40" s="194"/>
      <c r="M40" s="190"/>
      <c r="N40" s="191"/>
      <c r="O40" s="192"/>
      <c r="P40" s="194"/>
      <c r="Q40" s="190"/>
      <c r="R40" s="191"/>
      <c r="S40" s="192"/>
      <c r="T40" s="194"/>
      <c r="U40" s="190"/>
      <c r="V40" s="191"/>
      <c r="W40" s="192"/>
      <c r="X40" s="194"/>
      <c r="Y40" s="195"/>
      <c r="Z40" s="196"/>
      <c r="AA40" s="192"/>
      <c r="AB40" s="194"/>
      <c r="AC40" s="190"/>
      <c r="AD40" s="191"/>
      <c r="AE40" s="197"/>
      <c r="AG40" s="142"/>
    </row>
    <row r="41" spans="2:33" ht="15" customHeight="1">
      <c r="B41" s="240"/>
      <c r="C41" s="118" t="s">
        <v>77</v>
      </c>
      <c r="D41" s="127"/>
      <c r="E41" s="120"/>
      <c r="F41" s="121"/>
      <c r="G41" s="122"/>
      <c r="H41" s="127"/>
      <c r="I41" s="120"/>
      <c r="J41" s="121"/>
      <c r="K41" s="122"/>
      <c r="L41" s="188"/>
      <c r="M41" s="120"/>
      <c r="N41" s="121"/>
      <c r="O41" s="122"/>
      <c r="P41" s="188"/>
      <c r="Q41" s="120"/>
      <c r="R41" s="121"/>
      <c r="S41" s="122"/>
      <c r="T41" s="188"/>
      <c r="U41" s="120"/>
      <c r="V41" s="121"/>
      <c r="W41" s="122"/>
      <c r="X41" s="188"/>
      <c r="Y41" s="129"/>
      <c r="Z41" s="183"/>
      <c r="AA41" s="122"/>
      <c r="AB41" s="188"/>
      <c r="AC41" s="120"/>
      <c r="AD41" s="121"/>
      <c r="AE41" s="157"/>
      <c r="AG41" s="142"/>
    </row>
    <row r="42" spans="2:33" ht="15" customHeight="1">
      <c r="B42" s="240"/>
      <c r="C42" s="143" t="s">
        <v>78</v>
      </c>
      <c r="D42" s="144"/>
      <c r="E42" s="159"/>
      <c r="F42" s="160"/>
      <c r="G42" s="163"/>
      <c r="H42" s="158"/>
      <c r="I42" s="159"/>
      <c r="J42" s="160"/>
      <c r="K42" s="163"/>
      <c r="L42" s="184"/>
      <c r="M42" s="159"/>
      <c r="N42" s="160"/>
      <c r="O42" s="163"/>
      <c r="P42" s="184"/>
      <c r="Q42" s="159"/>
      <c r="R42" s="160"/>
      <c r="S42" s="163"/>
      <c r="T42" s="184"/>
      <c r="U42" s="159"/>
      <c r="V42" s="160"/>
      <c r="W42" s="163"/>
      <c r="X42" s="184"/>
      <c r="Y42" s="185"/>
      <c r="Z42" s="186"/>
      <c r="AA42" s="163"/>
      <c r="AB42" s="184"/>
      <c r="AC42" s="159"/>
      <c r="AD42" s="160"/>
      <c r="AE42" s="165"/>
      <c r="AG42" s="142"/>
    </row>
    <row r="43" spans="2:33" ht="15" customHeight="1">
      <c r="B43" s="240"/>
      <c r="C43" s="118" t="s">
        <v>112</v>
      </c>
      <c r="D43" s="127"/>
      <c r="E43" s="120"/>
      <c r="F43" s="121"/>
      <c r="G43" s="122"/>
      <c r="H43" s="127"/>
      <c r="I43" s="120"/>
      <c r="J43" s="121"/>
      <c r="K43" s="122"/>
      <c r="L43" s="188"/>
      <c r="M43" s="120"/>
      <c r="N43" s="121"/>
      <c r="O43" s="122"/>
      <c r="P43" s="188"/>
      <c r="Q43" s="120"/>
      <c r="R43" s="121"/>
      <c r="S43" s="122"/>
      <c r="T43" s="188"/>
      <c r="U43" s="120"/>
      <c r="V43" s="121"/>
      <c r="W43" s="122"/>
      <c r="X43" s="188"/>
      <c r="Y43" s="129"/>
      <c r="Z43" s="183"/>
      <c r="AA43" s="122"/>
      <c r="AB43" s="188"/>
      <c r="AC43" s="120"/>
      <c r="AD43" s="121"/>
      <c r="AE43" s="157"/>
      <c r="AG43" s="142"/>
    </row>
    <row r="44" spans="2:33" ht="15" customHeight="1">
      <c r="B44" s="240"/>
      <c r="C44" s="118" t="s">
        <v>79</v>
      </c>
      <c r="D44" s="198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8"/>
      <c r="AC44" s="120"/>
      <c r="AD44" s="121"/>
      <c r="AE44" s="157"/>
      <c r="AG44" s="142"/>
    </row>
    <row r="45" spans="2:33" ht="15" customHeight="1" thickBot="1">
      <c r="B45" s="241"/>
      <c r="C45" s="171" t="s">
        <v>80</v>
      </c>
      <c r="D45" s="199"/>
      <c r="E45" s="277"/>
      <c r="F45" s="278"/>
      <c r="G45" s="200"/>
      <c r="H45" s="172"/>
      <c r="I45" s="176"/>
      <c r="J45" s="174"/>
      <c r="K45" s="200"/>
      <c r="L45" s="172"/>
      <c r="M45" s="201"/>
      <c r="N45" s="174"/>
      <c r="O45" s="200"/>
      <c r="P45" s="172"/>
      <c r="Q45" s="176"/>
      <c r="R45" s="174"/>
      <c r="S45" s="200"/>
      <c r="T45" s="172"/>
      <c r="U45" s="176"/>
      <c r="V45" s="174"/>
      <c r="W45" s="200"/>
      <c r="X45" s="172"/>
      <c r="Y45" s="176"/>
      <c r="Z45" s="174"/>
      <c r="AA45" s="200"/>
      <c r="AB45" s="202"/>
      <c r="AC45" s="277"/>
      <c r="AD45" s="174"/>
      <c r="AE45" s="200"/>
      <c r="AG45" s="142"/>
    </row>
    <row r="46" spans="2:31" ht="15" customHeight="1">
      <c r="B46" s="203"/>
      <c r="C46" s="204" t="s">
        <v>83</v>
      </c>
      <c r="D46" s="205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04"/>
      <c r="S46" s="206" t="s">
        <v>84</v>
      </c>
      <c r="T46" s="204" t="s">
        <v>85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</row>
    <row r="47" spans="2:31" ht="15" customHeight="1">
      <c r="B47" s="203"/>
      <c r="C47" s="204" t="s">
        <v>113</v>
      </c>
      <c r="D47" s="205"/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 t="s">
        <v>114</v>
      </c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2:31" ht="15" customHeight="1">
      <c r="B48" s="203"/>
      <c r="C48" s="204" t="s">
        <v>115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 t="s">
        <v>86</v>
      </c>
      <c r="X48" s="205"/>
      <c r="Y48" s="205"/>
      <c r="Z48" s="205"/>
      <c r="AA48" s="205"/>
      <c r="AB48" s="205"/>
      <c r="AC48" s="205"/>
      <c r="AD48" s="205"/>
      <c r="AE48" s="205"/>
    </row>
    <row r="49" spans="2:31" ht="15" customHeight="1">
      <c r="B49" s="203"/>
      <c r="C49" s="204"/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87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</row>
    <row r="50" spans="2:31" ht="15" customHeight="1">
      <c r="B50" s="203"/>
      <c r="C50" s="204"/>
      <c r="D50" s="205"/>
      <c r="E50" s="204"/>
      <c r="F50" s="205"/>
      <c r="G50" s="205"/>
      <c r="H50" s="205"/>
      <c r="I50" s="207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 t="s">
        <v>88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1" ht="15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5"/>
      <c r="T51" s="205" t="s">
        <v>89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</row>
    <row r="52" spans="2:31" ht="13.5" customHeight="1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</row>
    <row r="53" spans="19:31" ht="13.5" customHeight="1">
      <c r="S53" s="203"/>
      <c r="T53" s="203"/>
      <c r="X53" s="203"/>
      <c r="Y53" s="203"/>
      <c r="Z53" s="203"/>
      <c r="AA53" s="203"/>
      <c r="AB53" s="203"/>
      <c r="AC53" s="203"/>
      <c r="AD53" s="203"/>
      <c r="AE53" s="203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2010-07-06T10:21:54Z</dcterms:modified>
  <cp:category/>
  <cp:version/>
  <cp:contentType/>
  <cp:contentStatus/>
</cp:coreProperties>
</file>