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7_技術班\★温対班\20210615～　※以前のデータは外付けHDDに移行\HP公表（燃費、低排ガス認定）\○燃費公表\R4\12月\"/>
    </mc:Choice>
  </mc:AlternateContent>
  <bookViews>
    <workbookView xWindow="0" yWindow="0" windowWidth="28800" windowHeight="12330"/>
  </bookViews>
  <sheets>
    <sheet name="（新）1-6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'（新）1-6'!$A$8:$U$8</definedName>
    <definedName name="Module1.社内配布用印刷">[1]!Module1.社内配布用印刷</definedName>
    <definedName name="Module1.提出用印刷">[1]!Module1.提出用印刷</definedName>
    <definedName name="_xlnm.Print_Area" localSheetId="0">'（新）1-6'!$A$2:$U$21</definedName>
    <definedName name="_xlnm.Print_Titles" localSheetId="0">'（新）1-6'!$2:$8</definedName>
    <definedName name="_xlnm.Print_Titles">[2]乗用・ＲＶ車!$A$1:$IV$7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L18" i="2"/>
  <c r="U17" i="2"/>
  <c r="T17" i="2"/>
  <c r="L17" i="2"/>
  <c r="U16" i="2"/>
  <c r="T16" i="2"/>
  <c r="L16" i="2"/>
  <c r="U15" i="2"/>
  <c r="T15" i="2"/>
  <c r="L15" i="2"/>
  <c r="U14" i="2"/>
  <c r="T14" i="2"/>
  <c r="L14" i="2"/>
  <c r="U13" i="2"/>
  <c r="T13" i="2"/>
  <c r="L13" i="2"/>
  <c r="T12" i="2"/>
  <c r="L12" i="2"/>
  <c r="T11" i="2"/>
  <c r="L11" i="2"/>
  <c r="T10" i="2"/>
  <c r="L10" i="2"/>
  <c r="T9" i="2"/>
  <c r="L9" i="2"/>
</calcChain>
</file>

<file path=xl/sharedStrings.xml><?xml version="1.0" encoding="utf-8"?>
<sst xmlns="http://schemas.openxmlformats.org/spreadsheetml/2006/main" count="137" uniqueCount="81">
  <si>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</si>
  <si>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</si>
  <si>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</si>
  <si>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</si>
  <si>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</si>
  <si>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</si>
  <si>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</si>
  <si>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</si>
  <si>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</si>
  <si>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</si>
  <si>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</si>
  <si>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</si>
  <si>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</si>
  <si>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</si>
  <si>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</si>
  <si>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</si>
  <si>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</si>
  <si>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</si>
  <si>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</si>
  <si>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</si>
  <si>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</si>
  <si>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</si>
  <si>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</si>
  <si>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</si>
  <si>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</si>
  <si>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</si>
  <si>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</si>
  <si>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</si>
  <si>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</si>
  <si>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</si>
  <si>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</si>
  <si>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三菱</t>
    <rPh sb="0" eb="2">
      <t>ミツビシ</t>
    </rPh>
    <phoneticPr fontId="3"/>
  </si>
  <si>
    <t>5BA-GA4W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</si>
  <si>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0017</t>
    </r>
    <phoneticPr fontId="3"/>
  </si>
  <si>
    <t>4J10</t>
    <phoneticPr fontId="3"/>
  </si>
  <si>
    <t>CVT(E･LTC)</t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</si>
  <si>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1420</t>
    </r>
    <phoneticPr fontId="3"/>
  </si>
  <si>
    <t>V,C,I,
B,EP</t>
    <phoneticPr fontId="3"/>
  </si>
  <si>
    <t>3W</t>
    <phoneticPr fontId="3"/>
  </si>
  <si>
    <t>F</t>
    <phoneticPr fontId="3"/>
  </si>
  <si>
    <r>
      <rPr>
        <u/>
        <sz val="8"/>
        <rFont val="ＭＳ Ｐゴシック"/>
        <family val="3"/>
        <charset val="128"/>
      </rPr>
      <t>☆☆☆☆</t>
    </r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</si>
  <si>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</si>
  <si>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A</t>
    <phoneticPr fontId="3"/>
  </si>
  <si>
    <r>
      <t>0020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</t>
    </r>
    <phoneticPr fontId="3"/>
  </si>
  <si>
    <t>エクリプス クロス</t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</si>
  <si>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</si>
  <si>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t>D,V,C,I,
B,EP</t>
    <phoneticPr fontId="3"/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</si>
  <si>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</si>
  <si>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</si>
  <si>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※1</t>
  </si>
  <si>
    <t>デリカＤ：２</t>
  </si>
  <si>
    <t>5AA-MB37S</t>
    <phoneticPr fontId="3"/>
  </si>
  <si>
    <t>K12C-WA05A</t>
    <phoneticPr fontId="3"/>
  </si>
  <si>
    <r>
      <t>CVT
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</si>
  <si>
    <t>H,I,V,EP,B,C</t>
    <phoneticPr fontId="3"/>
  </si>
  <si>
    <t>3W+EGR</t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</si>
  <si>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1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</si>
  <si>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</si>
  <si>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ＲＶＲ</t>
    <phoneticPr fontId="3"/>
  </si>
  <si>
    <t>0018</t>
    <phoneticPr fontId="3"/>
  </si>
  <si>
    <t>1430</t>
    <phoneticPr fontId="3"/>
  </si>
  <si>
    <t>0019</t>
    <phoneticPr fontId="3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</si>
  <si>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3"/>
  </si>
  <si>
    <t>5BA-GK1W</t>
    <phoneticPr fontId="3"/>
  </si>
  <si>
    <t>4B40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</si>
  <si>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</t>
    </r>
    <phoneticPr fontId="3"/>
  </si>
  <si>
    <r>
      <t>0601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0602</t>
    </r>
    <phoneticPr fontId="3"/>
  </si>
  <si>
    <t>5BA-MB27S</t>
    <phoneticPr fontId="3"/>
  </si>
  <si>
    <t>0004,0005</t>
    <phoneticPr fontId="3"/>
  </si>
  <si>
    <t>K12C</t>
    <phoneticPr fontId="3"/>
  </si>
  <si>
    <r>
      <t>CVT
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</si>
  <si>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V,EP,C</t>
    <phoneticPr fontId="3"/>
  </si>
  <si>
    <t>3W+EGR</t>
  </si>
  <si>
    <t>F</t>
    <phoneticPr fontId="3"/>
  </si>
  <si>
    <t/>
  </si>
  <si>
    <t>0006</t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</si>
  <si>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</si>
  <si>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3"/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</si>
  <si>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3"/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</si>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</sst>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color rgb="FFFF0000"/>
      <name val="Arial"/>
      <family val="2"/>
    </font>
    <font>
      <sz val="8"/>
      <color rgb="FFFF0000"/>
      <name val="ＭＳ Ｐゴシック"/>
      <family val="3"/>
      <charset val="128"/>
    </font>
    <font>
      <sz val="7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color rgb="FFFF0000"/>
      <name val="Arial"/>
      <family val="2"/>
    </font>
    <font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>
      <alignment vertical="center"/>
    </xf>
  </cellStyleXfs>
  <cellXfs count="133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177" fontId="10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28" xfId="0" applyNumberFormat="1" applyFont="1" applyFill="1" applyBorder="1" applyAlignment="1">
      <alignment horizontal="center" vertical="center" wrapText="1"/>
    </xf>
    <xf numFmtId="177" fontId="11" fillId="0" borderId="26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6" xfId="0" quotePrefix="1" applyFont="1" applyFill="1" applyBorder="1" applyAlignment="1" applyProtection="1">
      <alignment horizontal="left" vertical="center"/>
      <protection locked="0"/>
    </xf>
    <xf numFmtId="176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quotePrefix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77" fontId="10" fillId="0" borderId="23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24" xfId="0" applyNumberFormat="1" applyFont="1" applyFill="1" applyBorder="1" applyAlignment="1">
      <alignment horizontal="center" vertical="center" wrapText="1"/>
    </xf>
    <xf numFmtId="177" fontId="11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3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177" fontId="10" fillId="0" borderId="27" xfId="0" quotePrefix="1" applyNumberFormat="1" applyFont="1" applyFill="1" applyBorder="1" applyAlignment="1" applyProtection="1">
      <alignment horizontal="center" vertical="center"/>
      <protection locked="0"/>
    </xf>
    <xf numFmtId="178" fontId="10" fillId="0" borderId="28" xfId="0" applyNumberFormat="1" applyFont="1" applyFill="1" applyBorder="1" applyAlignment="1">
      <alignment horizontal="center" vertical="center"/>
    </xf>
    <xf numFmtId="177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179" fontId="4" fillId="0" borderId="32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177" fontId="11" fillId="0" borderId="26" xfId="0" quotePrefix="1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177" fontId="11" fillId="4" borderId="2" xfId="0" quotePrefix="1" applyNumberFormat="1" applyFont="1" applyFill="1" applyBorder="1" applyAlignment="1">
      <alignment horizontal="center" vertical="center" wrapText="1"/>
    </xf>
    <xf numFmtId="177" fontId="11" fillId="4" borderId="2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177" fontId="10" fillId="0" borderId="3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77" fontId="19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78" fontId="19" fillId="0" borderId="0" xfId="0" applyNumberFormat="1" applyFont="1" applyFill="1" applyBorder="1" applyAlignment="1">
      <alignment horizontal="center" vertical="center" wrapText="1"/>
    </xf>
    <xf numFmtId="177" fontId="15" fillId="4" borderId="0" xfId="0" quotePrefix="1" applyNumberFormat="1" applyFont="1" applyFill="1" applyBorder="1" applyAlignment="1">
      <alignment horizontal="center" vertical="center" wrapText="1"/>
    </xf>
    <xf numFmtId="177" fontId="15" fillId="4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2" xfId="0" applyFont="1" applyFill="1" applyBorder="1"/>
    <xf numFmtId="0" fontId="9" fillId="0" borderId="0" xfId="0" applyFont="1" applyFill="1"/>
    <xf numFmtId="0" fontId="9" fillId="0" borderId="14" xfId="0" applyFont="1" applyFill="1" applyBorder="1"/>
    <xf numFmtId="0" fontId="9" fillId="0" borderId="1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2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451485</xdr:colOff>
      <xdr:row>1</xdr:row>
      <xdr:rowOff>66675</xdr:rowOff>
    </xdr:from>
    <xdr:to>
      <xdr:col>20</xdr:col>
      <xdr:colOff>489585</xdr:colOff>
      <xdr:row>2</xdr:row>
      <xdr:rowOff>123825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6621125" y="340995"/>
          <a:ext cx="60198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U29"/>
  <sheetViews>
    <sheetView tabSelected="1" view="pageBreakPreview" zoomScaleNormal="55" zoomScaleSheetLayoutView="100" workbookViewId="0">
      <pane xSplit="3" ySplit="8" topLeftCell="D9" activePane="bottomRight" state="frozen"/>
      <selection pane="topRight"/>
      <selection pane="bottomLeft"/>
      <selection pane="bottomRight" activeCell="D32" sqref="D32"/>
    </sheetView>
  </sheetViews>
  <sheetFormatPr defaultColWidth="9" defaultRowHeight="11.25" x14ac:dyDescent="0.2"/>
  <cols>
    <col min="1" max="1" width="15.875" style="44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16384" width="9" style="2"/>
  </cols>
  <sheetData>
    <row r="1" spans="1:21" ht="21.75" customHeight="1" x14ac:dyDescent="0.25">
      <c r="A1" s="1"/>
      <c r="B1" s="1"/>
      <c r="Q1" s="4"/>
    </row>
    <row r="2" spans="1:21" s="5" customFormat="1" ht="15" x14ac:dyDescent="0.2">
      <c r="A2" s="2"/>
      <c r="B2" s="2"/>
      <c r="C2" s="2"/>
      <c r="F2" s="6"/>
      <c r="I2" s="2"/>
      <c r="J2" s="89" t="s">
        <v>0</v>
      </c>
      <c r="K2" s="89"/>
      <c r="L2" s="89"/>
      <c r="M2" s="89"/>
      <c r="N2" s="89"/>
      <c r="O2" s="89"/>
      <c r="P2" s="7"/>
      <c r="Q2" s="90"/>
      <c r="R2" s="91"/>
      <c r="S2" s="91"/>
      <c r="T2" s="91"/>
      <c r="U2" s="91"/>
    </row>
    <row r="3" spans="1:21" s="5" customFormat="1" ht="23.25" customHeight="1" x14ac:dyDescent="0.25">
      <c r="A3" s="8" t="s">
        <v>1</v>
      </c>
      <c r="B3" s="9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Q3" s="10"/>
      <c r="R3" s="92" t="s">
        <v>57</v>
      </c>
      <c r="S3" s="92"/>
      <c r="T3" s="92"/>
      <c r="U3" s="92"/>
    </row>
    <row r="4" spans="1:21" s="5" customFormat="1" ht="14.25" customHeight="1" thickBot="1" x14ac:dyDescent="0.25">
      <c r="A4" s="93" t="s">
        <v>2</v>
      </c>
      <c r="B4" s="96" t="s">
        <v>3</v>
      </c>
      <c r="C4" s="97"/>
      <c r="D4" s="102"/>
      <c r="E4" s="11"/>
      <c r="F4" s="96" t="s">
        <v>4</v>
      </c>
      <c r="G4" s="104"/>
      <c r="H4" s="107" t="s">
        <v>5</v>
      </c>
      <c r="I4" s="107" t="s">
        <v>6</v>
      </c>
      <c r="J4" s="108" t="s">
        <v>7</v>
      </c>
      <c r="K4" s="110" t="s">
        <v>80</v>
      </c>
      <c r="L4" s="111"/>
      <c r="M4" s="111"/>
      <c r="N4" s="112"/>
      <c r="O4" s="11"/>
      <c r="P4" s="113"/>
      <c r="Q4" s="114"/>
      <c r="R4" s="115"/>
      <c r="S4" s="12"/>
      <c r="T4" s="116" t="s">
        <v>8</v>
      </c>
      <c r="U4" s="119" t="s">
        <v>9</v>
      </c>
    </row>
    <row r="5" spans="1:21" s="5" customFormat="1" ht="11.25" customHeight="1" x14ac:dyDescent="0.2">
      <c r="A5" s="94"/>
      <c r="B5" s="98"/>
      <c r="C5" s="99"/>
      <c r="D5" s="103"/>
      <c r="E5" s="13"/>
      <c r="F5" s="105"/>
      <c r="G5" s="106"/>
      <c r="H5" s="94"/>
      <c r="I5" s="94"/>
      <c r="J5" s="109"/>
      <c r="K5" s="120" t="s">
        <v>10</v>
      </c>
      <c r="L5" s="124" t="s">
        <v>76</v>
      </c>
      <c r="M5" s="132" t="s">
        <v>11</v>
      </c>
      <c r="N5" s="127" t="s">
        <v>12</v>
      </c>
      <c r="O5" s="14" t="s">
        <v>13</v>
      </c>
      <c r="P5" s="129" t="s">
        <v>14</v>
      </c>
      <c r="Q5" s="130"/>
      <c r="R5" s="131"/>
      <c r="S5" s="15" t="s">
        <v>15</v>
      </c>
      <c r="T5" s="117"/>
      <c r="U5" s="94"/>
    </row>
    <row r="6" spans="1:21" s="5" customFormat="1" ht="11.25" customHeight="1" x14ac:dyDescent="0.2">
      <c r="A6" s="94"/>
      <c r="B6" s="98"/>
      <c r="C6" s="99"/>
      <c r="D6" s="93" t="s">
        <v>16</v>
      </c>
      <c r="E6" s="123" t="s">
        <v>17</v>
      </c>
      <c r="F6" s="93" t="s">
        <v>16</v>
      </c>
      <c r="G6" s="107" t="s">
        <v>18</v>
      </c>
      <c r="H6" s="94"/>
      <c r="I6" s="94"/>
      <c r="J6" s="109"/>
      <c r="K6" s="121"/>
      <c r="L6" s="125"/>
      <c r="M6" s="121"/>
      <c r="N6" s="128"/>
      <c r="O6" s="16" t="s">
        <v>19</v>
      </c>
      <c r="P6" s="16" t="s">
        <v>20</v>
      </c>
      <c r="Q6" s="16"/>
      <c r="R6" s="16"/>
      <c r="S6" s="17" t="s">
        <v>21</v>
      </c>
      <c r="T6" s="117"/>
      <c r="U6" s="94"/>
    </row>
    <row r="7" spans="1:21" s="5" customFormat="1" ht="12" customHeight="1" x14ac:dyDescent="0.2">
      <c r="A7" s="94"/>
      <c r="B7" s="98"/>
      <c r="C7" s="99"/>
      <c r="D7" s="94"/>
      <c r="E7" s="94"/>
      <c r="F7" s="94"/>
      <c r="G7" s="94"/>
      <c r="H7" s="94"/>
      <c r="I7" s="94"/>
      <c r="J7" s="109"/>
      <c r="K7" s="121"/>
      <c r="L7" s="125"/>
      <c r="M7" s="121"/>
      <c r="N7" s="128"/>
      <c r="O7" s="16" t="s">
        <v>22</v>
      </c>
      <c r="P7" s="16" t="s">
        <v>23</v>
      </c>
      <c r="Q7" s="16" t="s">
        <v>24</v>
      </c>
      <c r="R7" s="16" t="s">
        <v>25</v>
      </c>
      <c r="S7" s="17" t="s">
        <v>26</v>
      </c>
      <c r="T7" s="117"/>
      <c r="U7" s="94"/>
    </row>
    <row r="8" spans="1:21" s="5" customFormat="1" ht="11.25" customHeight="1" x14ac:dyDescent="0.2">
      <c r="A8" s="95"/>
      <c r="B8" s="100"/>
      <c r="C8" s="101"/>
      <c r="D8" s="95"/>
      <c r="E8" s="95"/>
      <c r="F8" s="95"/>
      <c r="G8" s="95"/>
      <c r="H8" s="95"/>
      <c r="I8" s="95"/>
      <c r="J8" s="105"/>
      <c r="K8" s="122"/>
      <c r="L8" s="126"/>
      <c r="M8" s="122"/>
      <c r="N8" s="106"/>
      <c r="O8" s="13" t="s">
        <v>27</v>
      </c>
      <c r="P8" s="13" t="s">
        <v>28</v>
      </c>
      <c r="Q8" s="13" t="s">
        <v>29</v>
      </c>
      <c r="R8" s="18"/>
      <c r="S8" s="87" t="s">
        <v>30</v>
      </c>
      <c r="T8" s="118"/>
      <c r="U8" s="95"/>
    </row>
    <row r="9" spans="1:21" s="5" customFormat="1" ht="24" customHeight="1" x14ac:dyDescent="0.2">
      <c r="A9" s="36" t="s">
        <v>31</v>
      </c>
      <c r="B9" s="19"/>
      <c r="C9" s="45" t="s">
        <v>58</v>
      </c>
      <c r="D9" s="21" t="s">
        <v>32</v>
      </c>
      <c r="E9" s="21" t="s">
        <v>33</v>
      </c>
      <c r="F9" s="22" t="s">
        <v>34</v>
      </c>
      <c r="G9" s="23">
        <v>1.798</v>
      </c>
      <c r="H9" s="24" t="s">
        <v>35</v>
      </c>
      <c r="I9" s="24" t="s">
        <v>36</v>
      </c>
      <c r="J9" s="39">
        <v>5</v>
      </c>
      <c r="K9" s="46">
        <v>15</v>
      </c>
      <c r="L9" s="47">
        <f t="shared" ref="L9:L15" si="0">IF(K9&gt;0,1/K9*34.6*67.1,"")</f>
        <v>154.77733333333333</v>
      </c>
      <c r="M9" s="48">
        <v>15.8</v>
      </c>
      <c r="N9" s="27">
        <v>19</v>
      </c>
      <c r="O9" s="28" t="s">
        <v>37</v>
      </c>
      <c r="P9" s="24" t="s">
        <v>38</v>
      </c>
      <c r="Q9" s="24" t="s">
        <v>39</v>
      </c>
      <c r="R9" s="24"/>
      <c r="S9" s="33" t="s">
        <v>40</v>
      </c>
      <c r="T9" s="49" t="str">
        <f t="shared" ref="T9:T17" si="1">IF(K9&lt;&gt;0, IF(K9&gt;=M9,ROUNDDOWN(K9/M9*100,0),""),"")</f>
        <v/>
      </c>
      <c r="U9" s="50"/>
    </row>
    <row r="10" spans="1:21" s="5" customFormat="1" ht="24" customHeight="1" x14ac:dyDescent="0.2">
      <c r="A10" s="36"/>
      <c r="B10" s="34"/>
      <c r="C10" s="35"/>
      <c r="D10" s="29" t="s">
        <v>32</v>
      </c>
      <c r="E10" s="30" t="s">
        <v>59</v>
      </c>
      <c r="F10" s="28" t="s">
        <v>34</v>
      </c>
      <c r="G10" s="31">
        <v>1.798</v>
      </c>
      <c r="H10" s="28" t="s">
        <v>41</v>
      </c>
      <c r="I10" s="32" t="s">
        <v>60</v>
      </c>
      <c r="J10" s="39">
        <v>5</v>
      </c>
      <c r="K10" s="46">
        <v>14.6</v>
      </c>
      <c r="L10" s="47">
        <f t="shared" si="0"/>
        <v>159.01780821917808</v>
      </c>
      <c r="M10" s="48">
        <v>14.4</v>
      </c>
      <c r="N10" s="27">
        <v>17.600000000000001</v>
      </c>
      <c r="O10" s="28" t="s">
        <v>37</v>
      </c>
      <c r="P10" s="24" t="s">
        <v>38</v>
      </c>
      <c r="Q10" s="24" t="s">
        <v>39</v>
      </c>
      <c r="R10" s="24"/>
      <c r="S10" s="33" t="s">
        <v>40</v>
      </c>
      <c r="T10" s="49">
        <f t="shared" si="1"/>
        <v>101</v>
      </c>
      <c r="U10" s="50"/>
    </row>
    <row r="11" spans="1:21" s="5" customFormat="1" ht="24" customHeight="1" x14ac:dyDescent="0.2">
      <c r="A11" s="36"/>
      <c r="B11" s="34"/>
      <c r="C11" s="35"/>
      <c r="D11" s="29" t="s">
        <v>32</v>
      </c>
      <c r="E11" s="30" t="s">
        <v>61</v>
      </c>
      <c r="F11" s="28" t="s">
        <v>34</v>
      </c>
      <c r="G11" s="31">
        <v>1.798</v>
      </c>
      <c r="H11" s="28" t="s">
        <v>41</v>
      </c>
      <c r="I11" s="24">
        <v>1420</v>
      </c>
      <c r="J11" s="39">
        <v>5</v>
      </c>
      <c r="K11" s="46">
        <v>14.4</v>
      </c>
      <c r="L11" s="47">
        <f t="shared" si="0"/>
        <v>161.22638888888889</v>
      </c>
      <c r="M11" s="48">
        <v>15.8</v>
      </c>
      <c r="N11" s="27">
        <v>19</v>
      </c>
      <c r="O11" s="28" t="s">
        <v>37</v>
      </c>
      <c r="P11" s="24" t="s">
        <v>38</v>
      </c>
      <c r="Q11" s="24" t="s">
        <v>42</v>
      </c>
      <c r="R11" s="24"/>
      <c r="S11" s="33" t="s">
        <v>40</v>
      </c>
      <c r="T11" s="49" t="str">
        <f t="shared" si="1"/>
        <v/>
      </c>
      <c r="U11" s="50"/>
    </row>
    <row r="12" spans="1:21" s="5" customFormat="1" ht="24" customHeight="1" x14ac:dyDescent="0.2">
      <c r="A12" s="36"/>
      <c r="B12" s="34"/>
      <c r="C12" s="35"/>
      <c r="D12" s="29" t="s">
        <v>32</v>
      </c>
      <c r="E12" s="29" t="s">
        <v>43</v>
      </c>
      <c r="F12" s="28" t="s">
        <v>34</v>
      </c>
      <c r="G12" s="31">
        <v>1.798</v>
      </c>
      <c r="H12" s="28" t="s">
        <v>41</v>
      </c>
      <c r="I12" s="24" t="s">
        <v>62</v>
      </c>
      <c r="J12" s="39">
        <v>5</v>
      </c>
      <c r="K12" s="46">
        <v>14.4</v>
      </c>
      <c r="L12" s="47">
        <f t="shared" si="0"/>
        <v>161.22638888888889</v>
      </c>
      <c r="M12" s="48">
        <v>14.4</v>
      </c>
      <c r="N12" s="27">
        <v>17.600000000000001</v>
      </c>
      <c r="O12" s="28" t="s">
        <v>37</v>
      </c>
      <c r="P12" s="24" t="s">
        <v>38</v>
      </c>
      <c r="Q12" s="24" t="s">
        <v>42</v>
      </c>
      <c r="R12" s="24"/>
      <c r="S12" s="33" t="s">
        <v>40</v>
      </c>
      <c r="T12" s="49">
        <f t="shared" si="1"/>
        <v>100</v>
      </c>
      <c r="U12" s="50"/>
    </row>
    <row r="13" spans="1:21" s="5" customFormat="1" ht="24" customHeight="1" x14ac:dyDescent="0.2">
      <c r="A13" s="36"/>
      <c r="B13" s="19"/>
      <c r="C13" s="20" t="s">
        <v>44</v>
      </c>
      <c r="D13" s="29" t="s">
        <v>63</v>
      </c>
      <c r="E13" s="29" t="s">
        <v>77</v>
      </c>
      <c r="F13" s="28" t="s">
        <v>64</v>
      </c>
      <c r="G13" s="31">
        <v>1.498</v>
      </c>
      <c r="H13" s="24" t="s">
        <v>41</v>
      </c>
      <c r="I13" s="24" t="s">
        <v>45</v>
      </c>
      <c r="J13" s="37">
        <v>5</v>
      </c>
      <c r="K13" s="25">
        <v>15</v>
      </c>
      <c r="L13" s="26">
        <f t="shared" si="0"/>
        <v>154.77733333333333</v>
      </c>
      <c r="M13" s="48">
        <v>14.4</v>
      </c>
      <c r="N13" s="51">
        <v>17.600000000000001</v>
      </c>
      <c r="O13" s="38" t="s">
        <v>46</v>
      </c>
      <c r="P13" s="24" t="s">
        <v>38</v>
      </c>
      <c r="Q13" s="24" t="s">
        <v>39</v>
      </c>
      <c r="R13" s="29"/>
      <c r="S13" s="33" t="s">
        <v>40</v>
      </c>
      <c r="T13" s="49">
        <f t="shared" si="1"/>
        <v>104</v>
      </c>
      <c r="U13" s="50" t="str">
        <f>IF(K13&lt;&gt;0, IF(K13&gt;=N13,ROUNDDOWN(K13/N13*100,0),""),"")</f>
        <v/>
      </c>
    </row>
    <row r="14" spans="1:21" s="5" customFormat="1" ht="24" customHeight="1" x14ac:dyDescent="0.2">
      <c r="A14" s="36"/>
      <c r="B14" s="34"/>
      <c r="C14" s="35"/>
      <c r="D14" s="29" t="s">
        <v>63</v>
      </c>
      <c r="E14" s="29" t="s">
        <v>78</v>
      </c>
      <c r="F14" s="28" t="s">
        <v>64</v>
      </c>
      <c r="G14" s="31">
        <v>1.498</v>
      </c>
      <c r="H14" s="24" t="s">
        <v>41</v>
      </c>
      <c r="I14" s="24" t="s">
        <v>47</v>
      </c>
      <c r="J14" s="37">
        <v>5</v>
      </c>
      <c r="K14" s="25">
        <v>14</v>
      </c>
      <c r="L14" s="26">
        <f t="shared" si="0"/>
        <v>165.83285714285714</v>
      </c>
      <c r="M14" s="48">
        <v>14.4</v>
      </c>
      <c r="N14" s="51">
        <v>17.600000000000001</v>
      </c>
      <c r="O14" s="38" t="s">
        <v>46</v>
      </c>
      <c r="P14" s="24" t="s">
        <v>38</v>
      </c>
      <c r="Q14" s="24" t="s">
        <v>42</v>
      </c>
      <c r="R14" s="29"/>
      <c r="S14" s="33" t="s">
        <v>40</v>
      </c>
      <c r="T14" s="49" t="str">
        <f>IF(K14&lt;&gt;0, IF(K14&gt;=M14,ROUNDDOWN(K14/M14*100,0),""),"")</f>
        <v/>
      </c>
      <c r="U14" s="50" t="str">
        <f>IF(K14&lt;&gt;0, IF(K14&gt;=N14,ROUNDDOWN(K14/N14*100,0),""),"")</f>
        <v/>
      </c>
    </row>
    <row r="15" spans="1:21" s="5" customFormat="1" ht="24" customHeight="1" x14ac:dyDescent="0.2">
      <c r="A15" s="36"/>
      <c r="B15" s="34"/>
      <c r="C15" s="35"/>
      <c r="D15" s="29" t="s">
        <v>63</v>
      </c>
      <c r="E15" s="29" t="s">
        <v>79</v>
      </c>
      <c r="F15" s="28" t="s">
        <v>64</v>
      </c>
      <c r="G15" s="31">
        <v>1.498</v>
      </c>
      <c r="H15" s="24" t="s">
        <v>41</v>
      </c>
      <c r="I15" s="24" t="s">
        <v>48</v>
      </c>
      <c r="J15" s="37">
        <v>5</v>
      </c>
      <c r="K15" s="25">
        <v>14</v>
      </c>
      <c r="L15" s="26">
        <f t="shared" si="0"/>
        <v>165.83285714285714</v>
      </c>
      <c r="M15" s="48">
        <v>13.2</v>
      </c>
      <c r="N15" s="51">
        <v>16.5</v>
      </c>
      <c r="O15" s="38" t="s">
        <v>46</v>
      </c>
      <c r="P15" s="24" t="s">
        <v>38</v>
      </c>
      <c r="Q15" s="24" t="s">
        <v>42</v>
      </c>
      <c r="R15" s="29"/>
      <c r="S15" s="33" t="s">
        <v>40</v>
      </c>
      <c r="T15" s="49">
        <f t="shared" si="1"/>
        <v>106</v>
      </c>
      <c r="U15" s="50" t="str">
        <f>IF(K15&lt;&gt;0, IF(K15&gt;=N15,ROUNDDOWN(K15/N15*100,0),""),"")</f>
        <v/>
      </c>
    </row>
    <row r="16" spans="1:21" s="5" customFormat="1" ht="24" customHeight="1" x14ac:dyDescent="0.2">
      <c r="A16" s="36"/>
      <c r="B16" s="19" t="s">
        <v>49</v>
      </c>
      <c r="C16" s="20" t="s">
        <v>50</v>
      </c>
      <c r="D16" s="21" t="s">
        <v>51</v>
      </c>
      <c r="E16" s="21" t="s">
        <v>65</v>
      </c>
      <c r="F16" s="28" t="s">
        <v>52</v>
      </c>
      <c r="G16" s="23">
        <v>1.242</v>
      </c>
      <c r="H16" s="28" t="s">
        <v>53</v>
      </c>
      <c r="I16" s="24">
        <v>1000</v>
      </c>
      <c r="J16" s="39">
        <v>5</v>
      </c>
      <c r="K16" s="25">
        <v>22.4</v>
      </c>
      <c r="L16" s="26">
        <f>IF(K16&gt;0,1/K16*34.6*67.1,"")</f>
        <v>103.64553571428571</v>
      </c>
      <c r="M16" s="42">
        <v>20.5</v>
      </c>
      <c r="N16" s="27">
        <v>23.4</v>
      </c>
      <c r="O16" s="24" t="s">
        <v>54</v>
      </c>
      <c r="P16" s="28" t="s">
        <v>55</v>
      </c>
      <c r="Q16" s="24" t="s">
        <v>39</v>
      </c>
      <c r="R16" s="29"/>
      <c r="S16" s="33" t="s">
        <v>40</v>
      </c>
      <c r="T16" s="49">
        <f t="shared" si="1"/>
        <v>109</v>
      </c>
      <c r="U16" s="50" t="str">
        <f>IF(K16&lt;&gt;0, IF(K16&gt;=N16,ROUNDDOWN(K16/N16*100,0),""),"")</f>
        <v/>
      </c>
    </row>
    <row r="17" spans="1:21" s="5" customFormat="1" ht="24" customHeight="1" x14ac:dyDescent="0.2">
      <c r="A17" s="36"/>
      <c r="B17" s="34"/>
      <c r="C17" s="88"/>
      <c r="D17" s="29" t="s">
        <v>51</v>
      </c>
      <c r="E17" s="52" t="s">
        <v>66</v>
      </c>
      <c r="F17" s="28" t="s">
        <v>52</v>
      </c>
      <c r="G17" s="31">
        <v>1.242</v>
      </c>
      <c r="H17" s="28" t="s">
        <v>53</v>
      </c>
      <c r="I17" s="24">
        <v>1040</v>
      </c>
      <c r="J17" s="39">
        <v>5</v>
      </c>
      <c r="K17" s="25">
        <v>21.8</v>
      </c>
      <c r="L17" s="26">
        <f>IF(K17&gt;0,1/K17*34.6*67.1,"")</f>
        <v>106.49816513761466</v>
      </c>
      <c r="M17" s="42">
        <v>20.5</v>
      </c>
      <c r="N17" s="27">
        <v>23.4</v>
      </c>
      <c r="O17" s="24" t="s">
        <v>54</v>
      </c>
      <c r="P17" s="28" t="s">
        <v>55</v>
      </c>
      <c r="Q17" s="24" t="s">
        <v>42</v>
      </c>
      <c r="R17" s="29"/>
      <c r="S17" s="33" t="s">
        <v>40</v>
      </c>
      <c r="T17" s="49">
        <f t="shared" si="1"/>
        <v>106</v>
      </c>
      <c r="U17" s="50" t="str">
        <f>IF(K17&lt;&gt;0, IF(K17&gt;=N17,ROUNDDOWN(K17/N17*100,0),""),"")</f>
        <v/>
      </c>
    </row>
    <row r="18" spans="1:21" s="5" customFormat="1" ht="24" customHeight="1" x14ac:dyDescent="0.2">
      <c r="A18" s="53"/>
      <c r="B18" s="54"/>
      <c r="C18" s="55"/>
      <c r="D18" s="56" t="s">
        <v>67</v>
      </c>
      <c r="E18" s="57" t="s">
        <v>68</v>
      </c>
      <c r="F18" s="28" t="s">
        <v>69</v>
      </c>
      <c r="G18" s="31">
        <v>1.242</v>
      </c>
      <c r="H18" s="28" t="s">
        <v>70</v>
      </c>
      <c r="I18" s="24">
        <v>960</v>
      </c>
      <c r="J18" s="39">
        <v>5</v>
      </c>
      <c r="K18" s="40">
        <v>21.1</v>
      </c>
      <c r="L18" s="41">
        <f>IF(K18&gt;0,1/K18*34.6*67.1,"")</f>
        <v>110.03127962085307</v>
      </c>
      <c r="M18" s="58">
        <v>20.8</v>
      </c>
      <c r="N18" s="59">
        <v>23.7</v>
      </c>
      <c r="O18" s="60" t="s">
        <v>71</v>
      </c>
      <c r="P18" s="61" t="s">
        <v>72</v>
      </c>
      <c r="Q18" s="62" t="s">
        <v>73</v>
      </c>
      <c r="R18" s="63"/>
      <c r="S18" s="64" t="s">
        <v>40</v>
      </c>
      <c r="T18" s="49">
        <v>101</v>
      </c>
      <c r="U18" s="50" t="s">
        <v>74</v>
      </c>
    </row>
    <row r="19" spans="1:21" s="5" customFormat="1" ht="24" customHeight="1" thickBot="1" x14ac:dyDescent="0.25">
      <c r="A19" s="65"/>
      <c r="B19" s="66"/>
      <c r="C19" s="67"/>
      <c r="D19" s="56" t="s">
        <v>67</v>
      </c>
      <c r="E19" s="57" t="s">
        <v>75</v>
      </c>
      <c r="F19" s="28" t="s">
        <v>69</v>
      </c>
      <c r="G19" s="31">
        <v>1.242</v>
      </c>
      <c r="H19" s="28" t="s">
        <v>70</v>
      </c>
      <c r="I19" s="24">
        <v>980</v>
      </c>
      <c r="J19" s="39">
        <v>5</v>
      </c>
      <c r="K19" s="68">
        <v>20.100000000000001</v>
      </c>
      <c r="L19" s="43">
        <f>IF(K19&gt;0,1/K19*34.6*67.1,"")</f>
        <v>115.50547263681591</v>
      </c>
      <c r="M19" s="58">
        <v>20.5</v>
      </c>
      <c r="N19" s="59">
        <v>23.4</v>
      </c>
      <c r="O19" s="60" t="s">
        <v>71</v>
      </c>
      <c r="P19" s="61" t="s">
        <v>72</v>
      </c>
      <c r="Q19" s="62" t="s">
        <v>73</v>
      </c>
      <c r="R19" s="63"/>
      <c r="S19" s="64" t="s">
        <v>40</v>
      </c>
      <c r="T19" s="49"/>
      <c r="U19" s="50" t="s">
        <v>74</v>
      </c>
    </row>
    <row r="20" spans="1:21" s="5" customFormat="1" ht="10.15" customHeight="1" x14ac:dyDescent="0.2">
      <c r="A20" s="69"/>
      <c r="B20" s="69"/>
      <c r="C20" s="70"/>
      <c r="D20" s="71"/>
      <c r="E20" s="72"/>
      <c r="F20" s="73"/>
      <c r="G20" s="74"/>
      <c r="H20" s="73"/>
      <c r="I20" s="75"/>
      <c r="J20" s="75"/>
      <c r="K20" s="76"/>
      <c r="L20" s="77"/>
      <c r="M20" s="78"/>
      <c r="N20" s="79"/>
      <c r="O20" s="80"/>
      <c r="P20" s="81"/>
      <c r="Q20" s="82"/>
      <c r="R20" s="83"/>
      <c r="S20" s="84"/>
      <c r="T20" s="85"/>
      <c r="U20" s="86"/>
    </row>
    <row r="21" spans="1:21" ht="10.15" customHeight="1" x14ac:dyDescent="0.2">
      <c r="B21" s="2" t="s">
        <v>56</v>
      </c>
      <c r="E21" s="2"/>
    </row>
    <row r="22" spans="1:21" x14ac:dyDescent="0.2">
      <c r="B22" s="5"/>
      <c r="C22" s="5"/>
      <c r="E22" s="2"/>
    </row>
    <row r="23" spans="1:21" x14ac:dyDescent="0.2">
      <c r="B23" s="5"/>
      <c r="C23" s="5"/>
      <c r="E23" s="2"/>
    </row>
    <row r="24" spans="1:21" x14ac:dyDescent="0.2">
      <c r="C24" s="5"/>
      <c r="E24" s="2"/>
    </row>
    <row r="25" spans="1:21" x14ac:dyDescent="0.2">
      <c r="E25" s="2"/>
    </row>
    <row r="26" spans="1:21" x14ac:dyDescent="0.2">
      <c r="E26" s="2"/>
    </row>
    <row r="27" spans="1:21" x14ac:dyDescent="0.2">
      <c r="E27" s="2"/>
    </row>
    <row r="28" spans="1:21" x14ac:dyDescent="0.2">
      <c r="E28" s="2"/>
    </row>
    <row r="29" spans="1:21" x14ac:dyDescent="0.2">
      <c r="E29" s="2"/>
    </row>
  </sheetData>
  <sheetProtection selectLockedCells="1"/>
  <autoFilter ref="A8:U8">
    <filterColumn colId="1" showButton="0"/>
  </autoFilter>
  <mergeCells count="23">
    <mergeCell ref="K4:N4"/>
    <mergeCell ref="N5:N8"/>
    <mergeCell ref="P5:R5"/>
    <mergeCell ref="D6:D8"/>
    <mergeCell ref="E6:E8"/>
    <mergeCell ref="F6:F8"/>
    <mergeCell ref="G6:G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P4:R4"/>
    <mergeCell ref="T4:T8"/>
    <mergeCell ref="U4:U8"/>
    <mergeCell ref="K5:K8"/>
    <mergeCell ref="L5:L8"/>
    <mergeCell ref="M5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</vt:lpstr>
      <vt:lpstr>'（新）1-6'!Print_Area</vt:lpstr>
      <vt:lpstr>'（新）1-6'!Print_Titles</vt:lpstr>
    </vt:vector>
  </TitlesOfParts>
  <Company>Mitsubishi Motors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Kamogawa Ryohei</dc:creator>
  <cp:keywords>Alliance;A-I;Alliance Internal</cp:keywords>
  <cp:lastModifiedBy>基準課</cp:lastModifiedBy>
  <dcterms:created xsi:type="dcterms:W3CDTF">2022-11-18T06:44:40Z</dcterms:created>
  <dcterms:modified xsi:type="dcterms:W3CDTF">2022-11-29T23:32:23Z</dcterms:modified>
  <cp:category>A-I</cp:category>
</cp:coreProperties>
</file>