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3月\"/>
    </mc:Choice>
  </mc:AlternateContent>
  <bookViews>
    <workbookView xWindow="0" yWindow="0" windowWidth="28800" windowHeight="11835" tabRatio="640"/>
  </bookViews>
  <sheets>
    <sheet name="（新）1-6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'（新）1-6'!$A$8:$U$25</definedName>
    <definedName name="Module1.社内配布用印刷">[1]!Module1.社内配布用印刷</definedName>
    <definedName name="Module1.提出用印刷">[1]!Module1.提出用印刷</definedName>
    <definedName name="_xlnm.Print_Area" localSheetId="0">'（新）1-6'!$A$2:$U$25</definedName>
    <definedName name="_xlnm.Print_Titles" localSheetId="0">'（新）1-6'!$2:$8</definedName>
    <definedName name="_xlnm.Print_Titles">[2]乗用・ＲＶ車!$A$1:$IV$7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</workbook>
</file>

<file path=xl/calcChain.xml><?xml version="1.0" encoding="utf-8"?>
<calcChain xmlns="http://schemas.openxmlformats.org/spreadsheetml/2006/main">
  <c r="U18" i="6" l="1"/>
  <c r="T18" i="6"/>
  <c r="L18" i="6"/>
  <c r="U25" i="6" l="1"/>
  <c r="T25" i="6"/>
  <c r="L25" i="6"/>
  <c r="U24" i="6"/>
  <c r="T24" i="6"/>
  <c r="L24" i="6"/>
  <c r="U20" i="6" l="1"/>
  <c r="T20" i="6"/>
  <c r="L20" i="6"/>
  <c r="U22" i="6" l="1"/>
  <c r="T22" i="6"/>
  <c r="L22" i="6"/>
  <c r="U19" i="6" l="1"/>
  <c r="T19" i="6"/>
  <c r="L19" i="6"/>
  <c r="T15" i="6" l="1"/>
  <c r="T16" i="6"/>
  <c r="U16" i="6"/>
  <c r="L16" i="6"/>
  <c r="U13" i="6" l="1"/>
  <c r="T13" i="6"/>
  <c r="L13" i="6"/>
  <c r="U12" i="6"/>
  <c r="T12" i="6"/>
  <c r="L12" i="6"/>
  <c r="U11" i="6" l="1"/>
  <c r="T11" i="6"/>
  <c r="L11" i="6"/>
  <c r="U23" i="6" l="1"/>
  <c r="T23" i="6"/>
  <c r="L23" i="6"/>
  <c r="L21" i="6"/>
  <c r="L17" i="6"/>
  <c r="U15" i="6"/>
  <c r="L15" i="6"/>
  <c r="U14" i="6"/>
  <c r="T14" i="6"/>
  <c r="L14" i="6"/>
  <c r="U10" i="6"/>
  <c r="T10" i="6"/>
  <c r="L10" i="6"/>
  <c r="U9" i="6"/>
  <c r="T9" i="6"/>
  <c r="L9" i="6"/>
</calcChain>
</file>

<file path=xl/sharedStrings.xml><?xml version="1.0" encoding="utf-8"?>
<sst xmlns="http://schemas.openxmlformats.org/spreadsheetml/2006/main" count="188" uniqueCount="114">
  <si>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21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</si>
  <si>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21"/>
  </si>
  <si>
    <t>類別区分番号</t>
    <rPh sb="0" eb="2">
      <t>ルイベツ</t>
    </rPh>
    <rPh sb="2" eb="4">
      <t>クブン</t>
    </rPh>
    <rPh sb="4" eb="6">
      <t>バンゴウ</t>
    </rPh>
    <phoneticPr fontId="21"/>
  </si>
  <si>
    <t>3BA-GBDKL</t>
    <phoneticPr fontId="21"/>
  </si>
  <si>
    <t>―</t>
  </si>
  <si>
    <t>DKL</t>
    <phoneticPr fontId="21"/>
  </si>
  <si>
    <t>7AT
(E)</t>
    <phoneticPr fontId="21"/>
  </si>
  <si>
    <t>7AT
(E)</t>
  </si>
  <si>
    <t>3AA-F2DKNF</t>
    <phoneticPr fontId="21"/>
  </si>
  <si>
    <t>下記記類別以外</t>
    <rPh sb="0" eb="2">
      <t>カキ</t>
    </rPh>
    <rPh sb="2" eb="3">
      <t>キ</t>
    </rPh>
    <rPh sb="3" eb="4">
      <t>ルイ</t>
    </rPh>
    <rPh sb="4" eb="5">
      <t>ベツ</t>
    </rPh>
    <rPh sb="5" eb="7">
      <t>イガイ</t>
    </rPh>
    <phoneticPr fontId="20"/>
  </si>
  <si>
    <t>DKN</t>
    <phoneticPr fontId="21"/>
  </si>
  <si>
    <t>3AA-F2DKNF</t>
  </si>
  <si>
    <t>A7 Sportback 45 TFSI quattro (S-tronic)</t>
    <phoneticPr fontId="21"/>
  </si>
  <si>
    <t>3AA-F2DKNS</t>
    <phoneticPr fontId="21"/>
  </si>
  <si>
    <t>8AT
(E・LTC)</t>
  </si>
  <si>
    <t>DNF</t>
    <phoneticPr fontId="20"/>
  </si>
  <si>
    <t>CWG</t>
    <phoneticPr fontId="21"/>
  </si>
  <si>
    <t>SQ5</t>
    <phoneticPr fontId="21"/>
  </si>
  <si>
    <t>3BA-FYCWGS</t>
  </si>
  <si>
    <t>SQ5 Air-Sus</t>
    <phoneticPr fontId="21"/>
  </si>
  <si>
    <t>3BA-FYCWGA</t>
  </si>
  <si>
    <t>3W</t>
  </si>
  <si>
    <t>A</t>
  </si>
  <si>
    <t>A</t>
    <phoneticPr fontId="20"/>
  </si>
  <si>
    <t>I,D,V,EP,B,AM</t>
  </si>
  <si>
    <t>F</t>
    <phoneticPr fontId="21"/>
  </si>
  <si>
    <t>I,D,V,EP,B,AM</t>
    <phoneticPr fontId="21"/>
  </si>
  <si>
    <t>I,D,V,EP,B</t>
    <phoneticPr fontId="21"/>
  </si>
  <si>
    <t>H,I,D,V,EP,B,AM</t>
  </si>
  <si>
    <t>F</t>
  </si>
  <si>
    <t>下記以外すべての仕様</t>
    <rPh sb="0" eb="2">
      <t>カキ</t>
    </rPh>
    <rPh sb="2" eb="4">
      <t>イガイ</t>
    </rPh>
    <rPh sb="8" eb="10">
      <t>シヨウ</t>
    </rPh>
    <phoneticPr fontId="21"/>
  </si>
  <si>
    <t>ｱﾊﾞﾝﾄ・四輪操舵付・ｻﾝﾙｰﾌ付</t>
    <phoneticPr fontId="21"/>
  </si>
  <si>
    <t>ｱｳﾃﾞｨ</t>
    <phoneticPr fontId="21"/>
  </si>
  <si>
    <t>3BA-GBDAD</t>
  </si>
  <si>
    <t>DAD</t>
  </si>
  <si>
    <t>I,D,V,CY,EP,B,AM</t>
  </si>
  <si>
    <t/>
  </si>
  <si>
    <t>A6 45 TFSI quattro
A6 Avant 45 TFSI quattro  (S-tronic)</t>
    <phoneticPr fontId="21"/>
  </si>
  <si>
    <t>A6 Avant 45 TFSI quattro  (S-tronic)</t>
    <phoneticPr fontId="21"/>
  </si>
  <si>
    <t>4603, 4604</t>
    <phoneticPr fontId="21"/>
  </si>
  <si>
    <t xml:space="preserve">S3  Sportback / Sedan (S-tronic) </t>
  </si>
  <si>
    <t>3BA-GYDNFF</t>
  </si>
  <si>
    <t>DNF</t>
  </si>
  <si>
    <t>1,490～1,520</t>
  </si>
  <si>
    <t>A3 40 TFSI　(S-tronic)</t>
  </si>
  <si>
    <t>3BA-GYDNNF</t>
  </si>
  <si>
    <t>DNN</t>
  </si>
  <si>
    <t>A4 35 TFSI   (S-tronic)</t>
  </si>
  <si>
    <t>3AA-8WDEM</t>
  </si>
  <si>
    <t>DEM</t>
  </si>
  <si>
    <t>1,500～1,530</t>
  </si>
  <si>
    <t>A4 35 TFSI 
A4 Avant 35 TFSI   (S-tronic)</t>
  </si>
  <si>
    <t>1,540～1,600</t>
  </si>
  <si>
    <t xml:space="preserve">Q2 35 TFSI (S-tronic) </t>
  </si>
  <si>
    <t>3BA-GADPC</t>
  </si>
  <si>
    <t>DPC</t>
  </si>
  <si>
    <t>1,330~1,360</t>
  </si>
  <si>
    <t>DNP</t>
    <phoneticPr fontId="21"/>
  </si>
  <si>
    <t>3BA-FVDNPF</t>
  </si>
  <si>
    <t>DNP</t>
  </si>
  <si>
    <t>TT Coupé 45 TFSI quattro  (S-tronic)</t>
    <phoneticPr fontId="21"/>
  </si>
  <si>
    <t xml:space="preserve">SQ2 (S-tronic) </t>
    <phoneticPr fontId="20"/>
  </si>
  <si>
    <t>3BA-GADNFF</t>
    <phoneticPr fontId="20"/>
  </si>
  <si>
    <t>TT Coupé 45 TFSI quattro  (S-tronic)</t>
  </si>
  <si>
    <t>RS3 (S-tronic)</t>
  </si>
  <si>
    <t>3BA-GYDNWF</t>
  </si>
  <si>
    <t>DNW</t>
  </si>
  <si>
    <t>1,600~1,620</t>
  </si>
  <si>
    <t>3W</t>
    <phoneticPr fontId="20"/>
  </si>
  <si>
    <t>Q3 35 TFSI (S-tronic)</t>
  </si>
  <si>
    <t>3AA-F3DFY</t>
  </si>
  <si>
    <t>DFY</t>
  </si>
  <si>
    <t>1,560~1,600</t>
  </si>
  <si>
    <t>H,I,D,V,CY,EP,B,AM</t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</si>
  <si>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</si>
  <si>
    <r>
      <t>ガ</t>
    </r>
    <r>
      <rPr>
        <b/>
        <sz val="12"/>
        <color theme="1"/>
        <rFont val="ＭＳ Ｐゴシック"/>
        <family val="3"/>
        <charset val="128"/>
      </rPr>
      <t>ソリン乗用車（軽自動車）又はガソリン乗用車（普通・小型）</t>
    </r>
    <rPh sb="8" eb="12">
      <t>ケイジドウシャ</t>
    </rPh>
    <rPh sb="13" eb="14">
      <t>マタ</t>
    </rPh>
    <rPh sb="19" eb="22">
      <t>ジョウヨウシャ</t>
    </rPh>
    <rPh sb="23" eb="25">
      <t>フツウ</t>
    </rPh>
    <rPh sb="26" eb="28">
      <t>コガタ</t>
    </rPh>
    <phoneticPr fontId="21"/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</si>
  <si>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21"/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</si>
  <si>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</si>
  <si>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</si>
  <si>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変</t>
    </r>
    <r>
      <rPr>
        <sz val="8"/>
        <color theme="1"/>
        <rFont val="ＭＳ Ｐゴシック"/>
        <family val="3"/>
        <charset val="128"/>
      </rPr>
      <t>速装置
の型式及び
変速段数</t>
    </r>
    <rPh sb="0" eb="2">
      <t>ヘンソク</t>
    </rPh>
    <rPh sb="2" eb="4">
      <t>ソウチ</t>
    </rPh>
    <rPh sb="6" eb="8">
      <t>カタシキ</t>
    </rPh>
    <rPh sb="8" eb="9">
      <t>オヨ</t>
    </rPh>
    <rPh sb="11" eb="13">
      <t>ヘンソク</t>
    </rPh>
    <rPh sb="13" eb="15">
      <t>ダンスウ</t>
    </rPh>
    <phoneticPr fontId="21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</si>
  <si>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21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</si>
  <si>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21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</si>
  <si>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21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</si>
  <si>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21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</si>
  <si>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21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</si>
  <si>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21"/>
  </si>
  <si>
    <r>
      <t>主</t>
    </r>
    <r>
      <rPr>
        <sz val="8"/>
        <color theme="1"/>
        <rFont val="ＭＳ Ｐゴシック"/>
        <family val="3"/>
        <charset val="128"/>
      </rPr>
      <t>要</t>
    </r>
    <rPh sb="0" eb="2">
      <t>シュヨウ</t>
    </rPh>
    <phoneticPr fontId="21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</si>
  <si>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21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</si>
  <si>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21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</si>
  <si>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</si>
  <si>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r>
      <t>総</t>
    </r>
    <r>
      <rPr>
        <sz val="8"/>
        <color theme="1"/>
        <rFont val="ＭＳ Ｐゴシック"/>
        <family val="3"/>
        <charset val="128"/>
      </rPr>
      <t>排
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3" eb="4">
      <t>キ</t>
    </rPh>
    <rPh sb="4" eb="5">
      <t>リョウ</t>
    </rPh>
    <phoneticPr fontId="21"/>
  </si>
  <si>
    <r>
      <t>燃</t>
    </r>
    <r>
      <rPr>
        <sz val="8"/>
        <color theme="1"/>
        <rFont val="ＭＳ Ｐゴシック"/>
        <family val="3"/>
        <charset val="128"/>
      </rPr>
      <t>費</t>
    </r>
  </si>
  <si>
    <r>
      <t>主</t>
    </r>
    <r>
      <rPr>
        <sz val="8"/>
        <color theme="1"/>
        <rFont val="ＭＳ Ｐゴシック"/>
        <family val="3"/>
        <charset val="128"/>
      </rPr>
      <t>要排</t>
    </r>
  </si>
  <si>
    <r>
      <t>低</t>
    </r>
    <r>
      <rPr>
        <sz val="8"/>
        <color theme="1"/>
        <rFont val="ＭＳ Ｐゴシック"/>
        <family val="3"/>
        <charset val="128"/>
      </rPr>
      <t>排出</t>
    </r>
  </si>
  <si>
    <r>
      <t>改</t>
    </r>
    <r>
      <rPr>
        <sz val="8"/>
        <color theme="1"/>
        <rFont val="ＭＳ Ｐゴシック"/>
        <family val="3"/>
        <charset val="128"/>
      </rPr>
      <t>善</t>
    </r>
    <rPh sb="0" eb="2">
      <t>カイゼン</t>
    </rPh>
    <phoneticPr fontId="21"/>
  </si>
  <si>
    <r>
      <t>出</t>
    </r>
    <r>
      <rPr>
        <sz val="8"/>
        <color theme="1"/>
        <rFont val="ＭＳ Ｐゴシック"/>
        <family val="3"/>
        <charset val="128"/>
      </rPr>
      <t>ガス</t>
    </r>
  </si>
  <si>
    <r>
      <t>駆</t>
    </r>
    <r>
      <rPr>
        <sz val="8"/>
        <color theme="1"/>
        <rFont val="ＭＳ Ｐゴシック"/>
        <family val="3"/>
        <charset val="128"/>
      </rPr>
      <t>動</t>
    </r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</si>
  <si>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</si>
  <si>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r>
      <t>ガ</t>
    </r>
    <r>
      <rPr>
        <sz val="8"/>
        <color theme="1"/>
        <rFont val="ＭＳ Ｐゴシック"/>
        <family val="3"/>
        <charset val="128"/>
      </rPr>
      <t>ス認定</t>
    </r>
  </si>
  <si>
    <r>
      <t>対</t>
    </r>
    <r>
      <rPr>
        <sz val="8"/>
        <color theme="1"/>
        <rFont val="ＭＳ Ｐゴシック"/>
        <family val="3"/>
        <charset val="128"/>
      </rPr>
      <t>策</t>
    </r>
    <rPh sb="0" eb="2">
      <t>タイサク</t>
    </rPh>
    <phoneticPr fontId="21"/>
  </si>
  <si>
    <r>
      <t>対</t>
    </r>
    <r>
      <rPr>
        <sz val="8"/>
        <color theme="1"/>
        <rFont val="ＭＳ Ｐゴシック"/>
        <family val="3"/>
        <charset val="128"/>
      </rPr>
      <t>策</t>
    </r>
  </si>
  <si>
    <r>
      <t>形</t>
    </r>
    <r>
      <rPr>
        <sz val="8"/>
        <color theme="1"/>
        <rFont val="ＭＳ Ｐゴシック"/>
        <family val="3"/>
        <charset val="128"/>
      </rPr>
      <t>式</t>
    </r>
  </si>
  <si>
    <r>
      <t>レ</t>
    </r>
    <r>
      <rPr>
        <sz val="8"/>
        <color theme="1"/>
        <rFont val="ＭＳ Ｐゴシック"/>
        <family val="3"/>
        <charset val="128"/>
      </rPr>
      <t>ベル</t>
    </r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</si>
  <si>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1,500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1,530kg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1"/>
  </si>
  <si>
    <r>
      <rPr>
        <sz val="8"/>
        <color theme="1"/>
        <rFont val="ＭＳ Ｐゴシック"/>
        <family val="3"/>
        <charset val="128"/>
      </rPr>
      <t>車両重量</t>
    </r>
    <r>
      <rPr>
        <sz val="8"/>
        <color theme="1"/>
        <rFont val="Arial"/>
        <family val="2"/>
      </rPr>
      <t>1,540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1,600kg</t>
    </r>
    <r>
      <rPr>
        <sz val="8"/>
        <color theme="1"/>
        <rFont val="ＭＳ Ｐゴシック"/>
        <family val="3"/>
        <charset val="128"/>
      </rPr>
      <t>の全類別</t>
    </r>
    <rPh sb="0" eb="2">
      <t>シャリョウ</t>
    </rPh>
    <rPh sb="2" eb="4">
      <t>ジュウリョウ</t>
    </rPh>
    <rPh sb="18" eb="19">
      <t>ゼン</t>
    </rPh>
    <rPh sb="19" eb="21">
      <t>ルイベツ</t>
    </rPh>
    <phoneticPr fontId="21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</si>
  <si>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21"/>
  </si>
  <si>
    <r>
      <t>JC08</t>
    </r>
    <r>
      <rPr>
        <sz val="8"/>
        <color theme="1"/>
        <rFont val="ＭＳ Ｐゴシック"/>
        <family val="3"/>
        <charset val="128"/>
      </rPr>
      <t>モード</t>
    </r>
    <phoneticPr fontId="21"/>
  </si>
  <si>
    <r>
      <t>A1 Sportback 25 TFSI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(S-tronic)</t>
    </r>
    <phoneticPr fontId="21"/>
  </si>
  <si>
    <r>
      <t>1,170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1,180</t>
    </r>
    <phoneticPr fontId="21"/>
  </si>
  <si>
    <r>
      <t>A1 Sportback 35 TFSI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cylinder on demand</t>
    </r>
    <r>
      <rPr>
        <sz val="8"/>
        <color theme="1"/>
        <rFont val="ＭＳ Ｐゴシック"/>
        <family val="3"/>
        <charset val="128"/>
      </rPr>
      <t>　</t>
    </r>
    <r>
      <rPr>
        <sz val="8"/>
        <color theme="1"/>
        <rFont val="Arial"/>
        <family val="2"/>
      </rPr>
      <t>(S-tronic)</t>
    </r>
  </si>
  <si>
    <r>
      <t>1,770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1,870</t>
    </r>
    <phoneticPr fontId="21"/>
  </si>
  <si>
    <r>
      <t>1,810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1,870</t>
    </r>
    <phoneticPr fontId="21"/>
  </si>
  <si>
    <r>
      <t>1,920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1,970</t>
    </r>
    <phoneticPr fontId="21"/>
  </si>
  <si>
    <r>
      <t>1,940</t>
    </r>
    <r>
      <rPr>
        <sz val="8"/>
        <color theme="1"/>
        <rFont val="ＭＳ Ｐゴシック"/>
        <family val="3"/>
        <charset val="128"/>
      </rPr>
      <t>～</t>
    </r>
    <r>
      <rPr>
        <sz val="8"/>
        <color theme="1"/>
        <rFont val="Arial"/>
        <family val="2"/>
      </rPr>
      <t>1,980</t>
    </r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</si>
</sst>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0.0"/>
    <numFmt numFmtId="177" formatCode="0_);[Red]\(0\)"/>
    <numFmt numFmtId="178" formatCode="0_ "/>
    <numFmt numFmtId="179" formatCode="0.000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1"/>
      <color theme="1"/>
      <name val="Arial"/>
      <family val="2"/>
    </font>
    <font>
      <u/>
      <sz val="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6" fontId="22" fillId="0" borderId="0" applyFont="0" applyFill="0" applyBorder="0" applyAlignment="0" applyProtection="0"/>
    <xf numFmtId="6" fontId="22" fillId="0" borderId="0" applyFont="0" applyFill="0" applyBorder="0" applyAlignment="0" applyProtection="0"/>
    <xf numFmtId="0" fontId="7" fillId="7" borderId="4" applyNumberFormat="0" applyAlignment="0" applyProtection="0">
      <alignment vertical="center"/>
    </xf>
    <xf numFmtId="0" fontId="1" fillId="0" borderId="0">
      <alignment vertical="center"/>
    </xf>
    <xf numFmtId="0" fontId="10" fillId="4" borderId="0" applyNumberFormat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24" borderId="0" xfId="0" applyFont="1" applyFill="1" applyBorder="1"/>
    <xf numFmtId="0" fontId="19" fillId="0" borderId="0" xfId="0" applyFont="1" applyFill="1"/>
    <xf numFmtId="0" fontId="20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25" fillId="0" borderId="16" xfId="0" applyFont="1" applyFill="1" applyBorder="1" applyAlignment="1" applyProtection="1">
      <alignment vertical="center"/>
      <protection locked="0"/>
    </xf>
    <xf numFmtId="0" fontId="25" fillId="0" borderId="25" xfId="0" applyFont="1" applyFill="1" applyBorder="1" applyAlignment="1" applyProtection="1">
      <alignment vertical="center"/>
      <protection locked="0"/>
    </xf>
    <xf numFmtId="177" fontId="25" fillId="0" borderId="10" xfId="0" applyNumberFormat="1" applyFont="1" applyBorder="1" applyAlignment="1">
      <alignment horizontal="center" vertical="center"/>
    </xf>
    <xf numFmtId="0" fontId="23" fillId="0" borderId="0" xfId="0" applyFont="1" applyFill="1" applyBorder="1"/>
    <xf numFmtId="0" fontId="25" fillId="0" borderId="0" xfId="0" applyFont="1" applyFill="1" applyBorder="1"/>
    <xf numFmtId="0" fontId="25" fillId="0" borderId="0" xfId="0" applyFont="1" applyFill="1"/>
    <xf numFmtId="0" fontId="26" fillId="0" borderId="0" xfId="0" applyFont="1" applyFill="1" applyBorder="1"/>
    <xf numFmtId="0" fontId="25" fillId="0" borderId="12" xfId="0" applyFont="1" applyFill="1" applyBorder="1"/>
    <xf numFmtId="0" fontId="28" fillId="0" borderId="0" xfId="0" applyFont="1" applyFill="1" applyBorder="1" applyAlignment="1"/>
    <xf numFmtId="0" fontId="25" fillId="0" borderId="0" xfId="0" applyFont="1" applyFill="1" applyAlignment="1">
      <alignment horizontal="right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5" xfId="0" applyFont="1" applyFill="1" applyBorder="1"/>
    <xf numFmtId="0" fontId="25" fillId="0" borderId="12" xfId="0" applyFont="1" applyFill="1" applyBorder="1" applyAlignment="1">
      <alignment horizontal="center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 applyProtection="1">
      <alignment horizontal="left" vertical="center"/>
      <protection locked="0"/>
    </xf>
    <xf numFmtId="0" fontId="25" fillId="0" borderId="4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179" fontId="25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176" fontId="24" fillId="0" borderId="22" xfId="0" quotePrefix="1" applyNumberFormat="1" applyFont="1" applyFill="1" applyBorder="1" applyAlignment="1" applyProtection="1">
      <alignment horizontal="center" vertical="center" wrapText="1"/>
      <protection locked="0"/>
    </xf>
    <xf numFmtId="177" fontId="24" fillId="0" borderId="23" xfId="0" applyNumberFormat="1" applyFont="1" applyFill="1" applyBorder="1" applyAlignment="1">
      <alignment horizontal="center" vertical="center" wrapText="1"/>
    </xf>
    <xf numFmtId="176" fontId="24" fillId="0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178" fontId="25" fillId="0" borderId="24" xfId="0" applyNumberFormat="1" applyFont="1" applyFill="1" applyBorder="1" applyAlignment="1">
      <alignment horizontal="center" vertical="center"/>
    </xf>
    <xf numFmtId="178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17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vertical="center" wrapText="1"/>
      <protection locked="0"/>
    </xf>
    <xf numFmtId="0" fontId="25" fillId="0" borderId="10" xfId="0" applyFont="1" applyFill="1" applyBorder="1" applyAlignment="1" applyProtection="1">
      <alignment vertical="center"/>
      <protection locked="0"/>
    </xf>
    <xf numFmtId="0" fontId="25" fillId="0" borderId="21" xfId="0" applyFont="1" applyFill="1" applyBorder="1" applyAlignment="1" applyProtection="1">
      <alignment horizontal="center" vertical="center" wrapText="1"/>
      <protection locked="0"/>
    </xf>
    <xf numFmtId="176" fontId="24" fillId="0" borderId="28" xfId="0" quotePrefix="1" applyNumberFormat="1" applyFont="1" applyFill="1" applyBorder="1" applyAlignment="1" applyProtection="1">
      <alignment horizontal="center" vertical="center" wrapText="1"/>
      <protection locked="0"/>
    </xf>
    <xf numFmtId="38" fontId="25" fillId="0" borderId="10" xfId="33" applyFont="1" applyFill="1" applyBorder="1" applyAlignment="1" applyProtection="1">
      <alignment horizontal="center" vertical="center" wrapText="1"/>
      <protection locked="0"/>
    </xf>
    <xf numFmtId="176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protection locked="0"/>
    </xf>
    <xf numFmtId="0" fontId="25" fillId="0" borderId="41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vertical="center" wrapText="1"/>
      <protection locked="0"/>
    </xf>
    <xf numFmtId="0" fontId="25" fillId="0" borderId="20" xfId="0" applyFont="1" applyFill="1" applyBorder="1" applyAlignment="1" applyProtection="1">
      <alignment vertical="center"/>
      <protection locked="0"/>
    </xf>
    <xf numFmtId="0" fontId="27" fillId="0" borderId="4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vertical="center" wrapText="1"/>
      <protection locked="0"/>
    </xf>
    <xf numFmtId="38" fontId="25" fillId="0" borderId="10" xfId="46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Fill="1" applyBorder="1" applyAlignment="1" applyProtection="1">
      <alignment horizontal="center" vertical="center"/>
      <protection locked="0"/>
    </xf>
    <xf numFmtId="0" fontId="25" fillId="0" borderId="42" xfId="0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21" xfId="0" quotePrefix="1" applyFont="1" applyFill="1" applyBorder="1" applyAlignment="1" applyProtection="1">
      <alignment horizontal="center" vertical="center" wrapText="1"/>
      <protection locked="0"/>
    </xf>
    <xf numFmtId="0" fontId="25" fillId="26" borderId="4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shrinkToFit="1"/>
    </xf>
    <xf numFmtId="0" fontId="25" fillId="0" borderId="12" xfId="0" applyFont="1" applyFill="1" applyBorder="1" applyAlignment="1">
      <alignment horizontal="center" shrinkToFit="1"/>
    </xf>
    <xf numFmtId="0" fontId="25" fillId="0" borderId="15" xfId="0" applyFont="1" applyFill="1" applyBorder="1" applyAlignment="1">
      <alignment horizontal="center" shrinkToFit="1"/>
    </xf>
    <xf numFmtId="0" fontId="25" fillId="0" borderId="12" xfId="0" applyFont="1" applyFill="1" applyBorder="1" applyAlignment="1">
      <alignment horizontal="left"/>
    </xf>
    <xf numFmtId="0" fontId="27" fillId="0" borderId="12" xfId="0" applyFont="1" applyFill="1" applyBorder="1" applyAlignment="1" applyProtection="1">
      <protection locked="0"/>
    </xf>
    <xf numFmtId="0" fontId="25" fillId="0" borderId="12" xfId="0" applyFont="1" applyFill="1" applyBorder="1" applyAlignment="1" applyProtection="1">
      <protection locked="0"/>
    </xf>
    <xf numFmtId="0" fontId="25" fillId="0" borderId="28" xfId="0" applyFont="1" applyFill="1" applyBorder="1" applyAlignment="1">
      <alignment horizontal="right"/>
    </xf>
    <xf numFmtId="0" fontId="25" fillId="0" borderId="27" xfId="0" applyFont="1" applyFill="1" applyBorder="1" applyAlignment="1">
      <alignment horizontal="center" vertical="center"/>
    </xf>
    <xf numFmtId="0" fontId="30" fillId="0" borderId="26" xfId="0" applyFont="1" applyFill="1" applyBorder="1"/>
    <xf numFmtId="0" fontId="30" fillId="0" borderId="39" xfId="0" applyFont="1" applyFill="1" applyBorder="1"/>
    <xf numFmtId="0" fontId="30" fillId="0" borderId="0" xfId="0" applyFont="1" applyFill="1"/>
    <xf numFmtId="0" fontId="30" fillId="0" borderId="20" xfId="0" applyFont="1" applyFill="1" applyBorder="1"/>
    <xf numFmtId="0" fontId="30" fillId="0" borderId="12" xfId="0" applyFont="1" applyFill="1" applyBorder="1"/>
    <xf numFmtId="0" fontId="25" fillId="0" borderId="26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/>
    </xf>
    <xf numFmtId="0" fontId="25" fillId="25" borderId="26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shrinkToFit="1"/>
    </xf>
    <xf numFmtId="0" fontId="25" fillId="0" borderId="26" xfId="0" applyFont="1" applyFill="1" applyBorder="1" applyAlignment="1">
      <alignment horizontal="center" shrinkToFit="1"/>
    </xf>
    <xf numFmtId="0" fontId="25" fillId="0" borderId="13" xfId="0" applyFont="1" applyFill="1" applyBorder="1" applyAlignment="1">
      <alignment horizontal="center" shrinkToFit="1"/>
    </xf>
    <xf numFmtId="0" fontId="27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6" builtinId="6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" xfId="41"/>
    <cellStyle name="通貨 2 2" xfId="42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504825</xdr:colOff>
      <xdr:row>1</xdr:row>
      <xdr:rowOff>66675</xdr:rowOff>
    </xdr:from>
    <xdr:to>
      <xdr:col>20</xdr:col>
      <xdr:colOff>542925</xdr:colOff>
      <xdr:row>2</xdr:row>
      <xdr:rowOff>123825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18478500" y="342900"/>
          <a:ext cx="666750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別添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U34"/>
  <sheetViews>
    <sheetView tabSelected="1" view="pageBreakPreview" zoomScale="90" zoomScaleNormal="55" zoomScaleSheetLayoutView="90" workbookViewId="0">
      <pane xSplit="3" ySplit="8" topLeftCell="D9" activePane="bottomRight" state="frozen"/>
      <selection pane="topRight"/>
      <selection pane="bottomLeft"/>
      <selection pane="bottomRight" activeCell="C22" sqref="C22"/>
    </sheetView>
  </sheetViews>
  <sheetFormatPr defaultColWidth="9" defaultRowHeight="11.25" x14ac:dyDescent="0.2"/>
  <cols>
    <col min="1" max="1" width="15.875" style="1" customWidth="1"/>
    <col min="2" max="2" width="3.875" style="2" bestFit="1" customWidth="1"/>
    <col min="3" max="3" width="38.25" style="2" customWidth="1"/>
    <col min="4" max="4" width="13.875" style="2" bestFit="1" customWidth="1"/>
    <col min="5" max="5" width="17" style="3" customWidth="1"/>
    <col min="6" max="6" width="13.125" style="2" bestFit="1" customWidth="1"/>
    <col min="7" max="7" width="5.875" style="2" bestFit="1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25.25" style="2" bestFit="1" customWidth="1"/>
    <col min="19" max="19" width="11" style="2" bestFit="1" customWidth="1"/>
    <col min="20" max="21" width="8.25" style="2" bestFit="1" customWidth="1"/>
    <col min="22" max="22" width="9" style="2" bestFit="1"/>
    <col min="23" max="16384" width="9" style="2"/>
  </cols>
  <sheetData>
    <row r="1" spans="1:21" ht="21.75" customHeight="1" x14ac:dyDescent="0.25">
      <c r="A1" s="5"/>
      <c r="B1" s="5"/>
      <c r="Q1" s="6"/>
    </row>
    <row r="2" spans="1:21" s="4" customFormat="1" ht="15" x14ac:dyDescent="0.2">
      <c r="A2" s="11"/>
      <c r="B2" s="11"/>
      <c r="C2" s="11"/>
      <c r="D2" s="12"/>
      <c r="E2" s="12"/>
      <c r="F2" s="13"/>
      <c r="G2" s="12"/>
      <c r="H2" s="12"/>
      <c r="I2" s="11"/>
      <c r="J2" s="91" t="s">
        <v>74</v>
      </c>
      <c r="K2" s="91"/>
      <c r="L2" s="91"/>
      <c r="M2" s="91"/>
      <c r="N2" s="91"/>
      <c r="O2" s="91"/>
      <c r="P2" s="14"/>
      <c r="Q2" s="92"/>
      <c r="R2" s="93"/>
      <c r="S2" s="93"/>
      <c r="T2" s="93"/>
      <c r="U2" s="93"/>
    </row>
    <row r="3" spans="1:21" s="4" customFormat="1" ht="23.25" customHeight="1" x14ac:dyDescent="0.25">
      <c r="A3" s="15" t="s">
        <v>75</v>
      </c>
      <c r="B3" s="15"/>
      <c r="C3" s="11"/>
      <c r="D3" s="12"/>
      <c r="E3" s="12"/>
      <c r="F3" s="11"/>
      <c r="G3" s="11"/>
      <c r="H3" s="11"/>
      <c r="I3" s="11"/>
      <c r="J3" s="14"/>
      <c r="K3" s="11"/>
      <c r="L3" s="11"/>
      <c r="M3" s="11"/>
      <c r="N3" s="11"/>
      <c r="O3" s="11"/>
      <c r="P3" s="12"/>
      <c r="Q3" s="16"/>
      <c r="R3" s="94" t="s">
        <v>105</v>
      </c>
      <c r="S3" s="94"/>
      <c r="T3" s="94"/>
      <c r="U3" s="94"/>
    </row>
    <row r="4" spans="1:21" s="4" customFormat="1" ht="14.25" customHeight="1" x14ac:dyDescent="0.2">
      <c r="A4" s="74" t="s">
        <v>76</v>
      </c>
      <c r="B4" s="95" t="s">
        <v>77</v>
      </c>
      <c r="C4" s="96"/>
      <c r="D4" s="101"/>
      <c r="E4" s="17"/>
      <c r="F4" s="95" t="s">
        <v>78</v>
      </c>
      <c r="G4" s="103"/>
      <c r="H4" s="78" t="s">
        <v>79</v>
      </c>
      <c r="I4" s="78" t="s">
        <v>80</v>
      </c>
      <c r="J4" s="105" t="s">
        <v>81</v>
      </c>
      <c r="K4" s="107" t="s">
        <v>106</v>
      </c>
      <c r="L4" s="108"/>
      <c r="M4" s="108"/>
      <c r="N4" s="109"/>
      <c r="O4" s="17"/>
      <c r="P4" s="110"/>
      <c r="Q4" s="111"/>
      <c r="R4" s="112"/>
      <c r="S4" s="18"/>
      <c r="T4" s="113" t="s">
        <v>0</v>
      </c>
      <c r="U4" s="73" t="s">
        <v>1</v>
      </c>
    </row>
    <row r="5" spans="1:21" s="4" customFormat="1" ht="11.25" customHeight="1" x14ac:dyDescent="0.2">
      <c r="A5" s="75"/>
      <c r="B5" s="97"/>
      <c r="C5" s="98"/>
      <c r="D5" s="102"/>
      <c r="E5" s="19"/>
      <c r="F5" s="104"/>
      <c r="G5" s="87"/>
      <c r="H5" s="75"/>
      <c r="I5" s="75"/>
      <c r="J5" s="106"/>
      <c r="K5" s="116" t="s">
        <v>82</v>
      </c>
      <c r="L5" s="79" t="s">
        <v>83</v>
      </c>
      <c r="M5" s="82" t="s">
        <v>84</v>
      </c>
      <c r="N5" s="85" t="s">
        <v>85</v>
      </c>
      <c r="O5" s="20" t="s">
        <v>86</v>
      </c>
      <c r="P5" s="88" t="s">
        <v>87</v>
      </c>
      <c r="Q5" s="89"/>
      <c r="R5" s="90"/>
      <c r="S5" s="21" t="s">
        <v>88</v>
      </c>
      <c r="T5" s="114"/>
      <c r="U5" s="75"/>
    </row>
    <row r="6" spans="1:21" s="4" customFormat="1" ht="11.25" customHeight="1" x14ac:dyDescent="0.2">
      <c r="A6" s="75"/>
      <c r="B6" s="97"/>
      <c r="C6" s="98"/>
      <c r="D6" s="74" t="s">
        <v>89</v>
      </c>
      <c r="E6" s="77" t="s">
        <v>2</v>
      </c>
      <c r="F6" s="74" t="s">
        <v>89</v>
      </c>
      <c r="G6" s="78" t="s">
        <v>90</v>
      </c>
      <c r="H6" s="75"/>
      <c r="I6" s="75"/>
      <c r="J6" s="106"/>
      <c r="K6" s="83"/>
      <c r="L6" s="80"/>
      <c r="M6" s="83"/>
      <c r="N6" s="86"/>
      <c r="O6" s="22" t="s">
        <v>91</v>
      </c>
      <c r="P6" s="22" t="s">
        <v>92</v>
      </c>
      <c r="Q6" s="22"/>
      <c r="R6" s="22"/>
      <c r="S6" s="23" t="s">
        <v>93</v>
      </c>
      <c r="T6" s="114"/>
      <c r="U6" s="75"/>
    </row>
    <row r="7" spans="1:21" s="4" customFormat="1" ht="12" customHeight="1" x14ac:dyDescent="0.2">
      <c r="A7" s="75"/>
      <c r="B7" s="97"/>
      <c r="C7" s="98"/>
      <c r="D7" s="75"/>
      <c r="E7" s="75"/>
      <c r="F7" s="75"/>
      <c r="G7" s="75"/>
      <c r="H7" s="75"/>
      <c r="I7" s="75"/>
      <c r="J7" s="106"/>
      <c r="K7" s="83"/>
      <c r="L7" s="80"/>
      <c r="M7" s="83"/>
      <c r="N7" s="86"/>
      <c r="O7" s="22" t="s">
        <v>94</v>
      </c>
      <c r="P7" s="22" t="s">
        <v>95</v>
      </c>
      <c r="Q7" s="22" t="s">
        <v>96</v>
      </c>
      <c r="R7" s="22" t="s">
        <v>97</v>
      </c>
      <c r="S7" s="23" t="s">
        <v>98</v>
      </c>
      <c r="T7" s="114"/>
      <c r="U7" s="75"/>
    </row>
    <row r="8" spans="1:21" s="4" customFormat="1" ht="11.25" customHeight="1" x14ac:dyDescent="0.2">
      <c r="A8" s="76"/>
      <c r="B8" s="99"/>
      <c r="C8" s="100"/>
      <c r="D8" s="76"/>
      <c r="E8" s="76"/>
      <c r="F8" s="76"/>
      <c r="G8" s="76"/>
      <c r="H8" s="76"/>
      <c r="I8" s="76"/>
      <c r="J8" s="104"/>
      <c r="K8" s="84"/>
      <c r="L8" s="81"/>
      <c r="M8" s="84"/>
      <c r="N8" s="87"/>
      <c r="O8" s="19" t="s">
        <v>99</v>
      </c>
      <c r="P8" s="19" t="s">
        <v>100</v>
      </c>
      <c r="Q8" s="19" t="s">
        <v>101</v>
      </c>
      <c r="R8" s="24"/>
      <c r="S8" s="25" t="s">
        <v>102</v>
      </c>
      <c r="T8" s="115"/>
      <c r="U8" s="76"/>
    </row>
    <row r="9" spans="1:21" s="4" customFormat="1" ht="24" customHeight="1" x14ac:dyDescent="0.2">
      <c r="A9" s="53" t="s">
        <v>32</v>
      </c>
      <c r="B9" s="8"/>
      <c r="C9" s="26" t="s">
        <v>107</v>
      </c>
      <c r="D9" s="54" t="s">
        <v>3</v>
      </c>
      <c r="E9" s="28" t="s">
        <v>4</v>
      </c>
      <c r="F9" s="29" t="s">
        <v>5</v>
      </c>
      <c r="G9" s="30">
        <v>0.999</v>
      </c>
      <c r="H9" s="29" t="s">
        <v>6</v>
      </c>
      <c r="I9" s="41" t="s">
        <v>108</v>
      </c>
      <c r="J9" s="31">
        <v>5</v>
      </c>
      <c r="K9" s="32">
        <v>16.3</v>
      </c>
      <c r="L9" s="33">
        <f>IF(K9&gt;0,1/K9*34.6*67.1,"")</f>
        <v>142.43312883435584</v>
      </c>
      <c r="M9" s="32">
        <v>18.7</v>
      </c>
      <c r="N9" s="34">
        <v>21.8</v>
      </c>
      <c r="O9" s="35" t="s">
        <v>26</v>
      </c>
      <c r="P9" s="36" t="s">
        <v>21</v>
      </c>
      <c r="Q9" s="35" t="s">
        <v>29</v>
      </c>
      <c r="R9" s="37"/>
      <c r="S9" s="38"/>
      <c r="T9" s="39" t="str">
        <f>IF(K9&lt;&gt;0, IF(K9&gt;=M9,ROUNDDOWN(K9/M9*100,0),""),"")</f>
        <v/>
      </c>
      <c r="U9" s="40" t="str">
        <f>IF(K9&lt;&gt;0, IF(K9&gt;=N9,ROUNDDOWN(K9/N9*100,0),""),"")</f>
        <v/>
      </c>
    </row>
    <row r="10" spans="1:21" s="4" customFormat="1" ht="24" customHeight="1" x14ac:dyDescent="0.2">
      <c r="A10" s="53"/>
      <c r="B10" s="8"/>
      <c r="C10" s="26" t="s">
        <v>109</v>
      </c>
      <c r="D10" s="27" t="s">
        <v>33</v>
      </c>
      <c r="E10" s="28" t="s">
        <v>4</v>
      </c>
      <c r="F10" s="29" t="s">
        <v>34</v>
      </c>
      <c r="G10" s="30">
        <v>1.4970000000000001</v>
      </c>
      <c r="H10" s="29" t="s">
        <v>7</v>
      </c>
      <c r="I10" s="41">
        <v>1220</v>
      </c>
      <c r="J10" s="31">
        <v>5</v>
      </c>
      <c r="K10" s="32">
        <v>17.3</v>
      </c>
      <c r="L10" s="33">
        <f t="shared" ref="L10:L11" si="0">IF(K10&gt;0,1/K10*34.6*67.1,"")</f>
        <v>134.19999999999999</v>
      </c>
      <c r="M10" s="32">
        <v>17.2</v>
      </c>
      <c r="N10" s="34">
        <v>20.3</v>
      </c>
      <c r="O10" s="35" t="s">
        <v>35</v>
      </c>
      <c r="P10" s="36" t="s">
        <v>21</v>
      </c>
      <c r="Q10" s="35" t="s">
        <v>29</v>
      </c>
      <c r="R10" s="37"/>
      <c r="S10" s="38"/>
      <c r="T10" s="39">
        <f t="shared" ref="T10:T11" si="1">IF(K10&lt;&gt;0, IF(K10&gt;=M10,ROUNDDOWN(K10/M10*100,0),""),"")</f>
        <v>100</v>
      </c>
      <c r="U10" s="40" t="str">
        <f t="shared" ref="U10:U11" si="2">IF(K10&lt;&gt;0, IF(K10&gt;=N10,ROUNDDOWN(K10/N10*100,0),""),"")</f>
        <v/>
      </c>
    </row>
    <row r="11" spans="1:21" s="4" customFormat="1" ht="24" customHeight="1" x14ac:dyDescent="0.2">
      <c r="A11" s="53"/>
      <c r="B11" s="8"/>
      <c r="C11" s="46" t="s">
        <v>44</v>
      </c>
      <c r="D11" s="47" t="s">
        <v>45</v>
      </c>
      <c r="E11" s="28" t="s">
        <v>4</v>
      </c>
      <c r="F11" s="36" t="s">
        <v>46</v>
      </c>
      <c r="G11" s="52">
        <v>1.984</v>
      </c>
      <c r="H11" s="36" t="s">
        <v>7</v>
      </c>
      <c r="I11" s="36" t="s">
        <v>43</v>
      </c>
      <c r="J11" s="48">
        <v>5</v>
      </c>
      <c r="K11" s="32">
        <v>14.2</v>
      </c>
      <c r="L11" s="33">
        <f t="shared" si="0"/>
        <v>163.49718309859156</v>
      </c>
      <c r="M11" s="49">
        <v>14.4</v>
      </c>
      <c r="N11" s="34">
        <v>17.600000000000001</v>
      </c>
      <c r="O11" s="36" t="s">
        <v>24</v>
      </c>
      <c r="P11" s="36" t="s">
        <v>21</v>
      </c>
      <c r="Q11" s="36" t="s">
        <v>22</v>
      </c>
      <c r="R11" s="55"/>
      <c r="S11" s="56"/>
      <c r="T11" s="39" t="str">
        <f t="shared" si="1"/>
        <v/>
      </c>
      <c r="U11" s="40" t="str">
        <f t="shared" si="2"/>
        <v/>
      </c>
    </row>
    <row r="12" spans="1:21" s="4" customFormat="1" ht="24" customHeight="1" x14ac:dyDescent="0.2">
      <c r="A12" s="7"/>
      <c r="B12" s="8"/>
      <c r="C12" s="42" t="s">
        <v>47</v>
      </c>
      <c r="D12" s="47" t="s">
        <v>48</v>
      </c>
      <c r="E12" s="28" t="s">
        <v>103</v>
      </c>
      <c r="F12" s="36" t="s">
        <v>49</v>
      </c>
      <c r="G12" s="52">
        <v>1.984</v>
      </c>
      <c r="H12" s="36" t="s">
        <v>7</v>
      </c>
      <c r="I12" s="36" t="s">
        <v>50</v>
      </c>
      <c r="J12" s="48">
        <v>5</v>
      </c>
      <c r="K12" s="32">
        <v>15</v>
      </c>
      <c r="L12" s="33">
        <f t="shared" ref="L12:L13" si="3">IF(K12&gt;0,1/K12*34.6*67.1,"")</f>
        <v>154.77733333333333</v>
      </c>
      <c r="M12" s="49">
        <v>14.4</v>
      </c>
      <c r="N12" s="34">
        <v>17.600000000000001</v>
      </c>
      <c r="O12" s="36" t="s">
        <v>28</v>
      </c>
      <c r="P12" s="36" t="s">
        <v>21</v>
      </c>
      <c r="Q12" s="36" t="s">
        <v>29</v>
      </c>
      <c r="R12" s="57"/>
      <c r="S12" s="56"/>
      <c r="T12" s="39">
        <f t="shared" ref="T12:T13" si="4">IF(K12&lt;&gt;0, IF(K12&gt;=M12,ROUNDDOWN(K12/M12*100,0),""),"")</f>
        <v>104</v>
      </c>
      <c r="U12" s="40" t="str">
        <f t="shared" ref="U12:U13" si="5">IF(K12&lt;&gt;0, IF(K12&gt;=N12,ROUNDDOWN(K12/N12*100,0),""),"")</f>
        <v/>
      </c>
    </row>
    <row r="13" spans="1:21" s="4" customFormat="1" ht="24" customHeight="1" x14ac:dyDescent="0.2">
      <c r="A13" s="7"/>
      <c r="B13" s="8"/>
      <c r="C13" s="42" t="s">
        <v>51</v>
      </c>
      <c r="D13" s="47" t="s">
        <v>48</v>
      </c>
      <c r="E13" s="28" t="s">
        <v>104</v>
      </c>
      <c r="F13" s="36" t="s">
        <v>49</v>
      </c>
      <c r="G13" s="52">
        <v>1.984</v>
      </c>
      <c r="H13" s="36" t="s">
        <v>7</v>
      </c>
      <c r="I13" s="36" t="s">
        <v>52</v>
      </c>
      <c r="J13" s="48">
        <v>5</v>
      </c>
      <c r="K13" s="32">
        <v>15</v>
      </c>
      <c r="L13" s="33">
        <f t="shared" si="3"/>
        <v>154.77733333333333</v>
      </c>
      <c r="M13" s="49">
        <v>13.2</v>
      </c>
      <c r="N13" s="34">
        <v>16.5</v>
      </c>
      <c r="O13" s="36" t="s">
        <v>28</v>
      </c>
      <c r="P13" s="36" t="s">
        <v>21</v>
      </c>
      <c r="Q13" s="36" t="s">
        <v>29</v>
      </c>
      <c r="R13" s="57"/>
      <c r="S13" s="56"/>
      <c r="T13" s="39">
        <f t="shared" si="4"/>
        <v>113</v>
      </c>
      <c r="U13" s="40" t="str">
        <f t="shared" si="5"/>
        <v/>
      </c>
    </row>
    <row r="14" spans="1:21" ht="22.5" x14ac:dyDescent="0.2">
      <c r="A14" s="7"/>
      <c r="B14" s="58"/>
      <c r="C14" s="42" t="s">
        <v>37</v>
      </c>
      <c r="D14" s="37" t="s">
        <v>8</v>
      </c>
      <c r="E14" s="59" t="s">
        <v>9</v>
      </c>
      <c r="F14" s="36" t="s">
        <v>10</v>
      </c>
      <c r="G14" s="43">
        <v>1.984</v>
      </c>
      <c r="H14" s="36" t="s">
        <v>7</v>
      </c>
      <c r="I14" s="35" t="s">
        <v>110</v>
      </c>
      <c r="J14" s="31">
        <v>5</v>
      </c>
      <c r="K14" s="32">
        <v>13.5</v>
      </c>
      <c r="L14" s="33">
        <f>IF(K14&gt;0,1/K14*34.6*67.1,"")</f>
        <v>171.97481481481481</v>
      </c>
      <c r="M14" s="32">
        <v>11.1</v>
      </c>
      <c r="N14" s="34">
        <v>14.4</v>
      </c>
      <c r="O14" s="35" t="s">
        <v>28</v>
      </c>
      <c r="P14" s="36" t="s">
        <v>21</v>
      </c>
      <c r="Q14" s="35" t="s">
        <v>22</v>
      </c>
      <c r="R14" s="45" t="s">
        <v>30</v>
      </c>
      <c r="S14" s="38"/>
      <c r="T14" s="39">
        <f>IF(K14&lt;&gt;0, IF(K14&gt;=M14,ROUNDDOWN(K14/M14*100,0),""),"")</f>
        <v>121</v>
      </c>
      <c r="U14" s="40" t="str">
        <f>IF(K14&lt;&gt;0, IF(K14&gt;=N14,ROUNDDOWN(K14/N14*100,0),""),"")</f>
        <v/>
      </c>
    </row>
    <row r="15" spans="1:21" ht="22.5" x14ac:dyDescent="0.2">
      <c r="A15" s="7"/>
      <c r="B15" s="58"/>
      <c r="C15" s="26" t="s">
        <v>38</v>
      </c>
      <c r="D15" s="37" t="s">
        <v>11</v>
      </c>
      <c r="E15" s="35" t="s">
        <v>39</v>
      </c>
      <c r="F15" s="36" t="s">
        <v>10</v>
      </c>
      <c r="G15" s="43">
        <v>1.984</v>
      </c>
      <c r="H15" s="36" t="s">
        <v>7</v>
      </c>
      <c r="I15" s="41">
        <v>1880</v>
      </c>
      <c r="J15" s="31">
        <v>5</v>
      </c>
      <c r="K15" s="32">
        <v>13.4</v>
      </c>
      <c r="L15" s="33">
        <f>IF(K15&gt;0,1/K15*34.6*67.1,"")</f>
        <v>173.25820895522384</v>
      </c>
      <c r="M15" s="32">
        <v>10.199999999999999</v>
      </c>
      <c r="N15" s="34">
        <v>13.5</v>
      </c>
      <c r="O15" s="35" t="s">
        <v>28</v>
      </c>
      <c r="P15" s="36" t="s">
        <v>21</v>
      </c>
      <c r="Q15" s="35" t="s">
        <v>22</v>
      </c>
      <c r="R15" s="44" t="s">
        <v>31</v>
      </c>
      <c r="S15" s="38"/>
      <c r="T15" s="39">
        <f>IF(K15&lt;&gt;0, IF(K15&gt;=M15,ROUNDDOWN(K15/M15*100,0),""),"")</f>
        <v>131</v>
      </c>
      <c r="U15" s="40" t="str">
        <f>IF(K15&lt;&gt;0, IF(K15&gt;=N15,ROUNDDOWN(K15/N15*100,0),""),"")</f>
        <v/>
      </c>
    </row>
    <row r="16" spans="1:21" ht="22.5" customHeight="1" x14ac:dyDescent="0.2">
      <c r="A16" s="7"/>
      <c r="B16" s="58"/>
      <c r="C16" s="42" t="s">
        <v>12</v>
      </c>
      <c r="D16" s="37" t="s">
        <v>13</v>
      </c>
      <c r="E16" s="28" t="s">
        <v>4</v>
      </c>
      <c r="F16" s="36" t="s">
        <v>10</v>
      </c>
      <c r="G16" s="43">
        <v>1.984</v>
      </c>
      <c r="H16" s="36" t="s">
        <v>7</v>
      </c>
      <c r="I16" s="9" t="s">
        <v>111</v>
      </c>
      <c r="J16" s="31">
        <v>5</v>
      </c>
      <c r="K16" s="32">
        <v>13.5</v>
      </c>
      <c r="L16" s="33">
        <f t="shared" ref="L16" si="6">IF(K16&gt;0,1/K16*34.6*67.1,"")</f>
        <v>171.97481481481481</v>
      </c>
      <c r="M16" s="49">
        <v>11.1</v>
      </c>
      <c r="N16" s="60">
        <v>14.4</v>
      </c>
      <c r="O16" s="35" t="s">
        <v>28</v>
      </c>
      <c r="P16" s="36" t="s">
        <v>21</v>
      </c>
      <c r="Q16" s="35" t="s">
        <v>22</v>
      </c>
      <c r="R16" s="37"/>
      <c r="S16" s="38"/>
      <c r="T16" s="39">
        <f>IF(K16&lt;&gt;0, IF(K16&gt;=M16,ROUNDDOWN(K16/M16*100,0),""),"")</f>
        <v>121</v>
      </c>
      <c r="U16" s="40" t="str">
        <f t="shared" ref="U16" si="7">IF(J16&lt;&gt;0, IF(J16&gt;=M16,ROUNDDOWN(J16/M16*100,0),""),"")</f>
        <v/>
      </c>
    </row>
    <row r="17" spans="1:21" s="10" customFormat="1" ht="22.5" x14ac:dyDescent="0.2">
      <c r="A17" s="7"/>
      <c r="B17" s="61"/>
      <c r="C17" s="62" t="s">
        <v>53</v>
      </c>
      <c r="D17" s="47" t="s">
        <v>54</v>
      </c>
      <c r="E17" s="28" t="s">
        <v>4</v>
      </c>
      <c r="F17" s="36" t="s">
        <v>55</v>
      </c>
      <c r="G17" s="52">
        <v>1.4970000000000001</v>
      </c>
      <c r="H17" s="36" t="s">
        <v>7</v>
      </c>
      <c r="I17" s="63" t="s">
        <v>56</v>
      </c>
      <c r="J17" s="48">
        <v>5</v>
      </c>
      <c r="K17" s="32">
        <v>17</v>
      </c>
      <c r="L17" s="33">
        <f t="shared" ref="L17:L21" si="8">IF(K17&gt;0,1/K17*34.6*67.1,"")</f>
        <v>136.56823529411761</v>
      </c>
      <c r="M17" s="49">
        <v>15.8</v>
      </c>
      <c r="N17" s="34">
        <v>19</v>
      </c>
      <c r="O17" s="36" t="s">
        <v>35</v>
      </c>
      <c r="P17" s="36" t="s">
        <v>21</v>
      </c>
      <c r="Q17" s="36" t="s">
        <v>29</v>
      </c>
      <c r="R17" s="55"/>
      <c r="S17" s="64"/>
      <c r="T17" s="39">
        <v>113</v>
      </c>
      <c r="U17" s="40" t="s">
        <v>36</v>
      </c>
    </row>
    <row r="18" spans="1:21" s="10" customFormat="1" ht="22.5" x14ac:dyDescent="0.2">
      <c r="A18" s="7"/>
      <c r="B18" s="58"/>
      <c r="C18" s="26" t="s">
        <v>69</v>
      </c>
      <c r="D18" s="37" t="s">
        <v>70</v>
      </c>
      <c r="E18" s="35" t="s">
        <v>4</v>
      </c>
      <c r="F18" s="36" t="s">
        <v>71</v>
      </c>
      <c r="G18" s="43">
        <v>1.4970000000000001</v>
      </c>
      <c r="H18" s="36" t="s">
        <v>7</v>
      </c>
      <c r="I18" s="41" t="s">
        <v>72</v>
      </c>
      <c r="J18" s="31">
        <v>5</v>
      </c>
      <c r="K18" s="32">
        <v>17.5</v>
      </c>
      <c r="L18" s="33">
        <f>IF(K18&gt;0,1/K18*34.6*67.1,"")</f>
        <v>132.66628571428569</v>
      </c>
      <c r="M18" s="32">
        <v>13.2</v>
      </c>
      <c r="N18" s="34">
        <v>16.5</v>
      </c>
      <c r="O18" s="35" t="s">
        <v>73</v>
      </c>
      <c r="P18" s="36" t="s">
        <v>21</v>
      </c>
      <c r="Q18" s="35" t="s">
        <v>25</v>
      </c>
      <c r="R18" s="44"/>
      <c r="S18" s="38"/>
      <c r="T18" s="39">
        <f>IF(K18&lt;&gt;0, IF(K18&gt;=M18,ROUNDDOWN(K18/M18*100,0),""),"")</f>
        <v>132</v>
      </c>
      <c r="U18" s="40">
        <f>IF(K18&lt;&gt;0, IF(K18&gt;=N18,ROUNDDOWN(K18/N18*100,0),""),"")</f>
        <v>106</v>
      </c>
    </row>
    <row r="19" spans="1:21" ht="22.5" customHeight="1" x14ac:dyDescent="0.2">
      <c r="A19" s="7"/>
      <c r="B19" s="65"/>
      <c r="C19" s="46" t="s">
        <v>60</v>
      </c>
      <c r="D19" s="47" t="s">
        <v>58</v>
      </c>
      <c r="E19" s="66" t="s">
        <v>4</v>
      </c>
      <c r="F19" s="36" t="s">
        <v>59</v>
      </c>
      <c r="G19" s="36">
        <v>1.984</v>
      </c>
      <c r="H19" s="36" t="s">
        <v>7</v>
      </c>
      <c r="I19" s="50">
        <v>1420</v>
      </c>
      <c r="J19" s="48">
        <v>4</v>
      </c>
      <c r="K19" s="32">
        <v>12.7</v>
      </c>
      <c r="L19" s="33">
        <f>IF(K19&gt;0,1/K19*34.6*67.1,"")</f>
        <v>182.80787401574801</v>
      </c>
      <c r="M19" s="49">
        <v>15.8</v>
      </c>
      <c r="N19" s="67">
        <v>19</v>
      </c>
      <c r="O19" s="36" t="s">
        <v>24</v>
      </c>
      <c r="P19" s="36" t="s">
        <v>21</v>
      </c>
      <c r="Q19" s="36" t="s">
        <v>23</v>
      </c>
      <c r="R19" s="57"/>
      <c r="S19" s="64"/>
      <c r="T19" s="39" t="str">
        <f>IF(K19&lt;&gt;0, IF(K19&gt;=M19,ROUNDDOWN(K19/M19*100,0),""),"")</f>
        <v/>
      </c>
      <c r="U19" s="40" t="str">
        <f>IF(K19&lt;&gt;0, IF(K19&gt;=N19,ROUNDDOWN(K19/N19*100,0),""),"")</f>
        <v/>
      </c>
    </row>
    <row r="20" spans="1:21" s="10" customFormat="1" ht="22.5" x14ac:dyDescent="0.2">
      <c r="A20" s="7"/>
      <c r="B20" s="68"/>
      <c r="C20" s="69" t="s">
        <v>63</v>
      </c>
      <c r="D20" s="47" t="s">
        <v>58</v>
      </c>
      <c r="E20" s="28" t="s">
        <v>4</v>
      </c>
      <c r="F20" s="36" t="s">
        <v>57</v>
      </c>
      <c r="G20" s="52">
        <v>1.984</v>
      </c>
      <c r="H20" s="36" t="s">
        <v>7</v>
      </c>
      <c r="I20" s="50">
        <v>1420</v>
      </c>
      <c r="J20" s="70">
        <v>4</v>
      </c>
      <c r="K20" s="32">
        <v>12.7</v>
      </c>
      <c r="L20" s="33">
        <f t="shared" ref="L20" si="9">IF(K20&gt;0,1/K20*34.6*67.1,"")</f>
        <v>182.80787401574801</v>
      </c>
      <c r="M20" s="49">
        <v>15.8</v>
      </c>
      <c r="N20" s="34">
        <v>19</v>
      </c>
      <c r="O20" s="36" t="s">
        <v>24</v>
      </c>
      <c r="P20" s="36" t="s">
        <v>21</v>
      </c>
      <c r="Q20" s="36" t="s">
        <v>22</v>
      </c>
      <c r="R20" s="44"/>
      <c r="S20" s="64"/>
      <c r="T20" s="39" t="str">
        <f t="shared" ref="T20" si="10">IF(K20&lt;&gt;0, IF(K20&gt;=M20,ROUNDDOWN(K20/M20*100,0),""),"")</f>
        <v/>
      </c>
      <c r="U20" s="40" t="str">
        <f t="shared" ref="U20" si="11">IF(K20&lt;&gt;0, IF(K20&gt;=N20,ROUNDDOWN(K20/N20*100,0),""),"")</f>
        <v/>
      </c>
    </row>
    <row r="21" spans="1:21" ht="22.5" x14ac:dyDescent="0.2">
      <c r="A21" s="7"/>
      <c r="B21" s="8"/>
      <c r="C21" s="69" t="s">
        <v>40</v>
      </c>
      <c r="D21" s="68" t="s">
        <v>41</v>
      </c>
      <c r="E21" s="71" t="s">
        <v>4</v>
      </c>
      <c r="F21" s="36" t="s">
        <v>42</v>
      </c>
      <c r="G21" s="52">
        <v>1.984</v>
      </c>
      <c r="H21" s="36" t="s">
        <v>7</v>
      </c>
      <c r="I21" s="50">
        <v>1560</v>
      </c>
      <c r="J21" s="70">
        <v>5</v>
      </c>
      <c r="K21" s="32">
        <v>12.7</v>
      </c>
      <c r="L21" s="33">
        <f t="shared" si="8"/>
        <v>182.80787401574801</v>
      </c>
      <c r="M21" s="49">
        <v>13.2</v>
      </c>
      <c r="N21" s="34">
        <v>16.5</v>
      </c>
      <c r="O21" s="36" t="s">
        <v>24</v>
      </c>
      <c r="P21" s="36" t="s">
        <v>21</v>
      </c>
      <c r="Q21" s="36" t="s">
        <v>22</v>
      </c>
      <c r="R21" s="44"/>
      <c r="S21" s="64"/>
      <c r="T21" s="39" t="s">
        <v>36</v>
      </c>
      <c r="U21" s="40" t="s">
        <v>36</v>
      </c>
    </row>
    <row r="22" spans="1:21" ht="22.5" customHeight="1" x14ac:dyDescent="0.2">
      <c r="A22" s="7"/>
      <c r="B22" s="8"/>
      <c r="C22" s="46" t="s">
        <v>61</v>
      </c>
      <c r="D22" s="47" t="s">
        <v>62</v>
      </c>
      <c r="E22" s="28" t="s">
        <v>4</v>
      </c>
      <c r="F22" s="36" t="s">
        <v>15</v>
      </c>
      <c r="G22" s="36">
        <v>1.984</v>
      </c>
      <c r="H22" s="36" t="s">
        <v>7</v>
      </c>
      <c r="I22" s="50">
        <v>1560</v>
      </c>
      <c r="J22" s="48">
        <v>5</v>
      </c>
      <c r="K22" s="32">
        <v>11.8</v>
      </c>
      <c r="L22" s="33">
        <f>IF(K22&gt;0,1/K22*34.6*67.1,"")</f>
        <v>196.75084745762712</v>
      </c>
      <c r="M22" s="49">
        <v>13.2</v>
      </c>
      <c r="N22" s="60">
        <v>16.5</v>
      </c>
      <c r="O22" s="36" t="s">
        <v>24</v>
      </c>
      <c r="P22" s="36" t="s">
        <v>21</v>
      </c>
      <c r="Q22" s="36" t="s">
        <v>22</v>
      </c>
      <c r="R22" s="72"/>
      <c r="S22" s="56"/>
      <c r="T22" s="39" t="str">
        <f>IF(K22&lt;&gt;0, IF(K22&gt;=M22,ROUNDDOWN(K22/M22*100,0),""),"")</f>
        <v/>
      </c>
      <c r="U22" s="40" t="str">
        <f>IF(K22&lt;&gt;0, IF(K22&gt;=N22,ROUNDDOWN(K22/N22*100,0),""),"")</f>
        <v/>
      </c>
    </row>
    <row r="23" spans="1:21" ht="22.5" x14ac:dyDescent="0.2">
      <c r="A23" s="7"/>
      <c r="B23" s="8"/>
      <c r="C23" s="26" t="s">
        <v>17</v>
      </c>
      <c r="D23" s="37" t="s">
        <v>18</v>
      </c>
      <c r="E23" s="35" t="s">
        <v>4</v>
      </c>
      <c r="F23" s="29" t="s">
        <v>16</v>
      </c>
      <c r="G23" s="43">
        <v>2.9940000000000002</v>
      </c>
      <c r="H23" s="36" t="s">
        <v>14</v>
      </c>
      <c r="I23" s="35" t="s">
        <v>112</v>
      </c>
      <c r="J23" s="31">
        <v>5</v>
      </c>
      <c r="K23" s="51">
        <v>11.1</v>
      </c>
      <c r="L23" s="33">
        <f t="shared" ref="L23" si="12">IF(K23&gt;0,1/K23*34.6*67.1,"")</f>
        <v>209.15855855855858</v>
      </c>
      <c r="M23" s="32">
        <v>10.199999999999999</v>
      </c>
      <c r="N23" s="34">
        <v>13.5</v>
      </c>
      <c r="O23" s="36" t="s">
        <v>27</v>
      </c>
      <c r="P23" s="36" t="s">
        <v>21</v>
      </c>
      <c r="Q23" s="35" t="s">
        <v>22</v>
      </c>
      <c r="R23" s="37"/>
      <c r="S23" s="38"/>
      <c r="T23" s="39">
        <f t="shared" ref="T23" si="13">IF(K23&lt;&gt;0, IF(K23&gt;=M23,ROUNDDOWN(K23/M23*100,0),""),"")</f>
        <v>108</v>
      </c>
      <c r="U23" s="40" t="str">
        <f t="shared" ref="U23" si="14">IF(K23&lt;&gt;0, IF(K23&gt;=N23,ROUNDDOWN(K23/N23*100,0),""),"")</f>
        <v/>
      </c>
    </row>
    <row r="24" spans="1:21" ht="22.5" x14ac:dyDescent="0.2">
      <c r="A24" s="7"/>
      <c r="B24" s="8"/>
      <c r="C24" s="26" t="s">
        <v>19</v>
      </c>
      <c r="D24" s="37" t="s">
        <v>20</v>
      </c>
      <c r="E24" s="35" t="s">
        <v>4</v>
      </c>
      <c r="F24" s="29" t="s">
        <v>16</v>
      </c>
      <c r="G24" s="43">
        <v>2.9940000000000002</v>
      </c>
      <c r="H24" s="36" t="s">
        <v>14</v>
      </c>
      <c r="I24" s="35" t="s">
        <v>113</v>
      </c>
      <c r="J24" s="31">
        <v>5</v>
      </c>
      <c r="K24" s="51">
        <v>11.1</v>
      </c>
      <c r="L24" s="33">
        <f t="shared" ref="L24" si="15">IF(K24&gt;0,1/K24*34.6*67.1,"")</f>
        <v>209.15855855855858</v>
      </c>
      <c r="M24" s="32">
        <v>10.199999999999999</v>
      </c>
      <c r="N24" s="34">
        <v>13.5</v>
      </c>
      <c r="O24" s="36" t="s">
        <v>27</v>
      </c>
      <c r="P24" s="36" t="s">
        <v>21</v>
      </c>
      <c r="Q24" s="35" t="s">
        <v>22</v>
      </c>
      <c r="R24" s="37"/>
      <c r="S24" s="38"/>
      <c r="T24" s="39">
        <f t="shared" ref="T24" si="16">IF(K24&lt;&gt;0, IF(K24&gt;=M24,ROUNDDOWN(K24/M24*100,0),""),"")</f>
        <v>108</v>
      </c>
      <c r="U24" s="40" t="str">
        <f t="shared" ref="U24" si="17">IF(K24&lt;&gt;0, IF(K24&gt;=N24,ROUNDDOWN(K24/N24*100,0),""),"")</f>
        <v/>
      </c>
    </row>
    <row r="25" spans="1:21" s="10" customFormat="1" ht="22.5" x14ac:dyDescent="0.2">
      <c r="A25" s="7"/>
      <c r="B25" s="8"/>
      <c r="C25" s="42" t="s">
        <v>64</v>
      </c>
      <c r="D25" s="47" t="s">
        <v>65</v>
      </c>
      <c r="E25" s="28" t="s">
        <v>4</v>
      </c>
      <c r="F25" s="36" t="s">
        <v>66</v>
      </c>
      <c r="G25" s="52">
        <v>2.48</v>
      </c>
      <c r="H25" s="36" t="s">
        <v>7</v>
      </c>
      <c r="I25" s="63" t="s">
        <v>67</v>
      </c>
      <c r="J25" s="48">
        <v>5</v>
      </c>
      <c r="K25" s="32">
        <v>11.4</v>
      </c>
      <c r="L25" s="33">
        <f>IF(K25&gt;0,1/K25*34.6*67.1,"")</f>
        <v>203.65438596491228</v>
      </c>
      <c r="M25" s="49">
        <v>13.2</v>
      </c>
      <c r="N25" s="60">
        <v>16.5</v>
      </c>
      <c r="O25" s="36" t="s">
        <v>24</v>
      </c>
      <c r="P25" s="36" t="s">
        <v>68</v>
      </c>
      <c r="Q25" s="36" t="s">
        <v>23</v>
      </c>
      <c r="R25" s="72"/>
      <c r="S25" s="56"/>
      <c r="T25" s="39" t="str">
        <f>IF(K25&lt;&gt;0, IF(K25&gt;=M25,ROUNDDOWN(K25/M25*100,0),""),"")</f>
        <v/>
      </c>
      <c r="U25" s="40" t="str">
        <f>IF(K25&lt;&gt;0, IF(K25&gt;=N25,ROUNDDOWN(K25/N25*100,0),""),"")</f>
        <v/>
      </c>
    </row>
    <row r="26" spans="1:21" x14ac:dyDescent="0.2">
      <c r="E26" s="2"/>
    </row>
    <row r="27" spans="1:21" x14ac:dyDescent="0.2">
      <c r="B27" s="4"/>
      <c r="C27" s="4"/>
      <c r="E27" s="2"/>
    </row>
    <row r="28" spans="1:21" x14ac:dyDescent="0.2">
      <c r="B28" s="4"/>
      <c r="C28" s="4"/>
      <c r="E28" s="2"/>
    </row>
    <row r="29" spans="1:21" x14ac:dyDescent="0.2">
      <c r="C29" s="4"/>
      <c r="E29" s="2"/>
    </row>
    <row r="30" spans="1:21" x14ac:dyDescent="0.2">
      <c r="E30" s="2"/>
    </row>
    <row r="31" spans="1:21" x14ac:dyDescent="0.2">
      <c r="E31" s="2"/>
    </row>
    <row r="32" spans="1:21" x14ac:dyDescent="0.2">
      <c r="E32" s="2"/>
    </row>
    <row r="33" spans="5:5" x14ac:dyDescent="0.2">
      <c r="E33" s="2"/>
    </row>
    <row r="34" spans="5:5" x14ac:dyDescent="0.2">
      <c r="E34" s="2"/>
    </row>
  </sheetData>
  <sheetProtection selectLockedCells="1"/>
  <autoFilter ref="A8:U25">
    <filterColumn colId="1" showButton="0"/>
  </autoFilter>
  <mergeCells count="23">
    <mergeCell ref="J2:O2"/>
    <mergeCell ref="Q2:U2"/>
    <mergeCell ref="R3:U3"/>
    <mergeCell ref="I4:I8"/>
    <mergeCell ref="J4:J8"/>
    <mergeCell ref="P4:R4"/>
    <mergeCell ref="T4:T8"/>
    <mergeCell ref="U4:U8"/>
    <mergeCell ref="K5:K8"/>
    <mergeCell ref="L5:L8"/>
    <mergeCell ref="M5:M8"/>
    <mergeCell ref="N5:N8"/>
    <mergeCell ref="P5:R5"/>
    <mergeCell ref="K4:N4"/>
    <mergeCell ref="A4:A8"/>
    <mergeCell ref="B4:C8"/>
    <mergeCell ref="D4:D5"/>
    <mergeCell ref="F4:G5"/>
    <mergeCell ref="H4:H8"/>
    <mergeCell ref="D6:D8"/>
    <mergeCell ref="E6:E8"/>
    <mergeCell ref="F6:F8"/>
    <mergeCell ref="G6:G8"/>
  </mergeCells>
  <phoneticPr fontId="21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&amp;R様式1-6&amp;L&amp;"Arial"&amp;8&amp;K000000INTERNAL&amp;1#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（新）1-6</vt:lpstr>
      <vt:lpstr>'（新）1-6'!Print_Area</vt:lpstr>
      <vt:lpstr>'（新）1-6'!Print_Titles</vt:lpstr>
    </vt:vector>
  </TitlesOfParts>
  <Company>国土交通省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基準課</cp:lastModifiedBy>
  <cp:lastPrinted>2021-06-03T23:59:19Z</cp:lastPrinted>
  <dcterms:created xsi:type="dcterms:W3CDTF">2012-03-24T05:35:17Z</dcterms:created>
  <dcterms:modified xsi:type="dcterms:W3CDTF">2023-02-28T23:11:32Z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c9b508-7c6e-42bd-bedf-808292653d6c_Enabled">
    <vt:lpwstr>true</vt:lpwstr>
  </property>
  <property fmtid="{D5CDD505-2E9C-101B-9397-08002B2CF9AE}" pid="3" name="MSIP_Label_b1c9b508-7c6e-42bd-bedf-808292653d6c_SetDate">
    <vt:lpwstr>2023-02-20T07:42:30Z</vt:lpwstr>
  </property>
  <property fmtid="{D5CDD505-2E9C-101B-9397-08002B2CF9AE}" pid="4" name="MSIP_Label_b1c9b508-7c6e-42bd-bedf-808292653d6c_Method">
    <vt:lpwstr>Standard</vt:lpwstr>
  </property>
  <property fmtid="{D5CDD505-2E9C-101B-9397-08002B2CF9AE}" pid="5" name="MSIP_Label_b1c9b508-7c6e-42bd-bedf-808292653d6c_Name">
    <vt:lpwstr>b1c9b508-7c6e-42bd-bedf-808292653d6c</vt:lpwstr>
  </property>
  <property fmtid="{D5CDD505-2E9C-101B-9397-08002B2CF9AE}" pid="6" name="MSIP_Label_b1c9b508-7c6e-42bd-bedf-808292653d6c_SiteId">
    <vt:lpwstr>2882be50-2012-4d88-ac86-544124e120c8</vt:lpwstr>
  </property>
  <property fmtid="{D5CDD505-2E9C-101B-9397-08002B2CF9AE}" pid="7" name="MSIP_Label_b1c9b508-7c6e-42bd-bedf-808292653d6c_ActionId">
    <vt:lpwstr>58aa7c63-6bc1-4a19-85b3-b0822a245a69</vt:lpwstr>
  </property>
  <property fmtid="{D5CDD505-2E9C-101B-9397-08002B2CF9AE}" pid="8" name="MSIP_Label_b1c9b508-7c6e-42bd-bedf-808292653d6c_ContentBits">
    <vt:lpwstr>3</vt:lpwstr>
  </property>
</Properties>
</file>