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95A7CA90-630B-42CE-8832-0BA3B5565B25}" xr6:coauthVersionLast="47" xr6:coauthVersionMax="47" xr10:uidLastSave="{00000000-0000-0000-0000-000000000000}"/>
  <bookViews>
    <workbookView xWindow="-120" yWindow="-120" windowWidth="29040" windowHeight="15720" xr2:uid="{604491B2-7474-4765-8556-75BF4ACCD677}"/>
  </bookViews>
  <sheets>
    <sheet name="2-３(軽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'2-３(軽)'!$A$8:$U$20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'2-３(軽)'!$A$2:$V$23</definedName>
    <definedName name="_xlnm.Print_Titles" localSheetId="0">'2-３(軽)'!$3:$8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0" i="1" l="1"/>
  <c r="V20" i="1" s="1"/>
  <c r="U20" i="1"/>
  <c r="M20" i="1"/>
  <c r="X19" i="1"/>
  <c r="V19" i="1" s="1"/>
  <c r="U19" i="1"/>
  <c r="M19" i="1"/>
  <c r="X18" i="1"/>
  <c r="V18" i="1" s="1"/>
  <c r="U18" i="1"/>
  <c r="M18" i="1"/>
  <c r="X17" i="1"/>
  <c r="V17" i="1"/>
  <c r="U17" i="1"/>
  <c r="M17" i="1"/>
  <c r="X16" i="1"/>
  <c r="V16" i="1" s="1"/>
  <c r="U16" i="1"/>
  <c r="M16" i="1"/>
  <c r="X15" i="1"/>
  <c r="V15" i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/>
  <c r="U11" i="1"/>
  <c r="M11" i="1"/>
  <c r="X10" i="1"/>
  <c r="V10" i="1" s="1"/>
  <c r="U10" i="1"/>
  <c r="M10" i="1"/>
  <c r="X9" i="1"/>
  <c r="V9" i="1"/>
  <c r="U9" i="1"/>
  <c r="M9" i="1"/>
</calcChain>
</file>

<file path=xl/sharedStrings.xml><?xml version="1.0" encoding="utf-8"?>
<sst xmlns="http://schemas.openxmlformats.org/spreadsheetml/2006/main" count="132" uniqueCount="62">
  <si>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</si>
  <si>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マツダ株式会社</t>
  </si>
  <si>
    <t>ガソリン貨物車（軽自動車）</t>
    <rPh sb="4" eb="6">
      <t>カモツ</t>
    </rPh>
    <rPh sb="8" eb="12">
      <t>ケイジドウシャ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</si>
  <si>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</si>
  <si>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</si>
  <si>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</si>
  <si>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</si>
  <si>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</si>
  <si>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</si>
  <si>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t>最大積載量
(kg)</t>
    <rPh sb="0" eb="2">
      <t>サイダイ</t>
    </rPh>
    <rPh sb="2" eb="5">
      <t>セキサイリョウ</t>
    </rPh>
    <phoneticPr fontId="9"/>
  </si>
  <si>
    <t>車両総重量
(kg)</t>
    <phoneticPr fontId="9"/>
  </si>
  <si>
    <t>自動車の構造</t>
    <rPh sb="0" eb="3">
      <t>ジドウシャ</t>
    </rPh>
    <rPh sb="4" eb="6">
      <t>コウゾウ</t>
    </rPh>
    <phoneticPr fontId="9"/>
  </si>
  <si>
    <r>
      <t>JC08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</si>
  <si>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</si>
  <si>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</si>
  <si>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</si>
  <si>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</si>
  <si>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</si>
  <si>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燃費値
(km/L)</t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</si>
  <si>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</si>
  <si>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</si>
  <si>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</si>
  <si>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</si>
  <si>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</si>
  <si>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</si>
  <si>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</si>
  <si>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</si>
  <si>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</si>
  <si>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R4</t>
    <phoneticPr fontId="9"/>
  </si>
  <si>
    <t>マツダ</t>
  </si>
  <si>
    <t>※1</t>
  </si>
  <si>
    <t>スクラム</t>
  </si>
  <si>
    <t>3BD-DG16T</t>
  </si>
  <si>
    <t>R06A</t>
  </si>
  <si>
    <t>5MT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</si>
  <si>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"/>
  </si>
  <si>
    <t>V,FI</t>
  </si>
  <si>
    <t>3W</t>
  </si>
  <si>
    <t>R</t>
  </si>
  <si>
    <t>構造B</t>
  </si>
  <si>
    <t>A</t>
  </si>
  <si>
    <t>5MT×2</t>
  </si>
  <si>
    <t>4AT
(E)</t>
  </si>
  <si>
    <t>I,V,FI</t>
  </si>
  <si>
    <t>5BD-DG17V</t>
  </si>
  <si>
    <t>CVT</t>
  </si>
  <si>
    <t>910～930</t>
  </si>
  <si>
    <t>1370～1400</t>
  </si>
  <si>
    <t>I,V,FI,EP,C</t>
  </si>
  <si>
    <r>
      <rPr>
        <u/>
        <sz val="8"/>
        <rFont val="ＭＳ Ｐゴシック"/>
        <family val="3"/>
        <charset val="128"/>
      </rPr>
      <t>☆☆☆☆</t>
    </r>
  </si>
  <si>
    <t>1420～1430</t>
  </si>
  <si>
    <t>1440～1450</t>
  </si>
  <si>
    <r>
      <t>1350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1360</t>
    </r>
    <phoneticPr fontId="9"/>
  </si>
  <si>
    <t>I,V,FI,EP</t>
  </si>
  <si>
    <t>☆☆☆☆</t>
  </si>
  <si>
    <r>
      <t>1390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9"/>
  </si>
  <si>
    <t>3BD-DG17V</t>
  </si>
  <si>
    <r>
      <t>1330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1340</t>
    </r>
    <phoneticPr fontId="9"/>
  </si>
  <si>
    <t>V,FI,EP</t>
  </si>
  <si>
    <r>
      <t>1370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1380</t>
    </r>
    <phoneticPr fontId="9"/>
  </si>
  <si>
    <t>（注）</t>
    <rPh sb="1" eb="2">
      <t>チュウ</t>
    </rPh>
    <phoneticPr fontId="5"/>
  </si>
  <si>
    <t>※1印の付いている通称名については、スズキ株式会社が製造事業者である。</t>
    <rPh sb="21" eb="25">
      <t>カブシキガイシャ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</si>
</sst>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"/>
    <numFmt numFmtId="178" formatCode="0_);[Red]\(0\)"/>
  </numFmts>
  <fonts count="17">
    <font>
      <sz val="11"/>
      <color theme="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/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Yu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5" fillId="0" borderId="1" xfId="1" applyFont="1" applyBorder="1"/>
    <xf numFmtId="0" fontId="5" fillId="0" borderId="1" xfId="1" applyFont="1" applyBorder="1" applyProtection="1">
      <protection locked="0"/>
    </xf>
    <xf numFmtId="0" fontId="8" fillId="0" borderId="0" xfId="1" applyFont="1"/>
    <xf numFmtId="0" fontId="10" fillId="0" borderId="1" xfId="1" applyFont="1" applyBorder="1"/>
    <xf numFmtId="0" fontId="5" fillId="0" borderId="0" xfId="1" applyFont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0" borderId="4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2" xfId="1" applyFont="1" applyBorder="1" applyAlignment="1">
      <alignment horizontal="center" shrinkToFit="1"/>
    </xf>
    <xf numFmtId="0" fontId="5" fillId="0" borderId="17" xfId="1" applyFont="1" applyBorder="1" applyAlignment="1">
      <alignment horizontal="center"/>
    </xf>
    <xf numFmtId="0" fontId="5" fillId="2" borderId="18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4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176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177" fontId="11" fillId="0" borderId="28" xfId="1" applyNumberFormat="1" applyFont="1" applyBorder="1" applyAlignment="1" applyProtection="1">
      <alignment horizontal="center" vertical="center" wrapText="1"/>
      <protection locked="0"/>
    </xf>
    <xf numFmtId="178" fontId="11" fillId="0" borderId="29" xfId="1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 applyProtection="1">
      <alignment horizontal="center" vertical="center" wrapText="1"/>
      <protection locked="0"/>
    </xf>
    <xf numFmtId="177" fontId="11" fillId="0" borderId="9" xfId="1" applyNumberFormat="1" applyFont="1" applyBorder="1" applyAlignment="1" applyProtection="1">
      <alignment horizontal="center" vertical="center" wrapText="1"/>
      <protection locked="0"/>
    </xf>
    <xf numFmtId="0" fontId="12" fillId="2" borderId="30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0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vertical="center"/>
      <protection locked="0"/>
    </xf>
    <xf numFmtId="0" fontId="5" fillId="0" borderId="32" xfId="1" applyFont="1" applyBorder="1" applyAlignment="1" applyProtection="1">
      <alignment vertical="center"/>
      <protection locked="0"/>
    </xf>
    <xf numFmtId="0" fontId="5" fillId="0" borderId="33" xfId="1" applyFont="1" applyBorder="1" applyAlignment="1" applyProtection="1">
      <alignment horizontal="left" vertical="center"/>
      <protection locked="0"/>
    </xf>
    <xf numFmtId="177" fontId="13" fillId="0" borderId="9" xfId="1" applyNumberFormat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13" xfId="1" applyFont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vertical="center"/>
      <protection locked="0"/>
    </xf>
    <xf numFmtId="177" fontId="11" fillId="0" borderId="34" xfId="1" applyNumberFormat="1" applyFont="1" applyBorder="1" applyAlignment="1" applyProtection="1">
      <alignment horizontal="center" vertical="center" wrapText="1"/>
      <protection locked="0"/>
    </xf>
    <xf numFmtId="178" fontId="11" fillId="0" borderId="35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592CB45B-935C-467E-803E-0801BCAF0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233F-C9E5-4593-BBC1-1B78DD3CAC3E}">
  <sheetPr>
    <tabColor theme="9"/>
    <pageSetUpPr fitToPage="1"/>
  </sheetPr>
  <dimension ref="A1:X22"/>
  <sheetViews>
    <sheetView tabSelected="1" view="pageBreakPreview" zoomScale="90" zoomScaleNormal="100" zoomScaleSheetLayoutView="90" workbookViewId="0">
      <selection activeCell="A3" sqref="A3"/>
    </sheetView>
  </sheetViews>
  <sheetFormatPr defaultRowHeight="11.25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2" customWidth="1"/>
    <col min="15" max="15" width="8.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9" style="2"/>
    <col min="24" max="24" width="0" style="2" hidden="1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1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2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1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2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1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2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1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2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1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2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1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2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1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2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1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2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1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2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1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2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1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2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1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2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1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2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1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2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1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2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1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2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1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2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1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2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1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2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1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2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1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2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1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2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1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2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1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2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1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2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1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2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1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2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1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2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1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2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1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2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1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2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1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2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1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2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1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2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1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2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1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2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1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2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1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2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1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2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1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2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1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2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1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2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1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2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1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2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1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2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1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2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1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2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1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2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1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2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1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2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1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2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1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2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1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2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1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2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1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2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1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2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1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2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1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2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1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2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1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2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1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2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1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2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1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2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4" ht="21.75" customHeight="1">
      <c r="A1" s="1"/>
      <c r="B1" s="1"/>
      <c r="P1" s="3"/>
    </row>
    <row r="2" spans="1:24" ht="15">
      <c r="E2" s="4"/>
      <c r="J2" s="5" t="s">
        <v>0</v>
      </c>
      <c r="K2" s="5"/>
      <c r="L2" s="5"/>
      <c r="M2" s="5"/>
      <c r="N2" s="5"/>
      <c r="O2" s="5"/>
      <c r="P2" s="5"/>
      <c r="Q2" s="5"/>
      <c r="R2" s="6" t="s">
        <v>1</v>
      </c>
      <c r="S2" s="6"/>
      <c r="T2" s="6"/>
      <c r="U2" s="6"/>
    </row>
    <row r="3" spans="1:24" ht="23.25" customHeight="1">
      <c r="A3" s="7" t="s">
        <v>2</v>
      </c>
      <c r="B3" s="8"/>
      <c r="C3" s="5"/>
      <c r="I3" s="5"/>
      <c r="P3" s="9"/>
      <c r="U3" s="10"/>
      <c r="V3" s="11" t="s">
        <v>3</v>
      </c>
    </row>
    <row r="4" spans="1:24" ht="14.25" customHeight="1" thickBot="1">
      <c r="A4" s="12" t="s">
        <v>4</v>
      </c>
      <c r="B4" s="13" t="s">
        <v>5</v>
      </c>
      <c r="C4" s="14"/>
      <c r="D4" s="15"/>
      <c r="E4" s="13" t="s">
        <v>6</v>
      </c>
      <c r="F4" s="15"/>
      <c r="G4" s="16" t="s">
        <v>7</v>
      </c>
      <c r="H4" s="17" t="s">
        <v>8</v>
      </c>
      <c r="I4" s="16" t="s">
        <v>9</v>
      </c>
      <c r="J4" s="16" t="s">
        <v>10</v>
      </c>
      <c r="K4" s="18" t="s">
        <v>11</v>
      </c>
      <c r="L4" s="19" t="s">
        <v>12</v>
      </c>
      <c r="M4" s="20"/>
      <c r="N4" s="20"/>
      <c r="O4" s="21"/>
      <c r="P4" s="16" t="s">
        <v>13</v>
      </c>
      <c r="Q4" s="22" t="s">
        <v>14</v>
      </c>
      <c r="R4" s="23"/>
      <c r="S4" s="24"/>
      <c r="T4" s="25" t="s">
        <v>15</v>
      </c>
      <c r="U4" s="26" t="s">
        <v>16</v>
      </c>
      <c r="V4" s="27" t="s">
        <v>17</v>
      </c>
    </row>
    <row r="5" spans="1:24" ht="14.25" customHeight="1">
      <c r="A5" s="28"/>
      <c r="B5" s="29"/>
      <c r="C5" s="30"/>
      <c r="D5" s="31"/>
      <c r="E5" s="32"/>
      <c r="F5" s="31"/>
      <c r="G5" s="28"/>
      <c r="H5" s="28"/>
      <c r="I5" s="28"/>
      <c r="J5" s="28"/>
      <c r="K5" s="29"/>
      <c r="L5" s="33" t="s">
        <v>18</v>
      </c>
      <c r="M5" s="34" t="s">
        <v>19</v>
      </c>
      <c r="N5" s="35" t="s">
        <v>20</v>
      </c>
      <c r="O5" s="36" t="s">
        <v>21</v>
      </c>
      <c r="P5" s="37"/>
      <c r="Q5" s="38"/>
      <c r="R5" s="39"/>
      <c r="S5" s="40"/>
      <c r="T5" s="41"/>
      <c r="U5" s="42"/>
      <c r="V5" s="36"/>
    </row>
    <row r="6" spans="1:24" ht="14.25" customHeight="1">
      <c r="A6" s="28"/>
      <c r="B6" s="29"/>
      <c r="C6" s="30"/>
      <c r="D6" s="12" t="s">
        <v>22</v>
      </c>
      <c r="E6" s="12" t="s">
        <v>22</v>
      </c>
      <c r="F6" s="16" t="s">
        <v>23</v>
      </c>
      <c r="G6" s="28"/>
      <c r="H6" s="28"/>
      <c r="I6" s="28"/>
      <c r="J6" s="28"/>
      <c r="K6" s="29"/>
      <c r="L6" s="43"/>
      <c r="M6" s="44"/>
      <c r="N6" s="45"/>
      <c r="O6" s="46"/>
      <c r="P6" s="37"/>
      <c r="Q6" s="16" t="s">
        <v>24</v>
      </c>
      <c r="R6" s="16" t="s">
        <v>25</v>
      </c>
      <c r="S6" s="12" t="s">
        <v>26</v>
      </c>
      <c r="T6" s="47" t="s">
        <v>27</v>
      </c>
      <c r="U6" s="42"/>
      <c r="V6" s="36"/>
    </row>
    <row r="7" spans="1:24">
      <c r="A7" s="28"/>
      <c r="B7" s="29"/>
      <c r="C7" s="30"/>
      <c r="D7" s="28"/>
      <c r="E7" s="28"/>
      <c r="F7" s="28"/>
      <c r="G7" s="28"/>
      <c r="H7" s="28"/>
      <c r="I7" s="28"/>
      <c r="J7" s="28"/>
      <c r="K7" s="29"/>
      <c r="L7" s="43"/>
      <c r="M7" s="44"/>
      <c r="N7" s="45"/>
      <c r="O7" s="46"/>
      <c r="P7" s="37"/>
      <c r="Q7" s="37"/>
      <c r="R7" s="37"/>
      <c r="S7" s="28"/>
      <c r="T7" s="48"/>
      <c r="U7" s="42"/>
      <c r="V7" s="36"/>
    </row>
    <row r="8" spans="1:24">
      <c r="A8" s="49"/>
      <c r="B8" s="32"/>
      <c r="C8" s="50"/>
      <c r="D8" s="49"/>
      <c r="E8" s="49"/>
      <c r="F8" s="49"/>
      <c r="G8" s="49"/>
      <c r="H8" s="49"/>
      <c r="I8" s="49"/>
      <c r="J8" s="49"/>
      <c r="K8" s="32"/>
      <c r="L8" s="51"/>
      <c r="M8" s="52"/>
      <c r="N8" s="53"/>
      <c r="O8" s="46"/>
      <c r="P8" s="54"/>
      <c r="Q8" s="54"/>
      <c r="R8" s="54"/>
      <c r="S8" s="49"/>
      <c r="T8" s="55"/>
      <c r="U8" s="56"/>
      <c r="V8" s="36"/>
      <c r="X8" s="57" t="s">
        <v>28</v>
      </c>
    </row>
    <row r="9" spans="1:24" ht="24" customHeight="1">
      <c r="A9" s="58" t="s">
        <v>29</v>
      </c>
      <c r="B9" s="59" t="s">
        <v>30</v>
      </c>
      <c r="C9" s="60" t="s">
        <v>31</v>
      </c>
      <c r="D9" s="61" t="s">
        <v>32</v>
      </c>
      <c r="E9" s="62" t="s">
        <v>33</v>
      </c>
      <c r="F9" s="63">
        <v>0.65800000000000003</v>
      </c>
      <c r="G9" s="64" t="s">
        <v>34</v>
      </c>
      <c r="H9" s="62">
        <v>730</v>
      </c>
      <c r="I9" s="62">
        <v>350</v>
      </c>
      <c r="J9" s="62">
        <v>1190</v>
      </c>
      <c r="K9" s="64" t="s">
        <v>35</v>
      </c>
      <c r="L9" s="65">
        <v>21.2</v>
      </c>
      <c r="M9" s="66">
        <f t="shared" ref="M9:M20" si="0">IF(L9&gt;0,1/L9*34.6*67.1,"")</f>
        <v>109.51226415094339</v>
      </c>
      <c r="N9" s="67">
        <v>18.2</v>
      </c>
      <c r="O9" s="68">
        <v>21</v>
      </c>
      <c r="P9" s="62" t="s">
        <v>36</v>
      </c>
      <c r="Q9" s="64" t="s">
        <v>37</v>
      </c>
      <c r="R9" s="62" t="s">
        <v>38</v>
      </c>
      <c r="S9" s="62"/>
      <c r="T9" s="69"/>
      <c r="U9" s="70">
        <f t="shared" ref="U9:U20" si="1">IFERROR(IF(L9&lt;N9,"",(ROUNDDOWN(L9/N9*100,0))),"")</f>
        <v>116</v>
      </c>
      <c r="V9" s="71">
        <f t="shared" ref="V9:V20" si="2">IF(X9&lt;90,"",X9)</f>
        <v>100</v>
      </c>
      <c r="X9" s="57">
        <f t="shared" ref="X9:X20" si="3">IFERROR(ROUNDDOWN(L9/O9*100,0),"")</f>
        <v>100</v>
      </c>
    </row>
    <row r="10" spans="1:24" ht="24" customHeight="1">
      <c r="A10" s="72"/>
      <c r="B10" s="73"/>
      <c r="C10" s="74"/>
      <c r="D10" s="61" t="s">
        <v>32</v>
      </c>
      <c r="E10" s="62" t="s">
        <v>33</v>
      </c>
      <c r="F10" s="63">
        <v>0.65800000000000003</v>
      </c>
      <c r="G10" s="64" t="s">
        <v>34</v>
      </c>
      <c r="H10" s="62">
        <v>770</v>
      </c>
      <c r="I10" s="62">
        <v>350</v>
      </c>
      <c r="J10" s="62">
        <v>1230</v>
      </c>
      <c r="K10" s="64" t="s">
        <v>39</v>
      </c>
      <c r="L10" s="65">
        <v>20.3</v>
      </c>
      <c r="M10" s="66">
        <f t="shared" si="0"/>
        <v>114.36748768472904</v>
      </c>
      <c r="N10" s="67">
        <v>18</v>
      </c>
      <c r="O10" s="68">
        <v>20</v>
      </c>
      <c r="P10" s="62" t="s">
        <v>36</v>
      </c>
      <c r="Q10" s="64" t="s">
        <v>37</v>
      </c>
      <c r="R10" s="62" t="s">
        <v>40</v>
      </c>
      <c r="S10" s="62"/>
      <c r="T10" s="69"/>
      <c r="U10" s="70">
        <f t="shared" si="1"/>
        <v>112</v>
      </c>
      <c r="V10" s="71">
        <f t="shared" si="2"/>
        <v>101</v>
      </c>
      <c r="X10" s="57">
        <f t="shared" si="3"/>
        <v>101</v>
      </c>
    </row>
    <row r="11" spans="1:24" ht="24" customHeight="1">
      <c r="A11" s="72"/>
      <c r="B11" s="73"/>
      <c r="C11" s="74"/>
      <c r="D11" s="61" t="s">
        <v>32</v>
      </c>
      <c r="E11" s="62" t="s">
        <v>33</v>
      </c>
      <c r="F11" s="63">
        <v>0.65800000000000003</v>
      </c>
      <c r="G11" s="64" t="s">
        <v>41</v>
      </c>
      <c r="H11" s="62">
        <v>780</v>
      </c>
      <c r="I11" s="62">
        <v>350</v>
      </c>
      <c r="J11" s="62">
        <v>1240</v>
      </c>
      <c r="K11" s="64" t="s">
        <v>39</v>
      </c>
      <c r="L11" s="65">
        <v>20.2</v>
      </c>
      <c r="M11" s="66">
        <f t="shared" si="0"/>
        <v>114.93366336633663</v>
      </c>
      <c r="N11" s="67">
        <v>18</v>
      </c>
      <c r="O11" s="68">
        <v>20</v>
      </c>
      <c r="P11" s="62" t="s">
        <v>36</v>
      </c>
      <c r="Q11" s="64" t="s">
        <v>37</v>
      </c>
      <c r="R11" s="62" t="s">
        <v>40</v>
      </c>
      <c r="S11" s="62"/>
      <c r="T11" s="69"/>
      <c r="U11" s="70">
        <f t="shared" si="1"/>
        <v>112</v>
      </c>
      <c r="V11" s="71">
        <f t="shared" si="2"/>
        <v>101</v>
      </c>
      <c r="X11" s="57">
        <f t="shared" si="3"/>
        <v>101</v>
      </c>
    </row>
    <row r="12" spans="1:24" ht="24" customHeight="1">
      <c r="A12" s="72"/>
      <c r="B12" s="73"/>
      <c r="C12" s="74"/>
      <c r="D12" s="61" t="s">
        <v>32</v>
      </c>
      <c r="E12" s="62" t="s">
        <v>33</v>
      </c>
      <c r="F12" s="63">
        <v>0.65800000000000003</v>
      </c>
      <c r="G12" s="64" t="s">
        <v>42</v>
      </c>
      <c r="H12" s="62">
        <v>750</v>
      </c>
      <c r="I12" s="62">
        <v>350</v>
      </c>
      <c r="J12" s="62">
        <v>1210</v>
      </c>
      <c r="K12" s="64" t="s">
        <v>39</v>
      </c>
      <c r="L12" s="65">
        <v>19.8</v>
      </c>
      <c r="M12" s="66">
        <f t="shared" si="0"/>
        <v>117.25555555555556</v>
      </c>
      <c r="N12" s="67">
        <v>16</v>
      </c>
      <c r="O12" s="68">
        <v>19.8</v>
      </c>
      <c r="P12" s="62" t="s">
        <v>43</v>
      </c>
      <c r="Q12" s="64" t="s">
        <v>37</v>
      </c>
      <c r="R12" s="62" t="s">
        <v>38</v>
      </c>
      <c r="S12" s="62"/>
      <c r="T12" s="69"/>
      <c r="U12" s="70">
        <f t="shared" si="1"/>
        <v>123</v>
      </c>
      <c r="V12" s="71">
        <f t="shared" si="2"/>
        <v>100</v>
      </c>
      <c r="X12" s="57">
        <f t="shared" si="3"/>
        <v>100</v>
      </c>
    </row>
    <row r="13" spans="1:24" ht="24" customHeight="1">
      <c r="A13" s="72"/>
      <c r="B13" s="73"/>
      <c r="C13" s="74"/>
      <c r="D13" s="61" t="s">
        <v>32</v>
      </c>
      <c r="E13" s="62" t="s">
        <v>33</v>
      </c>
      <c r="F13" s="63">
        <v>0.65800000000000003</v>
      </c>
      <c r="G13" s="64" t="s">
        <v>42</v>
      </c>
      <c r="H13" s="62">
        <v>790</v>
      </c>
      <c r="I13" s="62">
        <v>350</v>
      </c>
      <c r="J13" s="62">
        <v>1250</v>
      </c>
      <c r="K13" s="64" t="s">
        <v>39</v>
      </c>
      <c r="L13" s="65">
        <v>19</v>
      </c>
      <c r="M13" s="66">
        <f t="shared" si="0"/>
        <v>122.19263157894736</v>
      </c>
      <c r="N13" s="67">
        <v>16</v>
      </c>
      <c r="O13" s="68">
        <v>19.8</v>
      </c>
      <c r="P13" s="62" t="s">
        <v>43</v>
      </c>
      <c r="Q13" s="64" t="s">
        <v>37</v>
      </c>
      <c r="R13" s="62" t="s">
        <v>40</v>
      </c>
      <c r="S13" s="62"/>
      <c r="T13" s="69"/>
      <c r="U13" s="70">
        <f t="shared" si="1"/>
        <v>118</v>
      </c>
      <c r="V13" s="71">
        <f t="shared" si="2"/>
        <v>95</v>
      </c>
      <c r="X13" s="57">
        <f t="shared" si="3"/>
        <v>95</v>
      </c>
    </row>
    <row r="14" spans="1:24" ht="24" customHeight="1">
      <c r="A14" s="73"/>
      <c r="B14" s="73"/>
      <c r="C14" s="74"/>
      <c r="D14" s="75" t="s">
        <v>44</v>
      </c>
      <c r="E14" s="62" t="s">
        <v>33</v>
      </c>
      <c r="F14" s="63">
        <v>0.65800000000000003</v>
      </c>
      <c r="G14" s="64" t="s">
        <v>45</v>
      </c>
      <c r="H14" s="62" t="s">
        <v>46</v>
      </c>
      <c r="I14" s="62">
        <v>350</v>
      </c>
      <c r="J14" s="62" t="s">
        <v>47</v>
      </c>
      <c r="K14" s="64" t="s">
        <v>39</v>
      </c>
      <c r="L14" s="65">
        <v>22.1</v>
      </c>
      <c r="M14" s="66">
        <f t="shared" si="0"/>
        <v>105.0524886877828</v>
      </c>
      <c r="N14" s="76">
        <v>15.4</v>
      </c>
      <c r="O14" s="76">
        <v>19.2</v>
      </c>
      <c r="P14" s="62" t="s">
        <v>48</v>
      </c>
      <c r="Q14" s="64" t="s">
        <v>37</v>
      </c>
      <c r="R14" s="62" t="s">
        <v>38</v>
      </c>
      <c r="S14" s="62"/>
      <c r="T14" s="77" t="s">
        <v>49</v>
      </c>
      <c r="U14" s="78">
        <f t="shared" si="1"/>
        <v>143</v>
      </c>
      <c r="V14" s="79">
        <f t="shared" si="2"/>
        <v>115</v>
      </c>
      <c r="X14" s="57">
        <f t="shared" si="3"/>
        <v>115</v>
      </c>
    </row>
    <row r="15" spans="1:24" ht="24" customHeight="1">
      <c r="A15" s="73"/>
      <c r="B15" s="73"/>
      <c r="C15" s="74"/>
      <c r="D15" s="75" t="s">
        <v>44</v>
      </c>
      <c r="E15" s="62" t="s">
        <v>33</v>
      </c>
      <c r="F15" s="63">
        <v>0.65800000000000003</v>
      </c>
      <c r="G15" s="64" t="s">
        <v>45</v>
      </c>
      <c r="H15" s="62">
        <v>960</v>
      </c>
      <c r="I15" s="62">
        <v>350</v>
      </c>
      <c r="J15" s="62" t="s">
        <v>50</v>
      </c>
      <c r="K15" s="64" t="s">
        <v>39</v>
      </c>
      <c r="L15" s="65">
        <v>21.1</v>
      </c>
      <c r="M15" s="66">
        <f t="shared" si="0"/>
        <v>110.03127962085307</v>
      </c>
      <c r="N15" s="76">
        <v>15.4</v>
      </c>
      <c r="O15" s="76">
        <v>19.2</v>
      </c>
      <c r="P15" s="62" t="s">
        <v>48</v>
      </c>
      <c r="Q15" s="64" t="s">
        <v>37</v>
      </c>
      <c r="R15" s="62" t="s">
        <v>40</v>
      </c>
      <c r="S15" s="62"/>
      <c r="T15" s="77" t="s">
        <v>49</v>
      </c>
      <c r="U15" s="78">
        <f t="shared" si="1"/>
        <v>137</v>
      </c>
      <c r="V15" s="79">
        <f t="shared" si="2"/>
        <v>109</v>
      </c>
      <c r="X15" s="57">
        <f t="shared" si="3"/>
        <v>109</v>
      </c>
    </row>
    <row r="16" spans="1:24" ht="24" customHeight="1">
      <c r="A16" s="73"/>
      <c r="B16" s="73"/>
      <c r="C16" s="74"/>
      <c r="D16" s="75" t="s">
        <v>44</v>
      </c>
      <c r="E16" s="62" t="s">
        <v>33</v>
      </c>
      <c r="F16" s="63">
        <v>0.65800000000000003</v>
      </c>
      <c r="G16" s="64" t="s">
        <v>45</v>
      </c>
      <c r="H16" s="62">
        <v>980</v>
      </c>
      <c r="I16" s="62">
        <v>350</v>
      </c>
      <c r="J16" s="62" t="s">
        <v>51</v>
      </c>
      <c r="K16" s="64" t="s">
        <v>39</v>
      </c>
      <c r="L16" s="65">
        <v>21.1</v>
      </c>
      <c r="M16" s="66">
        <f t="shared" si="0"/>
        <v>110.03127962085307</v>
      </c>
      <c r="N16" s="76">
        <v>14.7</v>
      </c>
      <c r="O16" s="76">
        <v>18.7</v>
      </c>
      <c r="P16" s="62" t="s">
        <v>48</v>
      </c>
      <c r="Q16" s="64" t="s">
        <v>37</v>
      </c>
      <c r="R16" s="62" t="s">
        <v>40</v>
      </c>
      <c r="S16" s="62"/>
      <c r="T16" s="77" t="s">
        <v>49</v>
      </c>
      <c r="U16" s="78">
        <f t="shared" si="1"/>
        <v>143</v>
      </c>
      <c r="V16" s="79">
        <f t="shared" si="2"/>
        <v>112</v>
      </c>
      <c r="X16" s="57">
        <f t="shared" si="3"/>
        <v>112</v>
      </c>
    </row>
    <row r="17" spans="1:24" ht="24" customHeight="1">
      <c r="A17" s="72"/>
      <c r="B17" s="73"/>
      <c r="C17" s="74"/>
      <c r="D17" s="61" t="s">
        <v>44</v>
      </c>
      <c r="E17" s="62" t="s">
        <v>33</v>
      </c>
      <c r="F17" s="63">
        <v>0.65800000000000003</v>
      </c>
      <c r="G17" s="64" t="s">
        <v>42</v>
      </c>
      <c r="H17" s="62">
        <v>890</v>
      </c>
      <c r="I17" s="62">
        <v>350</v>
      </c>
      <c r="J17" s="62" t="s">
        <v>52</v>
      </c>
      <c r="K17" s="64" t="s">
        <v>35</v>
      </c>
      <c r="L17" s="65">
        <v>19.8</v>
      </c>
      <c r="M17" s="66">
        <f t="shared" si="0"/>
        <v>117.25555555555556</v>
      </c>
      <c r="N17" s="67">
        <v>15.4</v>
      </c>
      <c r="O17" s="68">
        <v>19.2</v>
      </c>
      <c r="P17" s="62" t="s">
        <v>53</v>
      </c>
      <c r="Q17" s="64" t="s">
        <v>37</v>
      </c>
      <c r="R17" s="62" t="s">
        <v>38</v>
      </c>
      <c r="S17" s="62"/>
      <c r="T17" s="69" t="s">
        <v>54</v>
      </c>
      <c r="U17" s="70">
        <f t="shared" si="1"/>
        <v>128</v>
      </c>
      <c r="V17" s="71">
        <f t="shared" si="2"/>
        <v>103</v>
      </c>
      <c r="X17" s="57">
        <f t="shared" si="3"/>
        <v>103</v>
      </c>
    </row>
    <row r="18" spans="1:24" ht="24" customHeight="1">
      <c r="A18" s="72"/>
      <c r="B18" s="73"/>
      <c r="C18" s="74"/>
      <c r="D18" s="61" t="s">
        <v>44</v>
      </c>
      <c r="E18" s="62" t="s">
        <v>33</v>
      </c>
      <c r="F18" s="63">
        <v>0.65800000000000003</v>
      </c>
      <c r="G18" s="64" t="s">
        <v>42</v>
      </c>
      <c r="H18" s="62">
        <v>930</v>
      </c>
      <c r="I18" s="62">
        <v>350</v>
      </c>
      <c r="J18" s="62" t="s">
        <v>55</v>
      </c>
      <c r="K18" s="64" t="s">
        <v>39</v>
      </c>
      <c r="L18" s="65">
        <v>19.2</v>
      </c>
      <c r="M18" s="66">
        <f t="shared" si="0"/>
        <v>120.91979166666667</v>
      </c>
      <c r="N18" s="67">
        <v>15.4</v>
      </c>
      <c r="O18" s="68">
        <v>19.2</v>
      </c>
      <c r="P18" s="62" t="s">
        <v>53</v>
      </c>
      <c r="Q18" s="64" t="s">
        <v>37</v>
      </c>
      <c r="R18" s="62" t="s">
        <v>40</v>
      </c>
      <c r="S18" s="62"/>
      <c r="T18" s="69" t="s">
        <v>54</v>
      </c>
      <c r="U18" s="70">
        <f t="shared" si="1"/>
        <v>124</v>
      </c>
      <c r="V18" s="71">
        <f t="shared" si="2"/>
        <v>100</v>
      </c>
      <c r="X18" s="57">
        <f t="shared" si="3"/>
        <v>100</v>
      </c>
    </row>
    <row r="19" spans="1:24" ht="24" customHeight="1">
      <c r="A19" s="72"/>
      <c r="B19" s="73"/>
      <c r="C19" s="74"/>
      <c r="D19" s="61" t="s">
        <v>56</v>
      </c>
      <c r="E19" s="62" t="s">
        <v>33</v>
      </c>
      <c r="F19" s="63">
        <v>0.65800000000000003</v>
      </c>
      <c r="G19" s="64" t="s">
        <v>34</v>
      </c>
      <c r="H19" s="62">
        <v>870</v>
      </c>
      <c r="I19" s="62">
        <v>350</v>
      </c>
      <c r="J19" s="62" t="s">
        <v>57</v>
      </c>
      <c r="K19" s="64" t="s">
        <v>39</v>
      </c>
      <c r="L19" s="65">
        <v>20.5</v>
      </c>
      <c r="M19" s="66">
        <f t="shared" si="0"/>
        <v>113.25170731707317</v>
      </c>
      <c r="N19" s="67">
        <v>17.2</v>
      </c>
      <c r="O19" s="68">
        <v>19.899999999999999</v>
      </c>
      <c r="P19" s="62" t="s">
        <v>58</v>
      </c>
      <c r="Q19" s="64" t="s">
        <v>37</v>
      </c>
      <c r="R19" s="62" t="s">
        <v>38</v>
      </c>
      <c r="S19" s="62"/>
      <c r="T19" s="69"/>
      <c r="U19" s="70">
        <f t="shared" si="1"/>
        <v>119</v>
      </c>
      <c r="V19" s="71">
        <f t="shared" si="2"/>
        <v>103</v>
      </c>
      <c r="X19" s="57">
        <f t="shared" si="3"/>
        <v>103</v>
      </c>
    </row>
    <row r="20" spans="1:24" ht="24" customHeight="1" thickBot="1">
      <c r="A20" s="80"/>
      <c r="B20" s="81"/>
      <c r="C20" s="82"/>
      <c r="D20" s="61" t="s">
        <v>56</v>
      </c>
      <c r="E20" s="62" t="s">
        <v>33</v>
      </c>
      <c r="F20" s="63">
        <v>0.65800000000000003</v>
      </c>
      <c r="G20" s="64" t="s">
        <v>34</v>
      </c>
      <c r="H20" s="62">
        <v>910</v>
      </c>
      <c r="I20" s="62">
        <v>350</v>
      </c>
      <c r="J20" s="62" t="s">
        <v>59</v>
      </c>
      <c r="K20" s="64" t="s">
        <v>39</v>
      </c>
      <c r="L20" s="83">
        <v>20</v>
      </c>
      <c r="M20" s="84">
        <f t="shared" si="0"/>
        <v>116.083</v>
      </c>
      <c r="N20" s="67">
        <v>17.2</v>
      </c>
      <c r="O20" s="68">
        <v>19.899999999999999</v>
      </c>
      <c r="P20" s="62" t="s">
        <v>58</v>
      </c>
      <c r="Q20" s="64" t="s">
        <v>37</v>
      </c>
      <c r="R20" s="62" t="s">
        <v>40</v>
      </c>
      <c r="S20" s="62"/>
      <c r="T20" s="69"/>
      <c r="U20" s="70">
        <f t="shared" si="1"/>
        <v>116</v>
      </c>
      <c r="V20" s="71">
        <f t="shared" si="2"/>
        <v>100</v>
      </c>
      <c r="X20" s="57">
        <f t="shared" si="3"/>
        <v>100</v>
      </c>
    </row>
    <row r="22" spans="1:24">
      <c r="B22" s="2" t="s">
        <v>60</v>
      </c>
      <c r="C22" s="2" t="s">
        <v>61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2-３(軽)</vt:lpstr>
      <vt:lpstr>'2-３(軽)'!Print_Area</vt:lpstr>
      <vt:lpstr>'2-３(軽)'!Print_Titles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2024-05-01T01:58:58Z</dcterms:created>
  <dcterms:modified xsi:type="dcterms:W3CDTF">2024-05-01T01:59:28Z</dcterms:modified>
</cp:coreProperties>
</file>