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27870" windowHeight="12795" activeTab="0"/>
  </bookViews>
  <sheets>
    <sheet name="3-1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'3-1'!$A$2:$V$62</definedName>
    <definedName name="_xlnm.Print_Titles">'[2]乗用・ＲＶ車'!$A$1:$IV$7</definedName>
    <definedName name="SH265kW" localSheetId="0">#REF!</definedName>
    <definedName name="SH265kW">#REF!</definedName>
    <definedName name="ﾊｲﾄﾌﾚｰﾑ" localSheetId="0">#REF!,#REF!,#REF!,#REF!</definedName>
    <definedName name="ﾊｲﾄﾌﾚｰﾑ">#REF!,#REF!,#REF!,#REF!</definedName>
    <definedName name="ﾊﾟﾗﾎﾞﾗ" localSheetId="0">#REF!,#REF!,#REF!,#REF!,#REF!,#REF!,#REF!,#REF!,#REF!,#REF!,#REF!</definedName>
    <definedName name="ﾊﾟﾗﾎﾞﾗ">#REF!,#REF!,#REF!,#REF!,#REF!,#REF!,#REF!,#REF!,#REF!,#REF!,#REF!</definedName>
    <definedName name="ﾗｲﾆﾝｸﾞ幅" localSheetId="0">#REF!,#REF!,#REF!,#REF!</definedName>
    <definedName name="ﾗｲﾆﾝｸﾞ幅">#REF!,#REF!,#REF!,#REF!</definedName>
    <definedName name="差し込み印刷範囲" localSheetId="0">#REF!</definedName>
    <definedName name="差し込み印刷範囲">#REF!</definedName>
    <definedName name="差し込み印刷範囲___0" localSheetId="0">#REF!</definedName>
    <definedName name="差し込み印刷範囲___0">#REF!</definedName>
    <definedName name="差し込み印刷範囲___1" localSheetId="0">#REF!</definedName>
    <definedName name="差し込み印刷範囲___1">#REF!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'3-1'!$2:$7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<sst xmlns="http://schemas.openxmlformats.org/spreadsheetml/2006/main" count="652" uniqueCount="140">
  <si>
    <r>
      <rPr>
        <sz val="8"/>
        <color indexed="8"/>
        <rFont val="ＭＳ Ｐゴシック"/>
        <family val="3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</si>
  <si>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sz val="8"/>
        <color indexed="8"/>
        <rFont val="ＭＳ Ｐゴシック"/>
        <family val="3"/>
      </rPr>
      <t>日野自動車株式会社</t>
    </r>
  </si>
  <si>
    <r>
      <rPr>
        <b/>
        <sz val="12"/>
        <color indexed="8"/>
        <rFont val="ＭＳ Ｐゴシック"/>
        <family val="3"/>
      </rPr>
      <t>路線バス又は一般バス</t>
    </r>
    <rPh sb="0" eb="2">
      <t>ロセン</t>
    </rPh>
    <rPh sb="4" eb="5">
      <t>マタ</t>
    </rPh>
    <rPh sb="6" eb="8">
      <t>イッパン</t>
    </rPh>
    <phoneticPr fontId="3"/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</si>
  <si>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</si>
  <si>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color indexed="8"/>
        <rFont val="ＭＳ Ｐゴシック"/>
        <family val="3"/>
      </rPr>
      <t>車　名</t>
    </r>
    <rPh sb="0" eb="1">
      <t>クルマ</t>
    </rPh>
    <rPh sb="2" eb="3">
      <t>メイ</t>
    </rPh>
    <phoneticPr fontId="3"/>
  </si>
  <si>
    <r>
      <rPr>
        <sz val="8"/>
        <color indexed="8"/>
        <rFont val="ＭＳ Ｐゴシック"/>
        <family val="3"/>
      </rPr>
      <t>通称名</t>
    </r>
  </si>
  <si>
    <r>
      <rPr>
        <sz val="8"/>
        <color indexed="8"/>
        <rFont val="ＭＳ Ｐゴシック"/>
        <family val="3"/>
      </rPr>
      <t>原動機</t>
    </r>
  </si>
  <si>
    <r>
      <rPr>
        <sz val="8"/>
        <color indexed="8"/>
        <rFont val="ＭＳ Ｐゴシック"/>
        <family val="3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</si>
  <si>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color indexed="8"/>
        <rFont val="ＭＳ Ｐゴシック"/>
        <family val="3"/>
      </rPr>
      <t xml:space="preserve">車両重量
</t>
    </r>
    <r>
      <rPr>
        <sz val="8"/>
        <color indexed="8"/>
        <rFont val="Arial"/>
        <family val="2"/>
      </rPr>
      <t>(kg)</t>
    </r>
  </si>
  <si>
    <r>
      <rPr>
        <sz val="8"/>
        <color indexed="8"/>
        <rFont val="ＭＳ Ｐゴシック"/>
        <family val="3"/>
      </rPr>
      <t xml:space="preserve">車両総重量
</t>
    </r>
    <r>
      <rPr>
        <sz val="8"/>
        <color indexed="8"/>
        <rFont val="Arial"/>
        <family val="2"/>
      </rPr>
      <t>(kg)</t>
    </r>
  </si>
  <si>
    <r>
      <rPr>
        <sz val="8"/>
        <color indexed="8"/>
        <rFont val="ＭＳ Ｐゴシック"/>
        <family val="3"/>
      </rPr>
      <t xml:space="preserve">最大積載量
</t>
    </r>
    <r>
      <rPr>
        <sz val="8"/>
        <color indexed="8"/>
        <rFont val="Arial"/>
        <family val="2"/>
      </rPr>
      <t>(kg)</t>
    </r>
    <r>
      <rPr>
        <sz val="8"/>
        <color indexed="8"/>
        <rFont val="ＭＳ Ｐゴシック"/>
        <family val="3"/>
      </rPr>
      <t xml:space="preserve">又は
乗車定員
</t>
    </r>
    <r>
      <rPr>
        <sz val="8"/>
        <color indexed="8"/>
        <rFont val="Arial"/>
        <family val="2"/>
      </rPr>
      <t>(</t>
    </r>
    <r>
      <rPr>
        <sz val="8"/>
        <color indexed="8"/>
        <rFont val="ＭＳ Ｐゴシック"/>
        <family val="3"/>
      </rPr>
      <t>名</t>
    </r>
    <r>
      <rPr>
        <sz val="8"/>
        <color indexed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9" eb="20">
      <t>メイ</t>
    </rPh>
    <phoneticPr fontId="3"/>
  </si>
  <si>
    <r>
      <rPr>
        <sz val="8"/>
        <color indexed="8"/>
        <rFont val="ＭＳ Ｐゴシック"/>
        <family val="3"/>
      </rPr>
      <t>自動車
の構造</t>
    </r>
    <rPh sb="0" eb="3">
      <t>ジドウシャ</t>
    </rPh>
    <rPh sb="5" eb="7">
      <t>コウゾウ</t>
    </rPh>
    <phoneticPr fontId="3"/>
  </si>
  <si>
    <r>
      <rPr>
        <sz val="8"/>
        <color indexed="8"/>
        <rFont val="ＭＳ Ｐゴシック"/>
        <family val="3"/>
      </rPr>
      <t xml:space="preserve">燃費値
</t>
    </r>
    <r>
      <rPr>
        <sz val="8"/>
        <color indexed="8"/>
        <rFont val="Arial"/>
        <family val="2"/>
      </rPr>
      <t>(km/L)</t>
    </r>
    <rPh sb="0" eb="2">
      <t>ネンピ</t>
    </rPh>
    <rPh sb="2" eb="3">
      <t>チ</t>
    </rPh>
    <phoneticPr fontId="3"/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</si>
  <si>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 xml:space="preserve">排出量
</t>
    </r>
    <r>
      <rPr>
        <sz val="8"/>
        <color indexed="8"/>
        <rFont val="Arial"/>
        <family val="2"/>
      </rPr>
      <t>(g-CO2/km)</t>
    </r>
    <rPh sb="14" eb="16">
      <t>ハイシュツ</t>
    </rPh>
    <rPh sb="16" eb="17">
      <t>リョウ</t>
    </rPh>
    <phoneticPr fontId="3"/>
  </si>
  <si>
    <r>
      <rPr>
        <sz val="8"/>
        <color indexed="8"/>
        <rFont val="ＭＳ Ｐゴシック"/>
        <family val="3"/>
      </rPr>
      <t xml:space="preserve">燃費
基準値
</t>
    </r>
    <r>
      <rPr>
        <sz val="8"/>
        <color indexed="8"/>
        <rFont val="Arial"/>
        <family val="2"/>
      </rPr>
      <t>(km/L)</t>
    </r>
    <rPh sb="0" eb="2">
      <t>ネンピ</t>
    </rPh>
    <rPh sb="3" eb="6">
      <t>キジュンチ</t>
    </rPh>
    <phoneticPr fontId="3"/>
  </si>
  <si>
    <r>
      <rPr>
        <sz val="8"/>
        <color indexed="8"/>
        <rFont val="ＭＳ Ｐゴシック"/>
        <family val="3"/>
      </rPr>
      <t>主要
燃費
改善
対策</t>
    </r>
    <rPh sb="0" eb="2">
      <t>シュヨウ</t>
    </rPh>
    <rPh sb="3" eb="5">
      <t>ネンピ</t>
    </rPh>
    <rPh sb="6" eb="8">
      <t>カイゼン</t>
    </rPh>
    <rPh sb="9" eb="11">
      <t>タイサク</t>
    </rPh>
    <phoneticPr fontId="3"/>
  </si>
  <si>
    <r>
      <rPr>
        <sz val="8"/>
        <color indexed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</si>
  <si>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color indexed="8"/>
        <rFont val="ＭＳ Ｐゴシック"/>
        <family val="3"/>
      </rPr>
      <t>（参考）</t>
    </r>
    <rPh sb="1" eb="3">
      <t>サンコウ</t>
    </rPh>
    <phoneticPr fontId="3"/>
  </si>
  <si>
    <r>
      <rPr>
        <sz val="8"/>
        <color indexed="8"/>
        <rFont val="ＭＳ Ｐゴシック"/>
        <family val="3"/>
      </rPr>
      <t>燃費</t>
    </r>
    <rPh sb="0" eb="2">
      <t>ネンピ</t>
    </rPh>
    <phoneticPr fontId="3"/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</si>
  <si>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</si>
  <si>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 xml:space="preserve">総排
気量
</t>
    </r>
    <r>
      <rPr>
        <sz val="8"/>
        <color indexed="8"/>
        <rFont val="Arial"/>
        <family val="2"/>
      </rPr>
      <t>(L)</t>
    </r>
    <rPh sb="3" eb="4">
      <t>キ</t>
    </rPh>
    <rPh sb="4" eb="5">
      <t>リョウ</t>
    </rPh>
    <phoneticPr fontId="3"/>
  </si>
  <si>
    <r>
      <rPr>
        <sz val="8"/>
        <color indexed="8"/>
        <rFont val="ＭＳ Ｐゴシック"/>
        <family val="3"/>
      </rPr>
      <t xml:space="preserve">最大
トルク
</t>
    </r>
    <r>
      <rPr>
        <sz val="8"/>
        <color indexed="8"/>
        <rFont val="Arial"/>
        <family val="2"/>
      </rPr>
      <t>(N-m)</t>
    </r>
    <rPh sb="0" eb="2">
      <t>サイダイ</t>
    </rPh>
    <phoneticPr fontId="3"/>
  </si>
  <si>
    <r>
      <rPr>
        <sz val="8"/>
        <color indexed="8"/>
        <rFont val="ＭＳ Ｐゴシック"/>
        <family val="3"/>
      </rPr>
      <t xml:space="preserve">最高
出力
</t>
    </r>
    <r>
      <rPr>
        <sz val="8"/>
        <color indexed="8"/>
        <rFont val="Arial"/>
        <family val="2"/>
      </rPr>
      <t>(kW)</t>
    </r>
    <rPh sb="0" eb="2">
      <t>サイコウ</t>
    </rPh>
    <rPh sb="3" eb="5">
      <t>シュツリョク</t>
    </rPh>
    <phoneticPr fontId="3"/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</si>
  <si>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</si>
  <si>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</si>
  <si>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color indexed="8"/>
        <rFont val="ＭＳ Ｐゴシック"/>
        <family val="3"/>
      </rPr>
      <t>基準</t>
    </r>
    <rPh sb="0" eb="2">
      <t>キジュン</t>
    </rPh>
    <phoneticPr fontId="3"/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</si>
  <si>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</si>
  <si>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車輪</t>
    </r>
    <rPh sb="0" eb="2">
      <t>シャリン</t>
    </rPh>
    <phoneticPr fontId="3"/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</si>
  <si>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</si>
  <si>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</si>
  <si>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達成</t>
    </r>
    <rPh sb="0" eb="2">
      <t>タッセイ</t>
    </rPh>
    <phoneticPr fontId="3"/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</si>
  <si>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</si>
  <si>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配列</t>
    </r>
    <rPh sb="0" eb="2">
      <t>ハイレツ</t>
    </rPh>
    <phoneticPr fontId="3"/>
  </si>
  <si>
    <r>
      <rPr>
        <sz val="8"/>
        <color indexed="8"/>
        <rFont val="ＭＳ Ｐゴシック"/>
        <family val="3"/>
      </rPr>
      <t>レベル</t>
    </r>
  </si>
  <si>
    <r>
      <rPr>
        <sz val="8"/>
        <color indexed="8"/>
        <rFont val="ＭＳ Ｐゴシック"/>
        <family val="3"/>
      </rPr>
      <t>レベル</t>
    </r>
  </si>
  <si>
    <t>※</t>
  </si>
  <si>
    <t>日野リエッセＩＩ</t>
  </si>
  <si>
    <t>2KG-GDB60M</t>
  </si>
  <si>
    <t>1GD</t>
  </si>
  <si>
    <t>6AT
(E･LTC)</t>
  </si>
  <si>
    <t>一般ﾊﾞｽ</t>
  </si>
  <si>
    <t>EGR,DF,CCO,SCR</t>
  </si>
  <si>
    <t>2-4D</t>
  </si>
  <si>
    <t>2KG-GDB70M</t>
  </si>
  <si>
    <t>2KG-GDB80M</t>
  </si>
  <si>
    <t>レインボー</t>
  </si>
  <si>
    <t>2KG-KR290J3</t>
  </si>
  <si>
    <t>4HK1</t>
  </si>
  <si>
    <t>5.193</t>
  </si>
  <si>
    <t>706</t>
  </si>
  <si>
    <t>154</t>
  </si>
  <si>
    <t>6MT</t>
  </si>
  <si>
    <t>6672</t>
  </si>
  <si>
    <t>9202</t>
  </si>
  <si>
    <t>46</t>
  </si>
  <si>
    <r>
      <rPr>
        <sz val="8"/>
        <color indexed="8"/>
        <rFont val="ＭＳ Ｐゴシック"/>
        <family val="3"/>
      </rPr>
      <t>路線バス</t>
    </r>
  </si>
  <si>
    <t>I,D,TC,IC,FI,P</t>
  </si>
  <si>
    <t>EGR,DF,SCR</t>
  </si>
  <si>
    <t>――</t>
  </si>
  <si>
    <t>7324</t>
  </si>
  <si>
    <t>62</t>
  </si>
  <si>
    <t>EGR,DF,SCR</t>
  </si>
  <si>
    <t>2KG-KR290J4</t>
  </si>
  <si>
    <t>6AT(E･LTC)</t>
  </si>
  <si>
    <t>2KG-KR290J5</t>
  </si>
  <si>
    <t>路線バス</t>
  </si>
  <si>
    <t>I,D,TC,IC,
FI,P</t>
  </si>
  <si>
    <t>2DG-HX9JHCE</t>
  </si>
  <si>
    <t>J05E</t>
  </si>
  <si>
    <t>5AT</t>
  </si>
  <si>
    <t>P,FI</t>
  </si>
  <si>
    <t>EGR,DF</t>
  </si>
  <si>
    <t>2DG-HX9JLCE</t>
  </si>
  <si>
    <t>日野メルファ</t>
    <rPh sb="0" eb="2">
      <t>ヒノ</t>
    </rPh>
    <phoneticPr fontId="4"/>
  </si>
  <si>
    <t>2DG-RR2AJDA</t>
  </si>
  <si>
    <t>A05C</t>
  </si>
  <si>
    <t>6MT</t>
  </si>
  <si>
    <t>EGR,
DF,SCR</t>
  </si>
  <si>
    <t>A05C</t>
  </si>
  <si>
    <t>日野セレガ</t>
    <rPh sb="0" eb="2">
      <t>ヒノ</t>
    </rPh>
    <phoneticPr fontId="4"/>
  </si>
  <si>
    <t>2KG-RU2AHDA</t>
  </si>
  <si>
    <t>7MT</t>
  </si>
  <si>
    <t>2DG-RU2AHDA</t>
  </si>
  <si>
    <t>2PG-RU1ASDA</t>
  </si>
  <si>
    <t>A09C</t>
  </si>
  <si>
    <t>7MT</t>
  </si>
  <si>
    <t>一般バス</t>
  </si>
  <si>
    <t>7AMT</t>
  </si>
  <si>
    <t>ブルーリボン</t>
  </si>
  <si>
    <t>2KG-KV290N2</t>
  </si>
  <si>
    <t>735</t>
  </si>
  <si>
    <t>177</t>
  </si>
  <si>
    <t>8654</t>
  </si>
  <si>
    <t>77</t>
  </si>
  <si>
    <t>2KG-KV290Q2</t>
  </si>
  <si>
    <t>2DG-KV290N2</t>
  </si>
  <si>
    <t>D,TC,IC,FI,P</t>
  </si>
  <si>
    <t>2DG-KV290Q2</t>
  </si>
  <si>
    <t>2TG-KV290N2</t>
  </si>
  <si>
    <t>9790</t>
  </si>
  <si>
    <t>14135</t>
  </si>
  <si>
    <t>79</t>
  </si>
  <si>
    <t>2TG-KV290Q2</t>
  </si>
  <si>
    <t>2PG-KV290N2</t>
  </si>
  <si>
    <t>2PG-KV290Q2</t>
  </si>
  <si>
    <t>2TG-KV290N3</t>
  </si>
  <si>
    <t>I,D,TC,IC,FI,P</t>
  </si>
  <si>
    <t>2RG-KV290N3</t>
  </si>
  <si>
    <t>2PG-KV290N3</t>
  </si>
  <si>
    <t>2KG-KV290N3</t>
  </si>
  <si>
    <t>2DG-KV290N3</t>
  </si>
  <si>
    <t>2TG-KV290Q3</t>
  </si>
  <si>
    <t>2RG-KV290Q3</t>
  </si>
  <si>
    <t>2PG-KV290Q3</t>
  </si>
  <si>
    <t>2KG-KV290Q3</t>
  </si>
  <si>
    <t>2DG-KV290Q3</t>
  </si>
  <si>
    <t>2KG-KV290N4</t>
  </si>
  <si>
    <r>
      <rPr>
        <sz val="8"/>
        <color theme="1"/>
        <rFont val="ＭＳ Ｐゴシック"/>
        <family val="3"/>
      </rPr>
      <t>路線バス</t>
    </r>
  </si>
  <si>
    <t>2KG-KV290Q4</t>
  </si>
  <si>
    <t>2TG-KV290N4</t>
  </si>
  <si>
    <t>2TG-KV290Q4</t>
  </si>
  <si>
    <t>2RG-KV290N4</t>
  </si>
  <si>
    <t>2RG-KV290Q4</t>
  </si>
  <si>
    <r>
      <rPr>
        <sz val="8"/>
        <color indexed="8"/>
        <rFont val="ＭＳ Ｐゴシック"/>
        <family val="3"/>
      </rPr>
      <t>日野ブルーリボン</t>
    </r>
    <rPh sb="0" eb="2">
      <t>ヒノ</t>
    </rPh>
    <phoneticPr fontId="4"/>
  </si>
  <si>
    <t>2SG-HL2ANBP</t>
  </si>
  <si>
    <t>A05C-K1</t>
  </si>
  <si>
    <r>
      <rPr>
        <sz val="8"/>
        <color indexed="8"/>
        <rFont val="ＭＳ Ｐゴシック"/>
        <family val="3"/>
      </rPr>
      <t>路線バス</t>
    </r>
    <rPh sb="0" eb="2">
      <t>ロセン</t>
    </rPh>
    <phoneticPr fontId="3"/>
  </si>
  <si>
    <t>H,I,P,FI</t>
  </si>
  <si>
    <t>2SG-HL2ASBP</t>
  </si>
  <si>
    <r>
      <rPr>
        <sz val="11"/>
        <rFont val="ＭＳ Ｐゴシック"/>
        <family val="3"/>
      </rPr>
      <t>（注）</t>
    </r>
  </si>
  <si>
    <r>
      <rPr>
        <sz val="11"/>
        <rFont val="ＭＳ Ｐゴシック"/>
        <family val="3"/>
      </rPr>
      <t>車両重量・車両総重量・最大積載量（または乗車定員）は、燃費値の算定に当たって用いた標準的な仕様を記載しています。</t>
    </r>
  </si>
  <si>
    <r>
      <rPr>
        <sz val="11"/>
        <rFont val="ＭＳ Ｐゴシック"/>
        <family val="3"/>
      </rPr>
      <t>実際に販売されている車両は、ここに記載された車両重量・車両総重量・最大積載量（または乗車定員）と異なる場合があります。</t>
    </r>
  </si>
  <si>
    <r>
      <rPr>
        <sz val="8"/>
        <rFont val="ＭＳ Ｐゴシック"/>
        <family val="3"/>
      </rPr>
      <t>日野</t>
    </r>
  </si>
  <si>
    <r>
      <rPr>
        <sz val="8"/>
        <rFont val="ＭＳ Ｐゴシック"/>
        <family val="3"/>
      </rPr>
      <t>Ｄ</t>
    </r>
    <r>
      <rPr>
        <sz val="8"/>
        <rFont val="Arial"/>
        <family val="2"/>
      </rPr>
      <t>,FI,TC,IC,P</t>
    </r>
  </si>
  <si>
    <r>
      <rPr>
        <sz val="8"/>
        <rFont val="ＭＳ Ｐゴシック"/>
        <family val="3"/>
      </rPr>
      <t>路線バス</t>
    </r>
  </si>
  <si>
    <r>
      <rPr>
        <sz val="8"/>
        <rFont val="ＭＳ Ｐゴシック"/>
        <family val="3"/>
      </rPr>
      <t>日野ポンチョ</t>
    </r>
    <rPh sb="0" eb="2">
      <t>ヒノ</t>
    </rPh>
    <phoneticPr fontId="4"/>
  </si>
  <si>
    <r>
      <rPr>
        <sz val="8"/>
        <rFont val="ＭＳ Ｐゴシック"/>
        <family val="3"/>
      </rPr>
      <t>路線バス</t>
    </r>
  </si>
  <si>
    <r>
      <rPr>
        <sz val="8"/>
        <rFont val="ＭＳ Ｐゴシック"/>
        <family val="3"/>
      </rPr>
      <t>一般バス</t>
    </r>
  </si>
  <si>
    <r>
      <rPr>
        <sz val="8"/>
        <rFont val="ＭＳ Ｐゴシック"/>
        <family val="3"/>
      </rPr>
      <t>一般
バス</t>
    </r>
  </si>
  <si>
    <r>
      <rPr>
        <sz val="8"/>
        <rFont val="ＭＳ Ｐゴシック"/>
        <family val="3"/>
      </rPr>
      <t>※印････トヨタ自動車株式会社による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</t>
    </r>
    <rPh sb="1" eb="2">
      <t>シルシ</t>
    </rPh>
    <rPh sb="9" eb="11">
      <t>ジドウ</t>
    </rPh>
    <rPh sb="11" eb="12">
      <t>シャ</t>
    </rPh>
    <rPh sb="12" eb="14">
      <t>カブシキ</t>
    </rPh>
    <rPh sb="14" eb="16">
      <t>カイシャ</t>
    </rPh>
    <rPh sb="22" eb="24">
      <t>セイサン</t>
    </rPh>
    <rPh sb="24" eb="25">
      <t>シャ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</si>
</sst>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_ "/>
    <numFmt numFmtId="178" formatCode="0_);[Red]\(0\)"/>
    <numFmt numFmtId="179" formatCode="0.000_ "/>
    <numFmt numFmtId="180" formatCode="0.00_);[Red]\(0.00\)"/>
    <numFmt numFmtId="181" formatCode="0_ "/>
  </numFmts>
  <fonts count="17">
    <font>
      <sz val="11"/>
      <name val="ＭＳ Ｐゴシック"/>
      <family val="3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ＭＳ Ｐゴシック"/>
      <family val="3"/>
    </font>
    <font>
      <sz val="11"/>
      <color theme="1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Arial"/>
      <family val="2"/>
    </font>
    <font>
      <sz val="8"/>
      <color theme="1"/>
      <name val="ＭＳ Ｐゴシック"/>
      <family val="3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name val="ＭＳ Ｐゴシック"/>
      <family val="3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/>
      <bottom/>
    </border>
    <border>
      <left style="double"/>
      <right style="thin"/>
      <top/>
      <bottom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</cellStyleXfs>
  <cellXfs count="210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4" fillId="2" borderId="0" xfId="0" applyFont="1" applyFill="1"/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  <xf numFmtId="177" fontId="13" fillId="2" borderId="13" xfId="0" applyNumberFormat="1" applyFont="1" applyFill="1" applyBorder="1" applyAlignment="1">
      <alignment horizontal="center" vertical="center" wrapText="1"/>
    </xf>
    <xf numFmtId="178" fontId="13" fillId="2" borderId="14" xfId="0" applyNumberFormat="1" applyFont="1" applyFill="1" applyBorder="1" applyAlignment="1">
      <alignment horizontal="center" vertical="center" wrapText="1"/>
    </xf>
    <xf numFmtId="177" fontId="13" fillId="2" borderId="15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quotePrefix="1">
      <alignment horizontal="center" vertical="center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13" fillId="0" borderId="13" xfId="0" applyNumberFormat="1" applyFont="1" applyFill="1" applyBorder="1" applyAlignment="1">
      <alignment horizontal="center" vertical="center" wrapText="1"/>
    </xf>
    <xf numFmtId="178" fontId="13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9" fontId="5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1" xfId="2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80" fontId="13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176" fontId="5" fillId="2" borderId="18" xfId="0" applyNumberFormat="1" applyFont="1" applyFill="1" applyBorder="1" applyAlignment="1">
      <alignment horizontal="center" vertical="center" wrapText="1"/>
    </xf>
    <xf numFmtId="177" fontId="13" fillId="2" borderId="19" xfId="0" applyNumberFormat="1" applyFont="1" applyFill="1" applyBorder="1" applyAlignment="1">
      <alignment horizontal="center" vertical="center" wrapText="1"/>
    </xf>
    <xf numFmtId="181" fontId="4" fillId="2" borderId="0" xfId="0" applyNumberFormat="1" applyFont="1" applyFill="1"/>
    <xf numFmtId="177" fontId="13" fillId="2" borderId="20" xfId="0" applyNumberFormat="1" applyFont="1" applyFill="1" applyBorder="1" applyAlignment="1">
      <alignment horizontal="center" vertical="center" wrapText="1"/>
    </xf>
    <xf numFmtId="177" fontId="13" fillId="2" borderId="2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15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7" fontId="13" fillId="0" borderId="21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81" fontId="4" fillId="0" borderId="0" xfId="0" applyNumberFormat="1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>
      <alignment horizontal="center" vertical="center" wrapText="1"/>
    </xf>
    <xf numFmtId="178" fontId="13" fillId="0" borderId="24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6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26" xfId="2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80" fontId="13" fillId="0" borderId="19" xfId="0" applyNumberFormat="1" applyFont="1" applyFill="1" applyBorder="1" applyAlignment="1" applyProtection="1">
      <alignment horizontal="center" vertical="center"/>
      <protection locked="0"/>
    </xf>
    <xf numFmtId="178" fontId="13" fillId="0" borderId="27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80" fontId="13" fillId="0" borderId="28" xfId="0" applyNumberFormat="1" applyFont="1" applyFill="1" applyBorder="1" applyAlignment="1" applyProtection="1">
      <alignment horizontal="center" vertical="center"/>
      <protection locked="0"/>
    </xf>
    <xf numFmtId="178" fontId="13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38" fontId="4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80" fontId="14" fillId="0" borderId="0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/>
    <xf numFmtId="0" fontId="16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/>
      <protection locked="0"/>
    </xf>
    <xf numFmtId="0" fontId="9" fillId="0" borderId="1" xfId="0" applyFont="1" applyBorder="1" applyAlignment="1" applyProtection="1">
      <alignment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177" fontId="14" fillId="2" borderId="13" xfId="0" applyNumberFormat="1" applyFont="1" applyFill="1" applyBorder="1" applyAlignment="1">
      <alignment horizontal="center" vertical="center" wrapText="1"/>
    </xf>
    <xf numFmtId="178" fontId="14" fillId="2" borderId="14" xfId="0" applyNumberFormat="1" applyFont="1" applyFill="1" applyBorder="1" applyAlignment="1">
      <alignment horizontal="center" vertical="center" wrapText="1"/>
    </xf>
    <xf numFmtId="177" fontId="14" fillId="2" borderId="15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quotePrefix="1">
      <alignment horizontal="center" vertical="center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8" fontId="14" fillId="0" borderId="14" xfId="0" applyNumberFormat="1" applyFont="1" applyFill="1" applyBorder="1" applyAlignment="1">
      <alignment horizontal="center" vertical="center" wrapText="1"/>
    </xf>
    <xf numFmtId="177" fontId="14" fillId="0" borderId="15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/>
      <protection locked="0"/>
    </xf>
    <xf numFmtId="38" fontId="4" fillId="2" borderId="11" xfId="2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180" fontId="14" fillId="2" borderId="13" xfId="0" applyNumberFormat="1" applyFont="1" applyFill="1" applyBorder="1" applyAlignment="1" applyProtection="1">
      <alignment horizontal="center" vertical="center"/>
      <protection locked="0"/>
    </xf>
    <xf numFmtId="178" fontId="14" fillId="2" borderId="14" xfId="0" applyNumberFormat="1" applyFont="1" applyFill="1" applyBorder="1" applyAlignment="1">
      <alignment horizontal="center" vertical="center"/>
    </xf>
    <xf numFmtId="180" fontId="14" fillId="2" borderId="15" xfId="0" applyNumberFormat="1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 locked="0"/>
    </xf>
    <xf numFmtId="38" fontId="4" fillId="0" borderId="11" xfId="2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80" fontId="14" fillId="0" borderId="13" xfId="0" applyNumberFormat="1" applyFont="1" applyFill="1" applyBorder="1" applyAlignment="1" applyProtection="1">
      <alignment horizontal="center" vertical="center"/>
      <protection locked="0"/>
    </xf>
    <xf numFmtId="178" fontId="14" fillId="0" borderId="14" xfId="0" applyNumberFormat="1" applyFont="1" applyFill="1" applyBorder="1" applyAlignment="1">
      <alignment horizontal="center" vertical="center"/>
    </xf>
    <xf numFmtId="180" fontId="1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/>
    <xf numFmtId="0" fontId="4" fillId="2" borderId="23" xfId="0" applyFont="1" applyFill="1" applyBorder="1" applyAlignment="1" applyProtection="1">
      <alignment horizontal="left" vertical="center" wrapText="1"/>
      <protection locked="0"/>
    </xf>
    <xf numFmtId="38" fontId="4" fillId="0" borderId="11" xfId="2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7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38" fontId="4" fillId="2" borderId="11" xfId="20" applyFont="1" applyFill="1" applyBorder="1" applyAlignment="1" applyProtection="1">
      <alignment horizontal="center" vertical="center" wrapText="1"/>
      <protection locked="0"/>
    </xf>
    <xf numFmtId="180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180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16" fillId="0" borderId="17" xfId="0" applyFont="1" applyFill="1" applyBorder="1"/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tabSelected="1" view="pageBreakPreview" zoomScale="70" zoomScaleSheetLayoutView="70" workbookViewId="0" topLeftCell="A22">
      <selection activeCell="D41" sqref="D41"/>
    </sheetView>
  </sheetViews>
  <sheetFormatPr defaultColWidth="9.00390625" defaultRowHeight="13.5"/>
  <cols>
    <col min="1" max="1" width="16.25390625" style="2" customWidth="1"/>
    <col min="2" max="2" width="4.625" style="2" bestFit="1" customWidth="1"/>
    <col min="3" max="3" width="26.875" style="2" customWidth="1"/>
    <col min="4" max="4" width="12.75390625" style="2" bestFit="1" customWidth="1"/>
    <col min="5" max="5" width="8.625" style="2" bestFit="1" customWidth="1"/>
    <col min="6" max="6" width="8.50390625" style="2" bestFit="1" customWidth="1"/>
    <col min="7" max="7" width="10.625" style="2" bestFit="1" customWidth="1"/>
    <col min="8" max="8" width="10.00390625" style="2" bestFit="1" customWidth="1"/>
    <col min="9" max="9" width="12.50390625" style="2" bestFit="1" customWidth="1"/>
    <col min="10" max="11" width="7.125" style="2" customWidth="1"/>
    <col min="12" max="12" width="8.875" style="2" customWidth="1"/>
    <col min="13" max="13" width="9.75390625" style="2" bestFit="1" customWidth="1"/>
    <col min="14" max="14" width="6.125" style="2" customWidth="1"/>
    <col min="15" max="15" width="9.50390625" style="2" bestFit="1" customWidth="1"/>
    <col min="16" max="16" width="6.00390625" style="2" customWidth="1"/>
    <col min="17" max="17" width="9.625" style="2" bestFit="1" customWidth="1"/>
    <col min="18" max="18" width="16.25390625" style="2" bestFit="1" customWidth="1"/>
    <col min="19" max="19" width="11.375" style="2" bestFit="1" customWidth="1"/>
    <col min="20" max="20" width="9.625" style="2" customWidth="1"/>
    <col min="21" max="21" width="13.25390625" style="2" bestFit="1" customWidth="1"/>
    <col min="22" max="22" width="8.375" style="108" customWidth="1"/>
    <col min="23" max="16384" width="9.00390625" style="2" customWidth="1"/>
  </cols>
  <sheetData>
    <row r="1" spans="1:22" ht="15.75">
      <c r="A1" s="1"/>
      <c r="V1" s="2"/>
    </row>
    <row r="2" spans="1:22" s="8" customFormat="1" ht="15.75">
      <c r="A2" s="3"/>
      <c r="B2" s="3"/>
      <c r="C2" s="4"/>
      <c r="D2" s="5"/>
      <c r="E2" s="3"/>
      <c r="F2" s="6"/>
      <c r="G2" s="6"/>
      <c r="H2" s="6"/>
      <c r="I2" s="5"/>
      <c r="J2" s="5"/>
      <c r="K2" s="5"/>
      <c r="L2" s="7" t="s">
        <v>0</v>
      </c>
      <c r="M2" s="7"/>
      <c r="N2" s="7"/>
      <c r="O2" s="7"/>
      <c r="P2" s="7"/>
      <c r="Q2" s="7"/>
      <c r="R2" s="7"/>
      <c r="S2" s="122" t="s">
        <v>1</v>
      </c>
      <c r="T2" s="123"/>
      <c r="U2" s="123"/>
      <c r="V2" s="123"/>
    </row>
    <row r="3" spans="1:22" s="8" customFormat="1" ht="16.5" thickBot="1">
      <c r="A3" s="9" t="s">
        <v>2</v>
      </c>
      <c r="B3" s="3"/>
      <c r="C3" s="3"/>
      <c r="D3" s="5" t="str">
        <f>""&amp;D2</f>
        <v/>
      </c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" t="s">
        <v>3</v>
      </c>
    </row>
    <row r="4" spans="1:22" s="8" customFormat="1" ht="11.25" customHeight="1">
      <c r="A4" s="121" t="s">
        <v>4</v>
      </c>
      <c r="B4" s="124" t="s">
        <v>5</v>
      </c>
      <c r="C4" s="125"/>
      <c r="D4" s="11"/>
      <c r="E4" s="130" t="s">
        <v>6</v>
      </c>
      <c r="F4" s="131"/>
      <c r="G4" s="131"/>
      <c r="H4" s="132"/>
      <c r="I4" s="115" t="s">
        <v>7</v>
      </c>
      <c r="J4" s="115" t="s">
        <v>8</v>
      </c>
      <c r="K4" s="135" t="s">
        <v>9</v>
      </c>
      <c r="L4" s="135" t="s">
        <v>10</v>
      </c>
      <c r="M4" s="138" t="s">
        <v>11</v>
      </c>
      <c r="N4" s="139" t="s">
        <v>12</v>
      </c>
      <c r="O4" s="109" t="s">
        <v>13</v>
      </c>
      <c r="P4" s="112" t="s">
        <v>14</v>
      </c>
      <c r="Q4" s="115" t="s">
        <v>15</v>
      </c>
      <c r="R4" s="118" t="s">
        <v>16</v>
      </c>
      <c r="S4" s="119"/>
      <c r="T4" s="120"/>
      <c r="U4" s="12" t="s">
        <v>17</v>
      </c>
      <c r="V4" s="13" t="s">
        <v>18</v>
      </c>
    </row>
    <row r="5" spans="1:22" s="8" customFormat="1" ht="14.25" customHeight="1">
      <c r="A5" s="116"/>
      <c r="B5" s="126"/>
      <c r="C5" s="127"/>
      <c r="D5" s="121" t="s">
        <v>19</v>
      </c>
      <c r="E5" s="121" t="s">
        <v>19</v>
      </c>
      <c r="F5" s="115" t="s">
        <v>20</v>
      </c>
      <c r="G5" s="115" t="s">
        <v>21</v>
      </c>
      <c r="H5" s="115" t="s">
        <v>22</v>
      </c>
      <c r="I5" s="133"/>
      <c r="J5" s="116"/>
      <c r="K5" s="136"/>
      <c r="L5" s="136"/>
      <c r="M5" s="126"/>
      <c r="N5" s="140"/>
      <c r="O5" s="110"/>
      <c r="P5" s="113"/>
      <c r="Q5" s="116"/>
      <c r="R5" s="14" t="s">
        <v>23</v>
      </c>
      <c r="S5" s="14"/>
      <c r="T5" s="14"/>
      <c r="U5" s="15" t="s">
        <v>24</v>
      </c>
      <c r="V5" s="16" t="s">
        <v>25</v>
      </c>
    </row>
    <row r="6" spans="1:22" s="8" customFormat="1" ht="13.5">
      <c r="A6" s="116"/>
      <c r="B6" s="126"/>
      <c r="C6" s="127"/>
      <c r="D6" s="116"/>
      <c r="E6" s="116"/>
      <c r="F6" s="116"/>
      <c r="G6" s="116"/>
      <c r="H6" s="116"/>
      <c r="I6" s="133"/>
      <c r="J6" s="116"/>
      <c r="K6" s="136"/>
      <c r="L6" s="136"/>
      <c r="M6" s="126"/>
      <c r="N6" s="140"/>
      <c r="O6" s="110"/>
      <c r="P6" s="113"/>
      <c r="Q6" s="116"/>
      <c r="R6" s="14" t="s">
        <v>26</v>
      </c>
      <c r="S6" s="14" t="s">
        <v>27</v>
      </c>
      <c r="T6" s="14" t="s">
        <v>28</v>
      </c>
      <c r="U6" s="15" t="s">
        <v>29</v>
      </c>
      <c r="V6" s="16" t="s">
        <v>30</v>
      </c>
    </row>
    <row r="7" spans="1:22" s="8" customFormat="1" ht="13.5">
      <c r="A7" s="117"/>
      <c r="B7" s="128"/>
      <c r="C7" s="129"/>
      <c r="D7" s="117"/>
      <c r="E7" s="117"/>
      <c r="F7" s="117"/>
      <c r="G7" s="117"/>
      <c r="H7" s="117"/>
      <c r="I7" s="134"/>
      <c r="J7" s="117"/>
      <c r="K7" s="137"/>
      <c r="L7" s="137"/>
      <c r="M7" s="128"/>
      <c r="N7" s="141"/>
      <c r="O7" s="111"/>
      <c r="P7" s="114"/>
      <c r="Q7" s="117"/>
      <c r="R7" s="17" t="s">
        <v>31</v>
      </c>
      <c r="S7" s="17" t="s">
        <v>32</v>
      </c>
      <c r="T7" s="18"/>
      <c r="U7" s="19" t="s">
        <v>33</v>
      </c>
      <c r="V7" s="20" t="s">
        <v>34</v>
      </c>
    </row>
    <row r="8" spans="1:22" s="22" customFormat="1" ht="22.5" customHeight="1">
      <c r="A8" s="142" t="s">
        <v>132</v>
      </c>
      <c r="B8" s="143" t="s">
        <v>35</v>
      </c>
      <c r="C8" s="144" t="s">
        <v>36</v>
      </c>
      <c r="D8" s="145" t="s">
        <v>37</v>
      </c>
      <c r="E8" s="146" t="s">
        <v>38</v>
      </c>
      <c r="F8" s="146">
        <v>2.754</v>
      </c>
      <c r="G8" s="146">
        <v>420</v>
      </c>
      <c r="H8" s="146">
        <v>110</v>
      </c>
      <c r="I8" s="146" t="s">
        <v>39</v>
      </c>
      <c r="J8" s="146">
        <v>3543</v>
      </c>
      <c r="K8" s="146">
        <v>5138</v>
      </c>
      <c r="L8" s="146">
        <v>29</v>
      </c>
      <c r="M8" s="147" t="s">
        <v>40</v>
      </c>
      <c r="N8" s="148">
        <v>9.06</v>
      </c>
      <c r="O8" s="149">
        <f aca="true" t="shared" si="0" ref="O8:O57">IF(N8&gt;0,1/N8*37.7*68.6,"")</f>
        <v>285.4547461368653</v>
      </c>
      <c r="P8" s="150">
        <v>9.04</v>
      </c>
      <c r="Q8" s="151" t="s">
        <v>133</v>
      </c>
      <c r="R8" s="146" t="s">
        <v>41</v>
      </c>
      <c r="S8" s="146" t="s">
        <v>42</v>
      </c>
      <c r="T8" s="152"/>
      <c r="U8" s="152"/>
      <c r="V8" s="153">
        <f aca="true" t="shared" si="1" ref="V8:V57">IF(N8&lt;&gt;0,IF(N8&gt;=P8,ROUNDDOWN(N8/P8*100,0),""),"")</f>
        <v>100</v>
      </c>
    </row>
    <row r="9" spans="1:22" s="22" customFormat="1" ht="22.5" customHeight="1">
      <c r="A9" s="142"/>
      <c r="B9" s="154"/>
      <c r="C9" s="155"/>
      <c r="D9" s="145" t="s">
        <v>43</v>
      </c>
      <c r="E9" s="146" t="s">
        <v>38</v>
      </c>
      <c r="F9" s="146">
        <v>2.754</v>
      </c>
      <c r="G9" s="146">
        <v>420</v>
      </c>
      <c r="H9" s="146">
        <v>110</v>
      </c>
      <c r="I9" s="146" t="s">
        <v>39</v>
      </c>
      <c r="J9" s="146">
        <v>3543</v>
      </c>
      <c r="K9" s="146">
        <v>5138</v>
      </c>
      <c r="L9" s="146">
        <v>29</v>
      </c>
      <c r="M9" s="147" t="s">
        <v>40</v>
      </c>
      <c r="N9" s="148">
        <v>9.06</v>
      </c>
      <c r="O9" s="149">
        <f t="shared" si="0"/>
        <v>285.4547461368653</v>
      </c>
      <c r="P9" s="150">
        <v>9.04</v>
      </c>
      <c r="Q9" s="151" t="s">
        <v>133</v>
      </c>
      <c r="R9" s="146" t="s">
        <v>41</v>
      </c>
      <c r="S9" s="146" t="s">
        <v>42</v>
      </c>
      <c r="T9" s="152"/>
      <c r="U9" s="152"/>
      <c r="V9" s="153">
        <f t="shared" si="1"/>
        <v>100</v>
      </c>
    </row>
    <row r="10" spans="1:22" s="22" customFormat="1" ht="22.5" customHeight="1">
      <c r="A10" s="142"/>
      <c r="B10" s="154"/>
      <c r="C10" s="155"/>
      <c r="D10" s="145" t="s">
        <v>44</v>
      </c>
      <c r="E10" s="146" t="s">
        <v>38</v>
      </c>
      <c r="F10" s="146">
        <v>2.754</v>
      </c>
      <c r="G10" s="146">
        <v>420</v>
      </c>
      <c r="H10" s="146">
        <v>110</v>
      </c>
      <c r="I10" s="146" t="s">
        <v>39</v>
      </c>
      <c r="J10" s="146">
        <v>3543</v>
      </c>
      <c r="K10" s="146">
        <v>5138</v>
      </c>
      <c r="L10" s="146">
        <v>29</v>
      </c>
      <c r="M10" s="147" t="s">
        <v>40</v>
      </c>
      <c r="N10" s="148">
        <v>9.06</v>
      </c>
      <c r="O10" s="149">
        <f t="shared" si="0"/>
        <v>285.4547461368653</v>
      </c>
      <c r="P10" s="150">
        <v>9.04</v>
      </c>
      <c r="Q10" s="151" t="s">
        <v>133</v>
      </c>
      <c r="R10" s="146" t="s">
        <v>41</v>
      </c>
      <c r="S10" s="146" t="s">
        <v>42</v>
      </c>
      <c r="T10" s="152"/>
      <c r="U10" s="152"/>
      <c r="V10" s="153">
        <f t="shared" si="1"/>
        <v>100</v>
      </c>
    </row>
    <row r="11" spans="1:22" s="22" customFormat="1" ht="22.5" customHeight="1">
      <c r="A11" s="142"/>
      <c r="B11" s="156"/>
      <c r="C11" s="157" t="s">
        <v>45</v>
      </c>
      <c r="D11" s="145" t="s">
        <v>46</v>
      </c>
      <c r="E11" s="146" t="s">
        <v>47</v>
      </c>
      <c r="F11" s="146" t="s">
        <v>48</v>
      </c>
      <c r="G11" s="146" t="s">
        <v>49</v>
      </c>
      <c r="H11" s="146" t="s">
        <v>50</v>
      </c>
      <c r="I11" s="146" t="s">
        <v>51</v>
      </c>
      <c r="J11" s="146" t="s">
        <v>52</v>
      </c>
      <c r="K11" s="146" t="s">
        <v>53</v>
      </c>
      <c r="L11" s="146" t="s">
        <v>54</v>
      </c>
      <c r="M11" s="147" t="s">
        <v>134</v>
      </c>
      <c r="N11" s="148">
        <v>6.5</v>
      </c>
      <c r="O11" s="149">
        <f t="shared" si="0"/>
        <v>397.88</v>
      </c>
      <c r="P11" s="150">
        <v>6.3</v>
      </c>
      <c r="Q11" s="151" t="s">
        <v>56</v>
      </c>
      <c r="R11" s="146" t="s">
        <v>57</v>
      </c>
      <c r="S11" s="146" t="s">
        <v>42</v>
      </c>
      <c r="T11" s="152" t="s">
        <v>58</v>
      </c>
      <c r="U11" s="152" t="s">
        <v>58</v>
      </c>
      <c r="V11" s="153">
        <f t="shared" si="1"/>
        <v>103</v>
      </c>
    </row>
    <row r="12" spans="1:22" s="22" customFormat="1" ht="22.5" customHeight="1">
      <c r="A12" s="142"/>
      <c r="B12" s="154"/>
      <c r="C12" s="155"/>
      <c r="D12" s="145" t="s">
        <v>46</v>
      </c>
      <c r="E12" s="146" t="s">
        <v>47</v>
      </c>
      <c r="F12" s="146" t="s">
        <v>48</v>
      </c>
      <c r="G12" s="146" t="s">
        <v>49</v>
      </c>
      <c r="H12" s="146" t="s">
        <v>50</v>
      </c>
      <c r="I12" s="146" t="s">
        <v>51</v>
      </c>
      <c r="J12" s="146" t="s">
        <v>59</v>
      </c>
      <c r="K12" s="146">
        <v>10734</v>
      </c>
      <c r="L12" s="146" t="s">
        <v>60</v>
      </c>
      <c r="M12" s="147" t="s">
        <v>134</v>
      </c>
      <c r="N12" s="148">
        <v>6</v>
      </c>
      <c r="O12" s="149">
        <f t="shared" si="0"/>
        <v>431.03666666666663</v>
      </c>
      <c r="P12" s="150">
        <v>5.77</v>
      </c>
      <c r="Q12" s="151" t="s">
        <v>56</v>
      </c>
      <c r="R12" s="146" t="s">
        <v>61</v>
      </c>
      <c r="S12" s="146" t="s">
        <v>42</v>
      </c>
      <c r="T12" s="152" t="s">
        <v>58</v>
      </c>
      <c r="U12" s="152" t="s">
        <v>58</v>
      </c>
      <c r="V12" s="153">
        <f t="shared" si="1"/>
        <v>103</v>
      </c>
    </row>
    <row r="13" spans="1:22" s="22" customFormat="1" ht="22.5" customHeight="1">
      <c r="A13" s="142"/>
      <c r="B13" s="154"/>
      <c r="C13" s="155"/>
      <c r="D13" s="145" t="s">
        <v>62</v>
      </c>
      <c r="E13" s="146" t="s">
        <v>47</v>
      </c>
      <c r="F13" s="146" t="s">
        <v>48</v>
      </c>
      <c r="G13" s="146" t="s">
        <v>49</v>
      </c>
      <c r="H13" s="146" t="s">
        <v>50</v>
      </c>
      <c r="I13" s="146" t="s">
        <v>51</v>
      </c>
      <c r="J13" s="146">
        <v>6672</v>
      </c>
      <c r="K13" s="146">
        <v>9202</v>
      </c>
      <c r="L13" s="146">
        <v>46</v>
      </c>
      <c r="M13" s="147" t="s">
        <v>134</v>
      </c>
      <c r="N13" s="148">
        <v>6.5</v>
      </c>
      <c r="O13" s="149">
        <f t="shared" si="0"/>
        <v>397.88</v>
      </c>
      <c r="P13" s="150">
        <v>6.3</v>
      </c>
      <c r="Q13" s="151" t="s">
        <v>56</v>
      </c>
      <c r="R13" s="146" t="s">
        <v>61</v>
      </c>
      <c r="S13" s="146" t="s">
        <v>42</v>
      </c>
      <c r="T13" s="152" t="s">
        <v>58</v>
      </c>
      <c r="U13" s="152" t="s">
        <v>58</v>
      </c>
      <c r="V13" s="153">
        <f t="shared" si="1"/>
        <v>103</v>
      </c>
    </row>
    <row r="14" spans="1:22" s="22" customFormat="1" ht="22.5" customHeight="1">
      <c r="A14" s="142"/>
      <c r="B14" s="154"/>
      <c r="C14" s="155"/>
      <c r="D14" s="145" t="s">
        <v>62</v>
      </c>
      <c r="E14" s="146" t="s">
        <v>47</v>
      </c>
      <c r="F14" s="146" t="s">
        <v>48</v>
      </c>
      <c r="G14" s="146" t="s">
        <v>49</v>
      </c>
      <c r="H14" s="146" t="s">
        <v>50</v>
      </c>
      <c r="I14" s="146" t="s">
        <v>63</v>
      </c>
      <c r="J14" s="146">
        <v>6672</v>
      </c>
      <c r="K14" s="146">
        <v>9202</v>
      </c>
      <c r="L14" s="146">
        <v>46</v>
      </c>
      <c r="M14" s="147" t="s">
        <v>134</v>
      </c>
      <c r="N14" s="148">
        <v>6.3</v>
      </c>
      <c r="O14" s="149">
        <f t="shared" si="0"/>
        <v>410.51111111111106</v>
      </c>
      <c r="P14" s="150">
        <v>6.3</v>
      </c>
      <c r="Q14" s="151" t="s">
        <v>56</v>
      </c>
      <c r="R14" s="146" t="s">
        <v>61</v>
      </c>
      <c r="S14" s="146" t="s">
        <v>42</v>
      </c>
      <c r="T14" s="152" t="s">
        <v>58</v>
      </c>
      <c r="U14" s="152" t="s">
        <v>58</v>
      </c>
      <c r="V14" s="153">
        <f t="shared" si="1"/>
        <v>100</v>
      </c>
    </row>
    <row r="15" spans="1:22" s="22" customFormat="1" ht="22.5" customHeight="1">
      <c r="A15" s="142"/>
      <c r="B15" s="154"/>
      <c r="C15" s="155"/>
      <c r="D15" s="145" t="s">
        <v>62</v>
      </c>
      <c r="E15" s="146" t="s">
        <v>47</v>
      </c>
      <c r="F15" s="146" t="s">
        <v>48</v>
      </c>
      <c r="G15" s="146" t="s">
        <v>49</v>
      </c>
      <c r="H15" s="146" t="s">
        <v>50</v>
      </c>
      <c r="I15" s="146" t="s">
        <v>51</v>
      </c>
      <c r="J15" s="146" t="s">
        <v>59</v>
      </c>
      <c r="K15" s="146">
        <v>10734</v>
      </c>
      <c r="L15" s="146" t="s">
        <v>60</v>
      </c>
      <c r="M15" s="147" t="s">
        <v>134</v>
      </c>
      <c r="N15" s="148">
        <v>6</v>
      </c>
      <c r="O15" s="149">
        <f t="shared" si="0"/>
        <v>431.03666666666663</v>
      </c>
      <c r="P15" s="150">
        <v>5.77</v>
      </c>
      <c r="Q15" s="151" t="s">
        <v>56</v>
      </c>
      <c r="R15" s="146" t="s">
        <v>61</v>
      </c>
      <c r="S15" s="146" t="s">
        <v>42</v>
      </c>
      <c r="T15" s="152" t="s">
        <v>58</v>
      </c>
      <c r="U15" s="152" t="s">
        <v>58</v>
      </c>
      <c r="V15" s="153">
        <f t="shared" si="1"/>
        <v>103</v>
      </c>
    </row>
    <row r="16" spans="1:22" s="22" customFormat="1" ht="22.5" customHeight="1">
      <c r="A16" s="142"/>
      <c r="B16" s="154"/>
      <c r="C16" s="155"/>
      <c r="D16" s="145" t="s">
        <v>62</v>
      </c>
      <c r="E16" s="146" t="s">
        <v>47</v>
      </c>
      <c r="F16" s="146" t="s">
        <v>48</v>
      </c>
      <c r="G16" s="146" t="s">
        <v>49</v>
      </c>
      <c r="H16" s="146" t="s">
        <v>50</v>
      </c>
      <c r="I16" s="146" t="s">
        <v>63</v>
      </c>
      <c r="J16" s="146" t="s">
        <v>59</v>
      </c>
      <c r="K16" s="146">
        <v>10734</v>
      </c>
      <c r="L16" s="146" t="s">
        <v>60</v>
      </c>
      <c r="M16" s="147" t="s">
        <v>134</v>
      </c>
      <c r="N16" s="148">
        <v>5.8</v>
      </c>
      <c r="O16" s="149">
        <f t="shared" si="0"/>
        <v>445.90000000000003</v>
      </c>
      <c r="P16" s="150">
        <v>5.77</v>
      </c>
      <c r="Q16" s="151" t="s">
        <v>56</v>
      </c>
      <c r="R16" s="146" t="s">
        <v>61</v>
      </c>
      <c r="S16" s="146" t="s">
        <v>42</v>
      </c>
      <c r="T16" s="152" t="s">
        <v>58</v>
      </c>
      <c r="U16" s="152" t="s">
        <v>58</v>
      </c>
      <c r="V16" s="153">
        <f t="shared" si="1"/>
        <v>100</v>
      </c>
    </row>
    <row r="17" spans="1:22" s="8" customFormat="1" ht="22.5" customHeight="1">
      <c r="A17" s="158"/>
      <c r="B17" s="159"/>
      <c r="C17" s="160"/>
      <c r="D17" s="161" t="s">
        <v>64</v>
      </c>
      <c r="E17" s="162" t="s">
        <v>47</v>
      </c>
      <c r="F17" s="162" t="s">
        <v>48</v>
      </c>
      <c r="G17" s="162">
        <v>706</v>
      </c>
      <c r="H17" s="162" t="s">
        <v>50</v>
      </c>
      <c r="I17" s="162" t="s">
        <v>63</v>
      </c>
      <c r="J17" s="162" t="s">
        <v>59</v>
      </c>
      <c r="K17" s="162">
        <v>10734</v>
      </c>
      <c r="L17" s="162" t="s">
        <v>60</v>
      </c>
      <c r="M17" s="163" t="s">
        <v>65</v>
      </c>
      <c r="N17" s="164">
        <v>5.8</v>
      </c>
      <c r="O17" s="165">
        <f t="shared" si="0"/>
        <v>445.90000000000003</v>
      </c>
      <c r="P17" s="166">
        <v>5.77</v>
      </c>
      <c r="Q17" s="167" t="s">
        <v>66</v>
      </c>
      <c r="R17" s="162" t="s">
        <v>61</v>
      </c>
      <c r="S17" s="162" t="s">
        <v>42</v>
      </c>
      <c r="T17" s="168" t="s">
        <v>58</v>
      </c>
      <c r="U17" s="168" t="s">
        <v>58</v>
      </c>
      <c r="V17" s="169">
        <f t="shared" si="1"/>
        <v>100</v>
      </c>
    </row>
    <row r="18" spans="1:22" s="22" customFormat="1" ht="22.5" customHeight="1">
      <c r="A18" s="142"/>
      <c r="B18" s="156"/>
      <c r="C18" s="157" t="s">
        <v>135</v>
      </c>
      <c r="D18" s="170" t="s">
        <v>67</v>
      </c>
      <c r="E18" s="171" t="s">
        <v>68</v>
      </c>
      <c r="F18" s="172">
        <v>5.123</v>
      </c>
      <c r="G18" s="171">
        <v>530</v>
      </c>
      <c r="H18" s="171">
        <v>132</v>
      </c>
      <c r="I18" s="171" t="s">
        <v>69</v>
      </c>
      <c r="J18" s="173">
        <v>5186</v>
      </c>
      <c r="K18" s="173">
        <v>7331</v>
      </c>
      <c r="L18" s="171">
        <v>39</v>
      </c>
      <c r="M18" s="174" t="s">
        <v>136</v>
      </c>
      <c r="N18" s="175">
        <v>6.5</v>
      </c>
      <c r="O18" s="176">
        <f t="shared" si="0"/>
        <v>397.88</v>
      </c>
      <c r="P18" s="177">
        <v>6.97</v>
      </c>
      <c r="Q18" s="178" t="s">
        <v>70</v>
      </c>
      <c r="R18" s="179" t="s">
        <v>71</v>
      </c>
      <c r="S18" s="171" t="s">
        <v>42</v>
      </c>
      <c r="T18" s="180" t="s">
        <v>58</v>
      </c>
      <c r="U18" s="181" t="s">
        <v>58</v>
      </c>
      <c r="V18" s="182" t="str">
        <f t="shared" si="1"/>
        <v/>
      </c>
    </row>
    <row r="19" spans="1:22" s="22" customFormat="1" ht="22.5" customHeight="1">
      <c r="A19" s="142"/>
      <c r="B19" s="183"/>
      <c r="C19" s="184"/>
      <c r="D19" s="170" t="s">
        <v>72</v>
      </c>
      <c r="E19" s="171" t="s">
        <v>68</v>
      </c>
      <c r="F19" s="172">
        <v>5.123</v>
      </c>
      <c r="G19" s="171">
        <v>530</v>
      </c>
      <c r="H19" s="171">
        <v>132</v>
      </c>
      <c r="I19" s="171" t="s">
        <v>69</v>
      </c>
      <c r="J19" s="173">
        <v>5186</v>
      </c>
      <c r="K19" s="173">
        <v>7331</v>
      </c>
      <c r="L19" s="171">
        <v>39</v>
      </c>
      <c r="M19" s="174" t="s">
        <v>136</v>
      </c>
      <c r="N19" s="175">
        <v>6.5</v>
      </c>
      <c r="O19" s="176">
        <f t="shared" si="0"/>
        <v>397.88</v>
      </c>
      <c r="P19" s="177">
        <v>6.97</v>
      </c>
      <c r="Q19" s="178" t="s">
        <v>70</v>
      </c>
      <c r="R19" s="179" t="s">
        <v>71</v>
      </c>
      <c r="S19" s="171" t="s">
        <v>42</v>
      </c>
      <c r="T19" s="180" t="s">
        <v>58</v>
      </c>
      <c r="U19" s="181" t="s">
        <v>58</v>
      </c>
      <c r="V19" s="182" t="str">
        <f t="shared" si="1"/>
        <v/>
      </c>
    </row>
    <row r="20" spans="1:22" s="8" customFormat="1" ht="22.5" customHeight="1">
      <c r="A20" s="158"/>
      <c r="B20" s="156"/>
      <c r="C20" s="157" t="s">
        <v>73</v>
      </c>
      <c r="D20" s="185" t="s">
        <v>74</v>
      </c>
      <c r="E20" s="186" t="s">
        <v>75</v>
      </c>
      <c r="F20" s="187">
        <v>5.123</v>
      </c>
      <c r="G20" s="186">
        <v>794</v>
      </c>
      <c r="H20" s="186">
        <v>162</v>
      </c>
      <c r="I20" s="186" t="s">
        <v>76</v>
      </c>
      <c r="J20" s="188">
        <v>6608</v>
      </c>
      <c r="K20" s="188">
        <v>9303</v>
      </c>
      <c r="L20" s="186">
        <v>49</v>
      </c>
      <c r="M20" s="189" t="s">
        <v>137</v>
      </c>
      <c r="N20" s="190">
        <v>6.1</v>
      </c>
      <c r="O20" s="191">
        <f t="shared" si="0"/>
        <v>423.9704918032787</v>
      </c>
      <c r="P20" s="192">
        <v>6.37</v>
      </c>
      <c r="Q20" s="193" t="s">
        <v>70</v>
      </c>
      <c r="R20" s="186" t="s">
        <v>77</v>
      </c>
      <c r="S20" s="186" t="s">
        <v>42</v>
      </c>
      <c r="T20" s="194" t="s">
        <v>58</v>
      </c>
      <c r="U20" s="189" t="s">
        <v>58</v>
      </c>
      <c r="V20" s="195" t="str">
        <f t="shared" si="1"/>
        <v/>
      </c>
    </row>
    <row r="21" spans="1:22" s="8" customFormat="1" ht="22.5" customHeight="1">
      <c r="A21" s="158"/>
      <c r="B21" s="196"/>
      <c r="C21" s="197"/>
      <c r="D21" s="185" t="s">
        <v>74</v>
      </c>
      <c r="E21" s="186" t="s">
        <v>78</v>
      </c>
      <c r="F21" s="187">
        <v>5.123</v>
      </c>
      <c r="G21" s="186">
        <v>794</v>
      </c>
      <c r="H21" s="186">
        <v>162</v>
      </c>
      <c r="I21" s="186" t="s">
        <v>76</v>
      </c>
      <c r="J21" s="188">
        <v>8022</v>
      </c>
      <c r="K21" s="188">
        <v>11212</v>
      </c>
      <c r="L21" s="186">
        <v>58</v>
      </c>
      <c r="M21" s="189" t="s">
        <v>137</v>
      </c>
      <c r="N21" s="190">
        <v>5.4</v>
      </c>
      <c r="O21" s="191">
        <f t="shared" si="0"/>
        <v>478.92962962962963</v>
      </c>
      <c r="P21" s="192">
        <v>5.7</v>
      </c>
      <c r="Q21" s="193" t="s">
        <v>70</v>
      </c>
      <c r="R21" s="186" t="s">
        <v>77</v>
      </c>
      <c r="S21" s="186" t="s">
        <v>42</v>
      </c>
      <c r="T21" s="194" t="s">
        <v>58</v>
      </c>
      <c r="U21" s="189" t="s">
        <v>58</v>
      </c>
      <c r="V21" s="195" t="str">
        <f t="shared" si="1"/>
        <v/>
      </c>
    </row>
    <row r="22" spans="1:22" s="8" customFormat="1" ht="22.5" customHeight="1">
      <c r="A22" s="198"/>
      <c r="B22" s="156"/>
      <c r="C22" s="199" t="s">
        <v>79</v>
      </c>
      <c r="D22" s="185" t="s">
        <v>80</v>
      </c>
      <c r="E22" s="186" t="s">
        <v>75</v>
      </c>
      <c r="F22" s="187">
        <v>5.123</v>
      </c>
      <c r="G22" s="186">
        <v>882</v>
      </c>
      <c r="H22" s="186">
        <v>191</v>
      </c>
      <c r="I22" s="186" t="s">
        <v>81</v>
      </c>
      <c r="J22" s="200">
        <v>8022</v>
      </c>
      <c r="K22" s="200">
        <v>11212</v>
      </c>
      <c r="L22" s="186">
        <v>58</v>
      </c>
      <c r="M22" s="189" t="s">
        <v>138</v>
      </c>
      <c r="N22" s="190">
        <v>5.8</v>
      </c>
      <c r="O22" s="191">
        <f t="shared" si="0"/>
        <v>445.90000000000003</v>
      </c>
      <c r="P22" s="192">
        <v>5.7</v>
      </c>
      <c r="Q22" s="201" t="s">
        <v>70</v>
      </c>
      <c r="R22" s="186" t="s">
        <v>77</v>
      </c>
      <c r="S22" s="186" t="s">
        <v>42</v>
      </c>
      <c r="T22" s="194"/>
      <c r="U22" s="189"/>
      <c r="V22" s="195">
        <f t="shared" si="1"/>
        <v>101</v>
      </c>
    </row>
    <row r="23" spans="1:22" s="8" customFormat="1" ht="22.5" customHeight="1">
      <c r="A23" s="198"/>
      <c r="B23" s="154"/>
      <c r="C23" s="202"/>
      <c r="D23" s="185" t="s">
        <v>82</v>
      </c>
      <c r="E23" s="186" t="s">
        <v>75</v>
      </c>
      <c r="F23" s="187">
        <v>5.123</v>
      </c>
      <c r="G23" s="186">
        <v>882</v>
      </c>
      <c r="H23" s="186">
        <v>191</v>
      </c>
      <c r="I23" s="186" t="s">
        <v>81</v>
      </c>
      <c r="J23" s="200">
        <v>9774</v>
      </c>
      <c r="K23" s="200">
        <v>13074</v>
      </c>
      <c r="L23" s="186">
        <v>60</v>
      </c>
      <c r="M23" s="189" t="s">
        <v>138</v>
      </c>
      <c r="N23" s="190">
        <v>5</v>
      </c>
      <c r="O23" s="191">
        <f t="shared" si="0"/>
        <v>517.244</v>
      </c>
      <c r="P23" s="192">
        <v>5.21</v>
      </c>
      <c r="Q23" s="201" t="s">
        <v>70</v>
      </c>
      <c r="R23" s="186" t="s">
        <v>77</v>
      </c>
      <c r="S23" s="186" t="s">
        <v>42</v>
      </c>
      <c r="T23" s="194"/>
      <c r="U23" s="189"/>
      <c r="V23" s="195" t="str">
        <f t="shared" si="1"/>
        <v/>
      </c>
    </row>
    <row r="24" spans="1:22" s="8" customFormat="1" ht="22.5" customHeight="1">
      <c r="A24" s="198"/>
      <c r="B24" s="154"/>
      <c r="C24" s="202"/>
      <c r="D24" s="170" t="s">
        <v>83</v>
      </c>
      <c r="E24" s="179" t="s">
        <v>84</v>
      </c>
      <c r="F24" s="203">
        <v>8.866</v>
      </c>
      <c r="G24" s="179">
        <v>1569</v>
      </c>
      <c r="H24" s="179">
        <v>265</v>
      </c>
      <c r="I24" s="179" t="s">
        <v>85</v>
      </c>
      <c r="J24" s="204">
        <v>12110</v>
      </c>
      <c r="K24" s="204">
        <v>15520</v>
      </c>
      <c r="L24" s="179">
        <v>62</v>
      </c>
      <c r="M24" s="174" t="s">
        <v>86</v>
      </c>
      <c r="N24" s="205">
        <v>4.35</v>
      </c>
      <c r="O24" s="149">
        <f t="shared" si="0"/>
        <v>594.5333333333334</v>
      </c>
      <c r="P24" s="206">
        <v>4.06</v>
      </c>
      <c r="Q24" s="178" t="s">
        <v>70</v>
      </c>
      <c r="R24" s="179" t="s">
        <v>57</v>
      </c>
      <c r="S24" s="179" t="s">
        <v>42</v>
      </c>
      <c r="T24" s="207"/>
      <c r="U24" s="181"/>
      <c r="V24" s="195">
        <f t="shared" si="1"/>
        <v>107</v>
      </c>
    </row>
    <row r="25" spans="1:22" s="8" customFormat="1" ht="22.5" customHeight="1">
      <c r="A25" s="198"/>
      <c r="B25" s="154"/>
      <c r="C25" s="202"/>
      <c r="D25" s="170" t="s">
        <v>83</v>
      </c>
      <c r="E25" s="179" t="s">
        <v>84</v>
      </c>
      <c r="F25" s="203">
        <v>8.866</v>
      </c>
      <c r="G25" s="179">
        <v>1569</v>
      </c>
      <c r="H25" s="179">
        <v>265</v>
      </c>
      <c r="I25" s="179" t="s">
        <v>85</v>
      </c>
      <c r="J25" s="204">
        <v>14583</v>
      </c>
      <c r="K25" s="204">
        <v>17388</v>
      </c>
      <c r="L25" s="179">
        <v>51</v>
      </c>
      <c r="M25" s="174" t="s">
        <v>86</v>
      </c>
      <c r="N25" s="205">
        <v>3.9</v>
      </c>
      <c r="O25" s="149">
        <f t="shared" si="0"/>
        <v>663.1333333333333</v>
      </c>
      <c r="P25" s="206">
        <v>3.57</v>
      </c>
      <c r="Q25" s="178" t="s">
        <v>70</v>
      </c>
      <c r="R25" s="179" t="s">
        <v>57</v>
      </c>
      <c r="S25" s="179" t="s">
        <v>42</v>
      </c>
      <c r="T25" s="207"/>
      <c r="U25" s="181"/>
      <c r="V25" s="195">
        <f t="shared" si="1"/>
        <v>109</v>
      </c>
    </row>
    <row r="26" spans="1:22" s="8" customFormat="1" ht="22.5" customHeight="1">
      <c r="A26" s="198"/>
      <c r="B26" s="154"/>
      <c r="C26" s="202"/>
      <c r="D26" s="170" t="s">
        <v>83</v>
      </c>
      <c r="E26" s="179" t="s">
        <v>84</v>
      </c>
      <c r="F26" s="203">
        <v>8.866</v>
      </c>
      <c r="G26" s="179">
        <v>1569</v>
      </c>
      <c r="H26" s="179">
        <v>265</v>
      </c>
      <c r="I26" s="179" t="s">
        <v>87</v>
      </c>
      <c r="J26" s="204">
        <v>12110</v>
      </c>
      <c r="K26" s="204">
        <v>15520</v>
      </c>
      <c r="L26" s="179">
        <v>62</v>
      </c>
      <c r="M26" s="174" t="s">
        <v>86</v>
      </c>
      <c r="N26" s="205">
        <v>4.35</v>
      </c>
      <c r="O26" s="149">
        <f t="shared" si="0"/>
        <v>594.5333333333334</v>
      </c>
      <c r="P26" s="206">
        <v>4.06</v>
      </c>
      <c r="Q26" s="178" t="s">
        <v>70</v>
      </c>
      <c r="R26" s="179" t="s">
        <v>57</v>
      </c>
      <c r="S26" s="179" t="s">
        <v>42</v>
      </c>
      <c r="T26" s="207"/>
      <c r="U26" s="181"/>
      <c r="V26" s="195">
        <f t="shared" si="1"/>
        <v>107</v>
      </c>
    </row>
    <row r="27" spans="1:22" s="8" customFormat="1" ht="22.5" customHeight="1">
      <c r="A27" s="198"/>
      <c r="B27" s="208"/>
      <c r="C27" s="107"/>
      <c r="D27" s="170" t="s">
        <v>83</v>
      </c>
      <c r="E27" s="179" t="s">
        <v>84</v>
      </c>
      <c r="F27" s="203">
        <v>8.866</v>
      </c>
      <c r="G27" s="179">
        <v>1569</v>
      </c>
      <c r="H27" s="179">
        <v>265</v>
      </c>
      <c r="I27" s="179" t="s">
        <v>87</v>
      </c>
      <c r="J27" s="204">
        <v>14583</v>
      </c>
      <c r="K27" s="204">
        <v>17388</v>
      </c>
      <c r="L27" s="179">
        <v>51</v>
      </c>
      <c r="M27" s="174" t="s">
        <v>86</v>
      </c>
      <c r="N27" s="205">
        <v>3.9</v>
      </c>
      <c r="O27" s="149">
        <f t="shared" si="0"/>
        <v>663.1333333333333</v>
      </c>
      <c r="P27" s="206">
        <v>3.57</v>
      </c>
      <c r="Q27" s="178" t="s">
        <v>70</v>
      </c>
      <c r="R27" s="179" t="s">
        <v>57</v>
      </c>
      <c r="S27" s="179" t="s">
        <v>42</v>
      </c>
      <c r="T27" s="207"/>
      <c r="U27" s="181"/>
      <c r="V27" s="195">
        <f t="shared" si="1"/>
        <v>109</v>
      </c>
    </row>
    <row r="28" spans="1:23" s="22" customFormat="1" ht="22.5" customHeight="1">
      <c r="A28" s="21"/>
      <c r="B28" s="23"/>
      <c r="C28" s="24" t="s">
        <v>88</v>
      </c>
      <c r="D28" s="25" t="s">
        <v>89</v>
      </c>
      <c r="E28" s="26" t="s">
        <v>47</v>
      </c>
      <c r="F28" s="26" t="s">
        <v>48</v>
      </c>
      <c r="G28" s="26" t="s">
        <v>90</v>
      </c>
      <c r="H28" s="26" t="s">
        <v>91</v>
      </c>
      <c r="I28" s="26" t="s">
        <v>51</v>
      </c>
      <c r="J28" s="26" t="s">
        <v>92</v>
      </c>
      <c r="K28" s="26">
        <v>12889</v>
      </c>
      <c r="L28" s="26" t="s">
        <v>93</v>
      </c>
      <c r="M28" s="56" t="s">
        <v>55</v>
      </c>
      <c r="N28" s="57">
        <v>5.3</v>
      </c>
      <c r="O28" s="29">
        <f t="shared" si="0"/>
        <v>487.9660377358491</v>
      </c>
      <c r="P28" s="30">
        <v>5.14</v>
      </c>
      <c r="Q28" s="31" t="s">
        <v>56</v>
      </c>
      <c r="R28" s="26" t="s">
        <v>61</v>
      </c>
      <c r="S28" s="26" t="s">
        <v>42</v>
      </c>
      <c r="T28" s="32" t="s">
        <v>58</v>
      </c>
      <c r="U28" s="32" t="s">
        <v>58</v>
      </c>
      <c r="V28" s="33">
        <f t="shared" si="1"/>
        <v>103</v>
      </c>
      <c r="W28" s="58"/>
    </row>
    <row r="29" spans="1:23" s="22" customFormat="1" ht="22.5" customHeight="1">
      <c r="A29" s="21"/>
      <c r="B29" s="34"/>
      <c r="C29" s="35"/>
      <c r="D29" s="25" t="s">
        <v>94</v>
      </c>
      <c r="E29" s="26" t="s">
        <v>47</v>
      </c>
      <c r="F29" s="26" t="s">
        <v>48</v>
      </c>
      <c r="G29" s="26" t="s">
        <v>90</v>
      </c>
      <c r="H29" s="26" t="s">
        <v>91</v>
      </c>
      <c r="I29" s="26" t="s">
        <v>51</v>
      </c>
      <c r="J29" s="26" t="s">
        <v>92</v>
      </c>
      <c r="K29" s="26">
        <v>12889</v>
      </c>
      <c r="L29" s="26" t="s">
        <v>93</v>
      </c>
      <c r="M29" s="27" t="s">
        <v>55</v>
      </c>
      <c r="N29" s="28">
        <v>5.3</v>
      </c>
      <c r="O29" s="29">
        <f t="shared" si="0"/>
        <v>487.9660377358491</v>
      </c>
      <c r="P29" s="30">
        <v>5.14</v>
      </c>
      <c r="Q29" s="31" t="s">
        <v>56</v>
      </c>
      <c r="R29" s="26" t="s">
        <v>61</v>
      </c>
      <c r="S29" s="26" t="s">
        <v>42</v>
      </c>
      <c r="T29" s="32" t="s">
        <v>58</v>
      </c>
      <c r="U29" s="32" t="s">
        <v>58</v>
      </c>
      <c r="V29" s="33">
        <f t="shared" si="1"/>
        <v>103</v>
      </c>
      <c r="W29" s="58"/>
    </row>
    <row r="30" spans="1:23" s="22" customFormat="1" ht="22.5" customHeight="1">
      <c r="A30" s="21"/>
      <c r="B30" s="34"/>
      <c r="C30" s="35"/>
      <c r="D30" s="25" t="s">
        <v>95</v>
      </c>
      <c r="E30" s="26" t="s">
        <v>47</v>
      </c>
      <c r="F30" s="26" t="s">
        <v>48</v>
      </c>
      <c r="G30" s="26" t="s">
        <v>90</v>
      </c>
      <c r="H30" s="26" t="s">
        <v>91</v>
      </c>
      <c r="I30" s="26" t="s">
        <v>63</v>
      </c>
      <c r="J30" s="26" t="s">
        <v>92</v>
      </c>
      <c r="K30" s="26">
        <v>12889</v>
      </c>
      <c r="L30" s="26" t="s">
        <v>93</v>
      </c>
      <c r="M30" s="27" t="s">
        <v>55</v>
      </c>
      <c r="N30" s="59">
        <v>4.95</v>
      </c>
      <c r="O30" s="29">
        <f t="shared" si="0"/>
        <v>522.4686868686869</v>
      </c>
      <c r="P30" s="30">
        <v>5.14</v>
      </c>
      <c r="Q30" s="31" t="s">
        <v>96</v>
      </c>
      <c r="R30" s="26" t="s">
        <v>61</v>
      </c>
      <c r="S30" s="26" t="s">
        <v>42</v>
      </c>
      <c r="T30" s="32" t="s">
        <v>58</v>
      </c>
      <c r="U30" s="32" t="s">
        <v>58</v>
      </c>
      <c r="V30" s="33" t="str">
        <f t="shared" si="1"/>
        <v/>
      </c>
      <c r="W30" s="58"/>
    </row>
    <row r="31" spans="1:23" s="22" customFormat="1" ht="22.5" customHeight="1">
      <c r="A31" s="21"/>
      <c r="B31" s="34"/>
      <c r="C31" s="35"/>
      <c r="D31" s="25" t="s">
        <v>97</v>
      </c>
      <c r="E31" s="26" t="s">
        <v>47</v>
      </c>
      <c r="F31" s="26" t="s">
        <v>48</v>
      </c>
      <c r="G31" s="26" t="s">
        <v>90</v>
      </c>
      <c r="H31" s="26" t="s">
        <v>91</v>
      </c>
      <c r="I31" s="26" t="s">
        <v>63</v>
      </c>
      <c r="J31" s="26" t="s">
        <v>92</v>
      </c>
      <c r="K31" s="26">
        <v>12889</v>
      </c>
      <c r="L31" s="26" t="s">
        <v>93</v>
      </c>
      <c r="M31" s="27" t="s">
        <v>55</v>
      </c>
      <c r="N31" s="28">
        <v>4.95</v>
      </c>
      <c r="O31" s="29">
        <f t="shared" si="0"/>
        <v>522.4686868686869</v>
      </c>
      <c r="P31" s="30">
        <v>5.14</v>
      </c>
      <c r="Q31" s="31" t="s">
        <v>96</v>
      </c>
      <c r="R31" s="26" t="s">
        <v>61</v>
      </c>
      <c r="S31" s="26" t="s">
        <v>42</v>
      </c>
      <c r="T31" s="32" t="s">
        <v>58</v>
      </c>
      <c r="U31" s="32" t="s">
        <v>58</v>
      </c>
      <c r="V31" s="33" t="str">
        <f t="shared" si="1"/>
        <v/>
      </c>
      <c r="W31" s="58"/>
    </row>
    <row r="32" spans="1:23" s="22" customFormat="1" ht="22.5" customHeight="1">
      <c r="A32" s="21"/>
      <c r="B32" s="34"/>
      <c r="C32" s="35"/>
      <c r="D32" s="25" t="s">
        <v>98</v>
      </c>
      <c r="E32" s="26" t="s">
        <v>47</v>
      </c>
      <c r="F32" s="26" t="s">
        <v>48</v>
      </c>
      <c r="G32" s="26" t="s">
        <v>90</v>
      </c>
      <c r="H32" s="26" t="s">
        <v>91</v>
      </c>
      <c r="I32" s="26" t="s">
        <v>51</v>
      </c>
      <c r="J32" s="26" t="s">
        <v>99</v>
      </c>
      <c r="K32" s="26" t="s">
        <v>100</v>
      </c>
      <c r="L32" s="26" t="s">
        <v>101</v>
      </c>
      <c r="M32" s="27" t="s">
        <v>55</v>
      </c>
      <c r="N32" s="60">
        <v>4.9</v>
      </c>
      <c r="O32" s="29">
        <f t="shared" si="0"/>
        <v>527.8</v>
      </c>
      <c r="P32" s="30">
        <v>4.23</v>
      </c>
      <c r="Q32" s="31" t="s">
        <v>56</v>
      </c>
      <c r="R32" s="26" t="s">
        <v>61</v>
      </c>
      <c r="S32" s="26" t="s">
        <v>42</v>
      </c>
      <c r="T32" s="32" t="s">
        <v>58</v>
      </c>
      <c r="U32" s="32" t="s">
        <v>58</v>
      </c>
      <c r="V32" s="33">
        <f t="shared" si="1"/>
        <v>115</v>
      </c>
      <c r="W32" s="58"/>
    </row>
    <row r="33" spans="1:23" s="22" customFormat="1" ht="22.5" customHeight="1">
      <c r="A33" s="21"/>
      <c r="B33" s="34"/>
      <c r="C33" s="35"/>
      <c r="D33" s="25" t="s">
        <v>102</v>
      </c>
      <c r="E33" s="61" t="s">
        <v>47</v>
      </c>
      <c r="F33" s="26" t="s">
        <v>48</v>
      </c>
      <c r="G33" s="61" t="s">
        <v>90</v>
      </c>
      <c r="H33" s="26" t="s">
        <v>91</v>
      </c>
      <c r="I33" s="61" t="s">
        <v>51</v>
      </c>
      <c r="J33" s="26" t="s">
        <v>99</v>
      </c>
      <c r="K33" s="32" t="s">
        <v>100</v>
      </c>
      <c r="L33" s="32" t="s">
        <v>101</v>
      </c>
      <c r="M33" s="62" t="s">
        <v>55</v>
      </c>
      <c r="N33" s="28">
        <v>4.9</v>
      </c>
      <c r="O33" s="29">
        <f t="shared" si="0"/>
        <v>527.8</v>
      </c>
      <c r="P33" s="28">
        <v>4.23</v>
      </c>
      <c r="Q33" s="62" t="s">
        <v>56</v>
      </c>
      <c r="R33" s="32" t="s">
        <v>61</v>
      </c>
      <c r="S33" s="32" t="s">
        <v>42</v>
      </c>
      <c r="T33" s="32" t="s">
        <v>58</v>
      </c>
      <c r="U33" s="32" t="s">
        <v>58</v>
      </c>
      <c r="V33" s="33">
        <f t="shared" si="1"/>
        <v>115</v>
      </c>
      <c r="W33" s="58"/>
    </row>
    <row r="34" spans="1:23" s="22" customFormat="1" ht="22.5" customHeight="1">
      <c r="A34" s="21"/>
      <c r="B34" s="34"/>
      <c r="C34" s="35"/>
      <c r="D34" s="25" t="s">
        <v>103</v>
      </c>
      <c r="E34" s="26" t="s">
        <v>47</v>
      </c>
      <c r="F34" s="26" t="s">
        <v>48</v>
      </c>
      <c r="G34" s="63" t="s">
        <v>90</v>
      </c>
      <c r="H34" s="26" t="s">
        <v>91</v>
      </c>
      <c r="I34" s="61" t="s">
        <v>63</v>
      </c>
      <c r="J34" s="26" t="s">
        <v>99</v>
      </c>
      <c r="K34" s="26" t="s">
        <v>100</v>
      </c>
      <c r="L34" s="26" t="s">
        <v>101</v>
      </c>
      <c r="M34" s="31" t="s">
        <v>55</v>
      </c>
      <c r="N34" s="28">
        <v>4.6</v>
      </c>
      <c r="O34" s="29">
        <f t="shared" si="0"/>
        <v>562.2217391304348</v>
      </c>
      <c r="P34" s="28">
        <v>4.23</v>
      </c>
      <c r="Q34" s="31" t="s">
        <v>96</v>
      </c>
      <c r="R34" s="26" t="s">
        <v>61</v>
      </c>
      <c r="S34" s="26" t="s">
        <v>42</v>
      </c>
      <c r="T34" s="32" t="s">
        <v>58</v>
      </c>
      <c r="U34" s="32" t="s">
        <v>58</v>
      </c>
      <c r="V34" s="33">
        <f t="shared" si="1"/>
        <v>108</v>
      </c>
      <c r="W34" s="58"/>
    </row>
    <row r="35" spans="1:23" s="22" customFormat="1" ht="22.5" customHeight="1">
      <c r="A35" s="21"/>
      <c r="B35" s="34"/>
      <c r="C35" s="35"/>
      <c r="D35" s="25" t="s">
        <v>104</v>
      </c>
      <c r="E35" s="26" t="s">
        <v>47</v>
      </c>
      <c r="F35" s="26" t="s">
        <v>48</v>
      </c>
      <c r="G35" s="63" t="s">
        <v>90</v>
      </c>
      <c r="H35" s="26" t="s">
        <v>91</v>
      </c>
      <c r="I35" s="61" t="s">
        <v>63</v>
      </c>
      <c r="J35" s="26" t="s">
        <v>99</v>
      </c>
      <c r="K35" s="26" t="s">
        <v>100</v>
      </c>
      <c r="L35" s="26" t="s">
        <v>101</v>
      </c>
      <c r="M35" s="31" t="s">
        <v>55</v>
      </c>
      <c r="N35" s="28">
        <v>4.6</v>
      </c>
      <c r="O35" s="29">
        <f t="shared" si="0"/>
        <v>562.2217391304348</v>
      </c>
      <c r="P35" s="28">
        <v>4.23</v>
      </c>
      <c r="Q35" s="31" t="s">
        <v>96</v>
      </c>
      <c r="R35" s="26" t="s">
        <v>61</v>
      </c>
      <c r="S35" s="26" t="s">
        <v>42</v>
      </c>
      <c r="T35" s="32" t="s">
        <v>58</v>
      </c>
      <c r="U35" s="32" t="s">
        <v>58</v>
      </c>
      <c r="V35" s="33">
        <f t="shared" si="1"/>
        <v>108</v>
      </c>
      <c r="W35" s="58"/>
    </row>
    <row r="36" spans="1:23" s="22" customFormat="1" ht="22.5" customHeight="1">
      <c r="A36" s="21"/>
      <c r="B36" s="34"/>
      <c r="C36" s="35"/>
      <c r="D36" s="25" t="s">
        <v>105</v>
      </c>
      <c r="E36" s="26" t="s">
        <v>47</v>
      </c>
      <c r="F36" s="26" t="s">
        <v>48</v>
      </c>
      <c r="G36" s="63" t="s">
        <v>90</v>
      </c>
      <c r="H36" s="26" t="s">
        <v>91</v>
      </c>
      <c r="I36" s="61" t="s">
        <v>51</v>
      </c>
      <c r="J36" s="26" t="s">
        <v>99</v>
      </c>
      <c r="K36" s="26" t="s">
        <v>100</v>
      </c>
      <c r="L36" s="26" t="s">
        <v>101</v>
      </c>
      <c r="M36" s="31" t="s">
        <v>55</v>
      </c>
      <c r="N36" s="28">
        <v>4.9</v>
      </c>
      <c r="O36" s="29">
        <f t="shared" si="0"/>
        <v>527.8</v>
      </c>
      <c r="P36" s="28">
        <v>4.23</v>
      </c>
      <c r="Q36" s="31" t="s">
        <v>106</v>
      </c>
      <c r="R36" s="26" t="s">
        <v>61</v>
      </c>
      <c r="S36" s="26" t="s">
        <v>42</v>
      </c>
      <c r="T36" s="32" t="s">
        <v>58</v>
      </c>
      <c r="U36" s="32" t="s">
        <v>58</v>
      </c>
      <c r="V36" s="33">
        <f t="shared" si="1"/>
        <v>115</v>
      </c>
      <c r="W36" s="58"/>
    </row>
    <row r="37" spans="1:23" s="22" customFormat="1" ht="22.5" customHeight="1">
      <c r="A37" s="21"/>
      <c r="B37" s="34"/>
      <c r="C37" s="35"/>
      <c r="D37" s="25" t="s">
        <v>107</v>
      </c>
      <c r="E37" s="26" t="s">
        <v>47</v>
      </c>
      <c r="F37" s="26" t="s">
        <v>48</v>
      </c>
      <c r="G37" s="63" t="s">
        <v>90</v>
      </c>
      <c r="H37" s="26" t="s">
        <v>91</v>
      </c>
      <c r="I37" s="61" t="s">
        <v>63</v>
      </c>
      <c r="J37" s="26" t="s">
        <v>99</v>
      </c>
      <c r="K37" s="26" t="s">
        <v>100</v>
      </c>
      <c r="L37" s="26" t="s">
        <v>101</v>
      </c>
      <c r="M37" s="31" t="s">
        <v>55</v>
      </c>
      <c r="N37" s="28">
        <v>4.7</v>
      </c>
      <c r="O37" s="29">
        <f t="shared" si="0"/>
        <v>550.2595744680851</v>
      </c>
      <c r="P37" s="28">
        <v>4.23</v>
      </c>
      <c r="Q37" s="31" t="s">
        <v>106</v>
      </c>
      <c r="R37" s="26" t="s">
        <v>61</v>
      </c>
      <c r="S37" s="26" t="s">
        <v>42</v>
      </c>
      <c r="T37" s="32" t="s">
        <v>58</v>
      </c>
      <c r="U37" s="32" t="s">
        <v>58</v>
      </c>
      <c r="V37" s="33">
        <f t="shared" si="1"/>
        <v>111</v>
      </c>
      <c r="W37" s="58"/>
    </row>
    <row r="38" spans="1:23" s="22" customFormat="1" ht="22.5" customHeight="1">
      <c r="A38" s="21"/>
      <c r="B38" s="34"/>
      <c r="C38" s="35"/>
      <c r="D38" s="25" t="s">
        <v>108</v>
      </c>
      <c r="E38" s="26" t="s">
        <v>47</v>
      </c>
      <c r="F38" s="26" t="s">
        <v>48</v>
      </c>
      <c r="G38" s="63" t="s">
        <v>90</v>
      </c>
      <c r="H38" s="26" t="s">
        <v>91</v>
      </c>
      <c r="I38" s="61" t="s">
        <v>63</v>
      </c>
      <c r="J38" s="26" t="s">
        <v>99</v>
      </c>
      <c r="K38" s="26" t="s">
        <v>100</v>
      </c>
      <c r="L38" s="26" t="s">
        <v>101</v>
      </c>
      <c r="M38" s="31" t="s">
        <v>55</v>
      </c>
      <c r="N38" s="28">
        <v>4.6</v>
      </c>
      <c r="O38" s="29">
        <f t="shared" si="0"/>
        <v>562.2217391304348</v>
      </c>
      <c r="P38" s="28">
        <v>4.23</v>
      </c>
      <c r="Q38" s="31" t="s">
        <v>96</v>
      </c>
      <c r="R38" s="26" t="s">
        <v>61</v>
      </c>
      <c r="S38" s="26" t="s">
        <v>42</v>
      </c>
      <c r="T38" s="32" t="s">
        <v>58</v>
      </c>
      <c r="U38" s="32" t="s">
        <v>58</v>
      </c>
      <c r="V38" s="33">
        <f t="shared" si="1"/>
        <v>108</v>
      </c>
      <c r="W38" s="58"/>
    </row>
    <row r="39" spans="1:23" s="22" customFormat="1" ht="22.5" customHeight="1">
      <c r="A39" s="21"/>
      <c r="B39" s="34"/>
      <c r="C39" s="35"/>
      <c r="D39" s="25" t="s">
        <v>109</v>
      </c>
      <c r="E39" s="26" t="s">
        <v>47</v>
      </c>
      <c r="F39" s="26" t="s">
        <v>48</v>
      </c>
      <c r="G39" s="63" t="s">
        <v>90</v>
      </c>
      <c r="H39" s="26" t="s">
        <v>91</v>
      </c>
      <c r="I39" s="61" t="s">
        <v>51</v>
      </c>
      <c r="J39" s="26" t="s">
        <v>92</v>
      </c>
      <c r="K39" s="26">
        <v>12889</v>
      </c>
      <c r="L39" s="26">
        <v>77</v>
      </c>
      <c r="M39" s="31" t="s">
        <v>55</v>
      </c>
      <c r="N39" s="28">
        <v>5.3</v>
      </c>
      <c r="O39" s="29">
        <f t="shared" si="0"/>
        <v>487.9660377358491</v>
      </c>
      <c r="P39" s="28">
        <v>5.14</v>
      </c>
      <c r="Q39" s="31" t="s">
        <v>106</v>
      </c>
      <c r="R39" s="26" t="s">
        <v>61</v>
      </c>
      <c r="S39" s="26" t="s">
        <v>42</v>
      </c>
      <c r="T39" s="32" t="s">
        <v>58</v>
      </c>
      <c r="U39" s="32" t="s">
        <v>58</v>
      </c>
      <c r="V39" s="33">
        <f t="shared" si="1"/>
        <v>103</v>
      </c>
      <c r="W39" s="58"/>
    </row>
    <row r="40" spans="1:23" s="22" customFormat="1" ht="22.5" customHeight="1">
      <c r="A40" s="21"/>
      <c r="B40" s="34"/>
      <c r="C40" s="35"/>
      <c r="D40" s="25" t="s">
        <v>109</v>
      </c>
      <c r="E40" s="26" t="s">
        <v>47</v>
      </c>
      <c r="F40" s="26" t="s">
        <v>48</v>
      </c>
      <c r="G40" s="63" t="s">
        <v>90</v>
      </c>
      <c r="H40" s="26" t="s">
        <v>91</v>
      </c>
      <c r="I40" s="61" t="s">
        <v>63</v>
      </c>
      <c r="J40" s="26" t="s">
        <v>92</v>
      </c>
      <c r="K40" s="26">
        <v>12889</v>
      </c>
      <c r="L40" s="26">
        <v>77</v>
      </c>
      <c r="M40" s="31" t="s">
        <v>55</v>
      </c>
      <c r="N40" s="28">
        <v>5.2</v>
      </c>
      <c r="O40" s="29">
        <f t="shared" si="0"/>
        <v>497.34999999999997</v>
      </c>
      <c r="P40" s="28">
        <v>5.14</v>
      </c>
      <c r="Q40" s="31" t="s">
        <v>106</v>
      </c>
      <c r="R40" s="26" t="s">
        <v>61</v>
      </c>
      <c r="S40" s="26" t="s">
        <v>42</v>
      </c>
      <c r="T40" s="32" t="s">
        <v>58</v>
      </c>
      <c r="U40" s="32" t="s">
        <v>58</v>
      </c>
      <c r="V40" s="33">
        <f t="shared" si="1"/>
        <v>101</v>
      </c>
      <c r="W40" s="58"/>
    </row>
    <row r="41" spans="1:23" s="22" customFormat="1" ht="22.5" customHeight="1">
      <c r="A41" s="21"/>
      <c r="B41" s="34"/>
      <c r="C41" s="35"/>
      <c r="D41" s="25" t="s">
        <v>110</v>
      </c>
      <c r="E41" s="26" t="s">
        <v>47</v>
      </c>
      <c r="F41" s="26" t="s">
        <v>48</v>
      </c>
      <c r="G41" s="63" t="s">
        <v>90</v>
      </c>
      <c r="H41" s="26" t="s">
        <v>91</v>
      </c>
      <c r="I41" s="61" t="s">
        <v>63</v>
      </c>
      <c r="J41" s="26" t="s">
        <v>92</v>
      </c>
      <c r="K41" s="26">
        <v>12889</v>
      </c>
      <c r="L41" s="26">
        <v>77</v>
      </c>
      <c r="M41" s="31" t="s">
        <v>55</v>
      </c>
      <c r="N41" s="28">
        <v>4.95</v>
      </c>
      <c r="O41" s="29">
        <f t="shared" si="0"/>
        <v>522.4686868686869</v>
      </c>
      <c r="P41" s="28">
        <v>5.14</v>
      </c>
      <c r="Q41" s="31" t="s">
        <v>96</v>
      </c>
      <c r="R41" s="26" t="s">
        <v>61</v>
      </c>
      <c r="S41" s="26" t="s">
        <v>42</v>
      </c>
      <c r="T41" s="32" t="s">
        <v>58</v>
      </c>
      <c r="U41" s="32" t="s">
        <v>58</v>
      </c>
      <c r="V41" s="33" t="str">
        <f t="shared" si="1"/>
        <v/>
      </c>
      <c r="W41" s="58"/>
    </row>
    <row r="42" spans="1:23" s="22" customFormat="1" ht="22.5" customHeight="1">
      <c r="A42" s="21"/>
      <c r="B42" s="34"/>
      <c r="C42" s="35"/>
      <c r="D42" s="25" t="s">
        <v>111</v>
      </c>
      <c r="E42" s="26" t="s">
        <v>47</v>
      </c>
      <c r="F42" s="26" t="s">
        <v>48</v>
      </c>
      <c r="G42" s="63" t="s">
        <v>90</v>
      </c>
      <c r="H42" s="26" t="s">
        <v>91</v>
      </c>
      <c r="I42" s="61" t="s">
        <v>51</v>
      </c>
      <c r="J42" s="26" t="s">
        <v>99</v>
      </c>
      <c r="K42" s="26" t="s">
        <v>100</v>
      </c>
      <c r="L42" s="26" t="s">
        <v>101</v>
      </c>
      <c r="M42" s="31" t="s">
        <v>55</v>
      </c>
      <c r="N42" s="28">
        <v>4.9</v>
      </c>
      <c r="O42" s="29">
        <f t="shared" si="0"/>
        <v>527.8</v>
      </c>
      <c r="P42" s="28">
        <v>4.23</v>
      </c>
      <c r="Q42" s="31" t="s">
        <v>106</v>
      </c>
      <c r="R42" s="26" t="s">
        <v>61</v>
      </c>
      <c r="S42" s="26" t="s">
        <v>42</v>
      </c>
      <c r="T42" s="32" t="s">
        <v>58</v>
      </c>
      <c r="U42" s="32" t="s">
        <v>58</v>
      </c>
      <c r="V42" s="33">
        <f t="shared" si="1"/>
        <v>115</v>
      </c>
      <c r="W42" s="58"/>
    </row>
    <row r="43" spans="1:23" s="22" customFormat="1" ht="22.5" customHeight="1">
      <c r="A43" s="21"/>
      <c r="B43" s="34"/>
      <c r="C43" s="35"/>
      <c r="D43" s="25" t="s">
        <v>112</v>
      </c>
      <c r="E43" s="26" t="s">
        <v>47</v>
      </c>
      <c r="F43" s="26" t="s">
        <v>48</v>
      </c>
      <c r="G43" s="63" t="s">
        <v>90</v>
      </c>
      <c r="H43" s="26" t="s">
        <v>91</v>
      </c>
      <c r="I43" s="61" t="s">
        <v>63</v>
      </c>
      <c r="J43" s="26" t="s">
        <v>99</v>
      </c>
      <c r="K43" s="26" t="s">
        <v>100</v>
      </c>
      <c r="L43" s="26" t="s">
        <v>101</v>
      </c>
      <c r="M43" s="31" t="s">
        <v>55</v>
      </c>
      <c r="N43" s="28">
        <v>4.7</v>
      </c>
      <c r="O43" s="29">
        <f t="shared" si="0"/>
        <v>550.2595744680851</v>
      </c>
      <c r="P43" s="28">
        <v>4.23</v>
      </c>
      <c r="Q43" s="31" t="s">
        <v>106</v>
      </c>
      <c r="R43" s="26" t="s">
        <v>61</v>
      </c>
      <c r="S43" s="26" t="s">
        <v>42</v>
      </c>
      <c r="T43" s="32" t="s">
        <v>58</v>
      </c>
      <c r="U43" s="32" t="s">
        <v>58</v>
      </c>
      <c r="V43" s="33">
        <f t="shared" si="1"/>
        <v>111</v>
      </c>
      <c r="W43" s="58"/>
    </row>
    <row r="44" spans="1:23" s="22" customFormat="1" ht="22.5" customHeight="1">
      <c r="A44" s="21"/>
      <c r="B44" s="34"/>
      <c r="C44" s="35"/>
      <c r="D44" s="25" t="s">
        <v>113</v>
      </c>
      <c r="E44" s="26" t="s">
        <v>47</v>
      </c>
      <c r="F44" s="26" t="s">
        <v>48</v>
      </c>
      <c r="G44" s="63" t="s">
        <v>90</v>
      </c>
      <c r="H44" s="26" t="s">
        <v>91</v>
      </c>
      <c r="I44" s="61" t="s">
        <v>63</v>
      </c>
      <c r="J44" s="26" t="s">
        <v>99</v>
      </c>
      <c r="K44" s="26" t="s">
        <v>100</v>
      </c>
      <c r="L44" s="26" t="s">
        <v>101</v>
      </c>
      <c r="M44" s="31" t="s">
        <v>55</v>
      </c>
      <c r="N44" s="28">
        <v>4.6</v>
      </c>
      <c r="O44" s="29">
        <f t="shared" si="0"/>
        <v>562.2217391304348</v>
      </c>
      <c r="P44" s="28">
        <v>4.23</v>
      </c>
      <c r="Q44" s="31" t="s">
        <v>96</v>
      </c>
      <c r="R44" s="26" t="s">
        <v>61</v>
      </c>
      <c r="S44" s="26" t="s">
        <v>42</v>
      </c>
      <c r="T44" s="32" t="s">
        <v>58</v>
      </c>
      <c r="U44" s="32" t="s">
        <v>58</v>
      </c>
      <c r="V44" s="33">
        <f t="shared" si="1"/>
        <v>108</v>
      </c>
      <c r="W44" s="58"/>
    </row>
    <row r="45" spans="1:23" s="22" customFormat="1" ht="22.5" customHeight="1">
      <c r="A45" s="21"/>
      <c r="B45" s="34"/>
      <c r="C45" s="35"/>
      <c r="D45" s="25" t="s">
        <v>114</v>
      </c>
      <c r="E45" s="26" t="s">
        <v>47</v>
      </c>
      <c r="F45" s="26" t="s">
        <v>48</v>
      </c>
      <c r="G45" s="63" t="s">
        <v>90</v>
      </c>
      <c r="H45" s="26" t="s">
        <v>91</v>
      </c>
      <c r="I45" s="61" t="s">
        <v>51</v>
      </c>
      <c r="J45" s="26" t="s">
        <v>92</v>
      </c>
      <c r="K45" s="26">
        <v>12889</v>
      </c>
      <c r="L45" s="26">
        <v>77</v>
      </c>
      <c r="M45" s="31" t="s">
        <v>55</v>
      </c>
      <c r="N45" s="28">
        <v>5.3</v>
      </c>
      <c r="O45" s="29">
        <f t="shared" si="0"/>
        <v>487.9660377358491</v>
      </c>
      <c r="P45" s="28">
        <v>5.14</v>
      </c>
      <c r="Q45" s="31" t="s">
        <v>106</v>
      </c>
      <c r="R45" s="26" t="s">
        <v>61</v>
      </c>
      <c r="S45" s="26" t="s">
        <v>42</v>
      </c>
      <c r="T45" s="32" t="s">
        <v>58</v>
      </c>
      <c r="U45" s="32" t="s">
        <v>58</v>
      </c>
      <c r="V45" s="33">
        <f t="shared" si="1"/>
        <v>103</v>
      </c>
      <c r="W45" s="58"/>
    </row>
    <row r="46" spans="1:23" s="22" customFormat="1" ht="22.5" customHeight="1">
      <c r="A46" s="21"/>
      <c r="B46" s="34"/>
      <c r="C46" s="35"/>
      <c r="D46" s="25" t="s">
        <v>114</v>
      </c>
      <c r="E46" s="26" t="s">
        <v>47</v>
      </c>
      <c r="F46" s="26" t="s">
        <v>48</v>
      </c>
      <c r="G46" s="63" t="s">
        <v>90</v>
      </c>
      <c r="H46" s="26" t="s">
        <v>91</v>
      </c>
      <c r="I46" s="61" t="s">
        <v>63</v>
      </c>
      <c r="J46" s="26" t="s">
        <v>92</v>
      </c>
      <c r="K46" s="26">
        <v>12889</v>
      </c>
      <c r="L46" s="26">
        <v>77</v>
      </c>
      <c r="M46" s="31" t="s">
        <v>55</v>
      </c>
      <c r="N46" s="28">
        <v>5.2</v>
      </c>
      <c r="O46" s="29">
        <f t="shared" si="0"/>
        <v>497.34999999999997</v>
      </c>
      <c r="P46" s="28">
        <v>5.14</v>
      </c>
      <c r="Q46" s="31" t="s">
        <v>106</v>
      </c>
      <c r="R46" s="26" t="s">
        <v>61</v>
      </c>
      <c r="S46" s="26" t="s">
        <v>42</v>
      </c>
      <c r="T46" s="32" t="s">
        <v>58</v>
      </c>
      <c r="U46" s="32" t="s">
        <v>58</v>
      </c>
      <c r="V46" s="33">
        <f t="shared" si="1"/>
        <v>101</v>
      </c>
      <c r="W46" s="58"/>
    </row>
    <row r="47" spans="1:23" s="22" customFormat="1" ht="22.5" customHeight="1">
      <c r="A47" s="21"/>
      <c r="B47" s="34"/>
      <c r="C47" s="35"/>
      <c r="D47" s="25" t="s">
        <v>115</v>
      </c>
      <c r="E47" s="26" t="s">
        <v>47</v>
      </c>
      <c r="F47" s="26" t="s">
        <v>48</v>
      </c>
      <c r="G47" s="63" t="s">
        <v>90</v>
      </c>
      <c r="H47" s="26" t="s">
        <v>91</v>
      </c>
      <c r="I47" s="61" t="s">
        <v>63</v>
      </c>
      <c r="J47" s="26" t="s">
        <v>92</v>
      </c>
      <c r="K47" s="26">
        <v>12889</v>
      </c>
      <c r="L47" s="26">
        <v>77</v>
      </c>
      <c r="M47" s="31" t="s">
        <v>55</v>
      </c>
      <c r="N47" s="28">
        <v>4.95</v>
      </c>
      <c r="O47" s="29">
        <f t="shared" si="0"/>
        <v>522.4686868686869</v>
      </c>
      <c r="P47" s="28">
        <v>5.14</v>
      </c>
      <c r="Q47" s="31" t="s">
        <v>96</v>
      </c>
      <c r="R47" s="26" t="s">
        <v>61</v>
      </c>
      <c r="S47" s="26" t="s">
        <v>42</v>
      </c>
      <c r="T47" s="32" t="s">
        <v>58</v>
      </c>
      <c r="U47" s="32" t="s">
        <v>58</v>
      </c>
      <c r="V47" s="33" t="str">
        <f t="shared" si="1"/>
        <v/>
      </c>
      <c r="W47" s="58"/>
    </row>
    <row r="48" spans="1:23" s="8" customFormat="1" ht="22.5" customHeight="1">
      <c r="A48" s="36"/>
      <c r="B48" s="37"/>
      <c r="C48" s="38"/>
      <c r="D48" s="39" t="s">
        <v>116</v>
      </c>
      <c r="E48" s="64" t="s">
        <v>47</v>
      </c>
      <c r="F48" s="64" t="s">
        <v>48</v>
      </c>
      <c r="G48" s="64">
        <v>735</v>
      </c>
      <c r="H48" s="64" t="s">
        <v>91</v>
      </c>
      <c r="I48" s="64" t="s">
        <v>51</v>
      </c>
      <c r="J48" s="64" t="s">
        <v>92</v>
      </c>
      <c r="K48" s="64">
        <v>12889</v>
      </c>
      <c r="L48" s="64" t="s">
        <v>93</v>
      </c>
      <c r="M48" s="65" t="s">
        <v>117</v>
      </c>
      <c r="N48" s="66">
        <v>5.3</v>
      </c>
      <c r="O48" s="42">
        <f t="shared" si="0"/>
        <v>487.9660377358491</v>
      </c>
      <c r="P48" s="67">
        <v>5.14</v>
      </c>
      <c r="Q48" s="43" t="s">
        <v>66</v>
      </c>
      <c r="R48" s="40" t="s">
        <v>61</v>
      </c>
      <c r="S48" s="40" t="s">
        <v>42</v>
      </c>
      <c r="T48" s="44" t="s">
        <v>58</v>
      </c>
      <c r="U48" s="68" t="s">
        <v>58</v>
      </c>
      <c r="V48" s="53">
        <f t="shared" si="1"/>
        <v>103</v>
      </c>
      <c r="W48" s="69"/>
    </row>
    <row r="49" spans="1:23" s="8" customFormat="1" ht="22.5" customHeight="1">
      <c r="A49" s="36"/>
      <c r="B49" s="37"/>
      <c r="C49" s="38"/>
      <c r="D49" s="39" t="s">
        <v>116</v>
      </c>
      <c r="E49" s="70" t="s">
        <v>47</v>
      </c>
      <c r="F49" s="64" t="s">
        <v>48</v>
      </c>
      <c r="G49" s="70">
        <v>735</v>
      </c>
      <c r="H49" s="64" t="s">
        <v>91</v>
      </c>
      <c r="I49" s="70" t="s">
        <v>63</v>
      </c>
      <c r="J49" s="64" t="s">
        <v>92</v>
      </c>
      <c r="K49" s="71">
        <v>12889</v>
      </c>
      <c r="L49" s="71" t="s">
        <v>93</v>
      </c>
      <c r="M49" s="65" t="s">
        <v>117</v>
      </c>
      <c r="N49" s="41">
        <v>5.2</v>
      </c>
      <c r="O49" s="42">
        <f t="shared" si="0"/>
        <v>497.34999999999997</v>
      </c>
      <c r="P49" s="72">
        <v>5.14</v>
      </c>
      <c r="Q49" s="73" t="s">
        <v>66</v>
      </c>
      <c r="R49" s="44" t="s">
        <v>61</v>
      </c>
      <c r="S49" s="44" t="s">
        <v>42</v>
      </c>
      <c r="T49" s="44" t="s">
        <v>58</v>
      </c>
      <c r="U49" s="68" t="s">
        <v>58</v>
      </c>
      <c r="V49" s="53">
        <f t="shared" si="1"/>
        <v>101</v>
      </c>
      <c r="W49" s="69"/>
    </row>
    <row r="50" spans="1:23" s="8" customFormat="1" ht="22.5" customHeight="1">
      <c r="A50" s="36"/>
      <c r="B50" s="37"/>
      <c r="C50" s="38"/>
      <c r="D50" s="74" t="s">
        <v>118</v>
      </c>
      <c r="E50" s="75" t="s">
        <v>47</v>
      </c>
      <c r="F50" s="75" t="s">
        <v>48</v>
      </c>
      <c r="G50" s="76">
        <v>735</v>
      </c>
      <c r="H50" s="75" t="s">
        <v>91</v>
      </c>
      <c r="I50" s="77" t="s">
        <v>51</v>
      </c>
      <c r="J50" s="75" t="s">
        <v>92</v>
      </c>
      <c r="K50" s="75">
        <v>12889</v>
      </c>
      <c r="L50" s="75" t="s">
        <v>93</v>
      </c>
      <c r="M50" s="65" t="s">
        <v>117</v>
      </c>
      <c r="N50" s="78">
        <v>5.3</v>
      </c>
      <c r="O50" s="79">
        <f t="shared" si="0"/>
        <v>487.9660377358491</v>
      </c>
      <c r="P50" s="80">
        <v>5.14</v>
      </c>
      <c r="Q50" s="81" t="s">
        <v>66</v>
      </c>
      <c r="R50" s="82" t="s">
        <v>61</v>
      </c>
      <c r="S50" s="82" t="s">
        <v>42</v>
      </c>
      <c r="T50" s="82" t="s">
        <v>58</v>
      </c>
      <c r="U50" s="83" t="s">
        <v>58</v>
      </c>
      <c r="V50" s="84">
        <f t="shared" si="1"/>
        <v>103</v>
      </c>
      <c r="W50" s="69"/>
    </row>
    <row r="51" spans="1:23" s="8" customFormat="1" ht="22.5" customHeight="1">
      <c r="A51" s="36"/>
      <c r="B51" s="37"/>
      <c r="C51" s="38"/>
      <c r="D51" s="74" t="s">
        <v>118</v>
      </c>
      <c r="E51" s="75" t="s">
        <v>47</v>
      </c>
      <c r="F51" s="75" t="s">
        <v>48</v>
      </c>
      <c r="G51" s="76">
        <v>735</v>
      </c>
      <c r="H51" s="75" t="s">
        <v>91</v>
      </c>
      <c r="I51" s="77" t="s">
        <v>63</v>
      </c>
      <c r="J51" s="75" t="s">
        <v>92</v>
      </c>
      <c r="K51" s="75">
        <v>12889</v>
      </c>
      <c r="L51" s="75" t="s">
        <v>93</v>
      </c>
      <c r="M51" s="65" t="s">
        <v>117</v>
      </c>
      <c r="N51" s="78">
        <v>5.2</v>
      </c>
      <c r="O51" s="79">
        <f t="shared" si="0"/>
        <v>497.34999999999997</v>
      </c>
      <c r="P51" s="80">
        <v>5.14</v>
      </c>
      <c r="Q51" s="81" t="s">
        <v>66</v>
      </c>
      <c r="R51" s="82" t="s">
        <v>61</v>
      </c>
      <c r="S51" s="82" t="s">
        <v>42</v>
      </c>
      <c r="T51" s="82" t="s">
        <v>58</v>
      </c>
      <c r="U51" s="83" t="s">
        <v>58</v>
      </c>
      <c r="V51" s="84">
        <f t="shared" si="1"/>
        <v>101</v>
      </c>
      <c r="W51" s="69"/>
    </row>
    <row r="52" spans="1:23" s="8" customFormat="1" ht="22.5" customHeight="1">
      <c r="A52" s="36"/>
      <c r="B52" s="37"/>
      <c r="C52" s="38"/>
      <c r="D52" s="39" t="s">
        <v>119</v>
      </c>
      <c r="E52" s="64" t="s">
        <v>47</v>
      </c>
      <c r="F52" s="64" t="s">
        <v>48</v>
      </c>
      <c r="G52" s="64">
        <v>735</v>
      </c>
      <c r="H52" s="64" t="s">
        <v>91</v>
      </c>
      <c r="I52" s="64" t="s">
        <v>51</v>
      </c>
      <c r="J52" s="64" t="s">
        <v>99</v>
      </c>
      <c r="K52" s="71" t="s">
        <v>100</v>
      </c>
      <c r="L52" s="64" t="s">
        <v>101</v>
      </c>
      <c r="M52" s="65" t="s">
        <v>117</v>
      </c>
      <c r="N52" s="41">
        <v>4.9</v>
      </c>
      <c r="O52" s="42">
        <f t="shared" si="0"/>
        <v>527.8</v>
      </c>
      <c r="P52" s="80">
        <v>4.23</v>
      </c>
      <c r="Q52" s="43" t="s">
        <v>66</v>
      </c>
      <c r="R52" s="44" t="s">
        <v>61</v>
      </c>
      <c r="S52" s="40" t="s">
        <v>42</v>
      </c>
      <c r="T52" s="44" t="s">
        <v>58</v>
      </c>
      <c r="U52" s="68" t="s">
        <v>58</v>
      </c>
      <c r="V52" s="53">
        <f t="shared" si="1"/>
        <v>115</v>
      </c>
      <c r="W52" s="69"/>
    </row>
    <row r="53" spans="1:23" s="8" customFormat="1" ht="22.5" customHeight="1">
      <c r="A53" s="36"/>
      <c r="B53" s="37"/>
      <c r="C53" s="38"/>
      <c r="D53" s="39" t="s">
        <v>120</v>
      </c>
      <c r="E53" s="64" t="s">
        <v>47</v>
      </c>
      <c r="F53" s="64" t="s">
        <v>48</v>
      </c>
      <c r="G53" s="64">
        <v>735</v>
      </c>
      <c r="H53" s="64" t="s">
        <v>91</v>
      </c>
      <c r="I53" s="64" t="s">
        <v>51</v>
      </c>
      <c r="J53" s="64" t="s">
        <v>99</v>
      </c>
      <c r="K53" s="71" t="s">
        <v>100</v>
      </c>
      <c r="L53" s="64" t="s">
        <v>101</v>
      </c>
      <c r="M53" s="65" t="s">
        <v>117</v>
      </c>
      <c r="N53" s="41">
        <v>4.9</v>
      </c>
      <c r="O53" s="42">
        <f t="shared" si="0"/>
        <v>527.8</v>
      </c>
      <c r="P53" s="67">
        <v>4.23</v>
      </c>
      <c r="Q53" s="43" t="s">
        <v>66</v>
      </c>
      <c r="R53" s="44" t="s">
        <v>61</v>
      </c>
      <c r="S53" s="40" t="s">
        <v>42</v>
      </c>
      <c r="T53" s="44" t="s">
        <v>58</v>
      </c>
      <c r="U53" s="68" t="s">
        <v>58</v>
      </c>
      <c r="V53" s="53">
        <f t="shared" si="1"/>
        <v>115</v>
      </c>
      <c r="W53" s="69"/>
    </row>
    <row r="54" spans="1:23" s="8" customFormat="1" ht="22.5" customHeight="1">
      <c r="A54" s="36"/>
      <c r="B54" s="37"/>
      <c r="C54" s="38"/>
      <c r="D54" s="39" t="s">
        <v>121</v>
      </c>
      <c r="E54" s="64" t="s">
        <v>47</v>
      </c>
      <c r="F54" s="64" t="s">
        <v>48</v>
      </c>
      <c r="G54" s="64">
        <v>735</v>
      </c>
      <c r="H54" s="64" t="s">
        <v>91</v>
      </c>
      <c r="I54" s="64" t="s">
        <v>63</v>
      </c>
      <c r="J54" s="64" t="s">
        <v>99</v>
      </c>
      <c r="K54" s="71" t="s">
        <v>100</v>
      </c>
      <c r="L54" s="64" t="s">
        <v>101</v>
      </c>
      <c r="M54" s="65" t="s">
        <v>117</v>
      </c>
      <c r="N54" s="78">
        <v>4.7</v>
      </c>
      <c r="O54" s="79">
        <f t="shared" si="0"/>
        <v>550.2595744680851</v>
      </c>
      <c r="P54" s="67">
        <v>4.23</v>
      </c>
      <c r="Q54" s="43" t="s">
        <v>66</v>
      </c>
      <c r="R54" s="44" t="s">
        <v>61</v>
      </c>
      <c r="S54" s="40" t="s">
        <v>42</v>
      </c>
      <c r="T54" s="44" t="s">
        <v>58</v>
      </c>
      <c r="U54" s="68" t="s">
        <v>58</v>
      </c>
      <c r="V54" s="53">
        <f t="shared" si="1"/>
        <v>111</v>
      </c>
      <c r="W54" s="69"/>
    </row>
    <row r="55" spans="1:23" s="8" customFormat="1" ht="22.5" customHeight="1">
      <c r="A55" s="36"/>
      <c r="B55" s="37"/>
      <c r="C55" s="38"/>
      <c r="D55" s="39" t="s">
        <v>122</v>
      </c>
      <c r="E55" s="64" t="s">
        <v>47</v>
      </c>
      <c r="F55" s="64" t="s">
        <v>48</v>
      </c>
      <c r="G55" s="64">
        <v>735</v>
      </c>
      <c r="H55" s="64" t="s">
        <v>91</v>
      </c>
      <c r="I55" s="64" t="s">
        <v>63</v>
      </c>
      <c r="J55" s="64" t="s">
        <v>99</v>
      </c>
      <c r="K55" s="71" t="s">
        <v>100</v>
      </c>
      <c r="L55" s="64" t="s">
        <v>101</v>
      </c>
      <c r="M55" s="65" t="s">
        <v>117</v>
      </c>
      <c r="N55" s="41">
        <v>4.7</v>
      </c>
      <c r="O55" s="42">
        <f t="shared" si="0"/>
        <v>550.2595744680851</v>
      </c>
      <c r="P55" s="67">
        <v>4.23</v>
      </c>
      <c r="Q55" s="43" t="s">
        <v>66</v>
      </c>
      <c r="R55" s="44" t="s">
        <v>61</v>
      </c>
      <c r="S55" s="40" t="s">
        <v>42</v>
      </c>
      <c r="T55" s="44" t="s">
        <v>58</v>
      </c>
      <c r="U55" s="68" t="s">
        <v>58</v>
      </c>
      <c r="V55" s="53">
        <f t="shared" si="1"/>
        <v>111</v>
      </c>
      <c r="W55" s="69"/>
    </row>
    <row r="56" spans="1:23" s="8" customFormat="1" ht="22.5" customHeight="1">
      <c r="A56" s="36"/>
      <c r="B56" s="23"/>
      <c r="C56" s="24" t="s">
        <v>123</v>
      </c>
      <c r="D56" s="45" t="s">
        <v>124</v>
      </c>
      <c r="E56" s="46" t="s">
        <v>125</v>
      </c>
      <c r="F56" s="47">
        <v>5.123</v>
      </c>
      <c r="G56" s="46">
        <v>882</v>
      </c>
      <c r="H56" s="46">
        <v>191</v>
      </c>
      <c r="I56" s="46" t="s">
        <v>76</v>
      </c>
      <c r="J56" s="48">
        <v>9790</v>
      </c>
      <c r="K56" s="85">
        <v>14135</v>
      </c>
      <c r="L56" s="86">
        <v>79</v>
      </c>
      <c r="M56" s="87" t="s">
        <v>126</v>
      </c>
      <c r="N56" s="88">
        <v>5.5</v>
      </c>
      <c r="O56" s="89">
        <f t="shared" si="0"/>
        <v>470.2218181818182</v>
      </c>
      <c r="P56" s="50">
        <v>4.23</v>
      </c>
      <c r="Q56" s="51" t="s">
        <v>127</v>
      </c>
      <c r="R56" s="46" t="s">
        <v>77</v>
      </c>
      <c r="S56" s="46" t="s">
        <v>42</v>
      </c>
      <c r="T56" s="52" t="s">
        <v>58</v>
      </c>
      <c r="U56" s="49" t="s">
        <v>58</v>
      </c>
      <c r="V56" s="53">
        <f t="shared" si="1"/>
        <v>130</v>
      </c>
      <c r="W56" s="69"/>
    </row>
    <row r="57" spans="1:23" s="8" customFormat="1" ht="22.5" customHeight="1" thickBot="1">
      <c r="A57" s="90"/>
      <c r="B57" s="54"/>
      <c r="C57" s="55"/>
      <c r="D57" s="45" t="s">
        <v>128</v>
      </c>
      <c r="E57" s="46" t="s">
        <v>125</v>
      </c>
      <c r="F57" s="47">
        <v>5.123</v>
      </c>
      <c r="G57" s="46">
        <v>882</v>
      </c>
      <c r="H57" s="46">
        <v>191</v>
      </c>
      <c r="I57" s="46" t="s">
        <v>76</v>
      </c>
      <c r="J57" s="48">
        <v>9790</v>
      </c>
      <c r="K57" s="48">
        <v>14135</v>
      </c>
      <c r="L57" s="46">
        <v>79</v>
      </c>
      <c r="M57" s="91" t="s">
        <v>126</v>
      </c>
      <c r="N57" s="92">
        <v>5.5</v>
      </c>
      <c r="O57" s="93">
        <f t="shared" si="0"/>
        <v>470.2218181818182</v>
      </c>
      <c r="P57" s="50">
        <v>4.23</v>
      </c>
      <c r="Q57" s="51" t="s">
        <v>127</v>
      </c>
      <c r="R57" s="46" t="s">
        <v>77</v>
      </c>
      <c r="S57" s="46" t="s">
        <v>42</v>
      </c>
      <c r="T57" s="52" t="s">
        <v>58</v>
      </c>
      <c r="U57" s="49" t="s">
        <v>58</v>
      </c>
      <c r="V57" s="53">
        <f t="shared" si="1"/>
        <v>130</v>
      </c>
      <c r="W57" s="69"/>
    </row>
    <row r="58" spans="1:22" s="8" customFormat="1" ht="12.95" customHeight="1">
      <c r="A58" s="94"/>
      <c r="B58" s="94"/>
      <c r="C58" s="95"/>
      <c r="D58" s="95"/>
      <c r="E58" s="96"/>
      <c r="F58" s="97"/>
      <c r="G58" s="96"/>
      <c r="H58" s="96"/>
      <c r="I58" s="96"/>
      <c r="J58" s="98"/>
      <c r="K58" s="98"/>
      <c r="L58" s="96"/>
      <c r="M58" s="99"/>
      <c r="N58" s="100"/>
      <c r="O58" s="101"/>
      <c r="P58" s="100"/>
      <c r="Q58" s="102"/>
      <c r="R58" s="99"/>
      <c r="S58" s="96"/>
      <c r="T58" s="96"/>
      <c r="U58" s="96"/>
      <c r="V58" s="103"/>
    </row>
    <row r="59" spans="1:22" s="8" customFormat="1" ht="12.95" customHeight="1">
      <c r="A59" s="94"/>
      <c r="B59" s="209" t="s">
        <v>139</v>
      </c>
      <c r="C59" s="95"/>
      <c r="D59" s="95"/>
      <c r="E59" s="96"/>
      <c r="F59" s="97"/>
      <c r="G59" s="96"/>
      <c r="H59" s="96"/>
      <c r="I59" s="96"/>
      <c r="J59" s="98"/>
      <c r="K59" s="98"/>
      <c r="L59" s="96"/>
      <c r="M59" s="99"/>
      <c r="N59" s="100"/>
      <c r="O59" s="101"/>
      <c r="P59" s="100"/>
      <c r="Q59" s="102"/>
      <c r="R59" s="99"/>
      <c r="S59" s="96"/>
      <c r="T59" s="96"/>
      <c r="U59" s="96"/>
      <c r="V59" s="103"/>
    </row>
    <row r="60" spans="1:22" s="8" customFormat="1" ht="12.95" customHeight="1">
      <c r="A60" s="94"/>
      <c r="B60" s="94"/>
      <c r="C60" s="95"/>
      <c r="D60" s="95"/>
      <c r="E60" s="96"/>
      <c r="F60" s="97"/>
      <c r="G60" s="96"/>
      <c r="H60" s="96"/>
      <c r="I60" s="96"/>
      <c r="J60" s="98"/>
      <c r="K60" s="98"/>
      <c r="L60" s="96"/>
      <c r="M60" s="99"/>
      <c r="N60" s="100"/>
      <c r="O60" s="101"/>
      <c r="P60" s="100"/>
      <c r="Q60" s="102"/>
      <c r="R60" s="99"/>
      <c r="S60" s="96"/>
      <c r="T60" s="96"/>
      <c r="U60" s="96"/>
      <c r="V60" s="103"/>
    </row>
    <row r="61" spans="1:22" s="8" customFormat="1" ht="14.25">
      <c r="A61" s="94"/>
      <c r="B61" s="104" t="s">
        <v>129</v>
      </c>
      <c r="C61" s="105" t="s">
        <v>130</v>
      </c>
      <c r="D61" s="95"/>
      <c r="E61" s="96"/>
      <c r="F61" s="97"/>
      <c r="G61" s="96"/>
      <c r="H61" s="96"/>
      <c r="I61" s="96"/>
      <c r="J61" s="98"/>
      <c r="K61" s="98"/>
      <c r="L61" s="96"/>
      <c r="M61" s="99"/>
      <c r="N61" s="100"/>
      <c r="O61" s="101"/>
      <c r="P61" s="100"/>
      <c r="Q61" s="102"/>
      <c r="R61" s="99"/>
      <c r="S61" s="96"/>
      <c r="T61" s="96"/>
      <c r="U61" s="96"/>
      <c r="V61" s="103"/>
    </row>
    <row r="62" spans="2:4" s="106" customFormat="1" ht="14.25">
      <c r="B62" s="2"/>
      <c r="C62" s="106" t="s">
        <v>131</v>
      </c>
      <c r="D62" s="107"/>
    </row>
  </sheetData>
  <mergeCells count="19">
    <mergeCell ref="S2:V2"/>
    <mergeCell ref="A4:A7"/>
    <mergeCell ref="B4:C7"/>
    <mergeCell ref="E4:H4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T4"/>
    <mergeCell ref="D5:D7"/>
    <mergeCell ref="E5:E7"/>
    <mergeCell ref="F5:F7"/>
    <mergeCell ref="G5:G7"/>
    <mergeCell ref="H5:H7"/>
  </mergeCells>
  <printOptions/>
  <pageMargins left="0.3937007874015748" right="0.3937007874015748" top="0.3937007874015748" bottom="0.3937007874015748" header="0.1968503937007874" footer="0.3937007874015748"/>
  <pageSetup fitToHeight="0" fitToWidth="0" horizontalDpi="600" verticalDpi="600" orientation="landscape" paperSize="9" scale="59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2023-04-28T12:21:07Z</dcterms:created>
  <dcterms:modified xsi:type="dcterms:W3CDTF">2023-04-28T12:46:47Z</dcterms:modified>
  <cp:category/>
  <cp:version/>
  <cp:contentType/>
  <cp:contentStatus/>
</cp:coreProperties>
</file>