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2"/>
  </bookViews>
  <sheets>
    <sheet name="Toyota" sheetId="1" r:id="rId1"/>
    <sheet name="Nissan" sheetId="2" r:id="rId2"/>
    <sheet name="Mazda" sheetId="3" r:id="rId3"/>
    <sheet name="Mitsubishi" sheetId="4" r:id="rId4"/>
  </sheets>
  <externalReferences>
    <externalReference r:id="rId7"/>
    <externalReference r:id="rId8"/>
    <externalReference r:id="rId9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2">'Mazda'!$A$2:$T$22</definedName>
    <definedName name="_xlnm.Print_Area" localSheetId="3">'Mitsubishi'!$A$2:$T$31</definedName>
    <definedName name="_xlnm.Print_Area" localSheetId="1">'Nissan'!$A$2:$T$25</definedName>
    <definedName name="_xlnm.Print_Area" localSheetId="0">'Toyota'!$A$2:$T$42</definedName>
    <definedName name="_xlnm.Print_Titles" localSheetId="2">'Mazda'!$2:$8</definedName>
    <definedName name="_xlnm.Print_Titles" localSheetId="3">'Mitsubishi'!$2:$8</definedName>
    <definedName name="_xlnm.Print_Titles" localSheetId="1">'Nissan'!$2:$8</definedName>
    <definedName name="_xlnm.Print_Titles" localSheetId="0">'Toyota'!$2:$8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<sst xmlns="http://schemas.openxmlformats.org/spreadsheetml/2006/main" count="985" uniqueCount="366">
  <si>
    <r>
      <rPr>
        <sz val="8"/>
        <rFont val="ＭＳ Ｐゴシック"/>
        <family val="3"/>
      </rPr>
      <t>当該自動車の製造又は輸入の事業を行う者の氏名又は名称　</t>
    </r>
  </si>
  <si>
    <t>マツダ株式会社</t>
  </si>
  <si>
    <t>ガソリン貨物車（普通・小型）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</si>
  <si>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</si>
  <si>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</si>
  <si>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t>燃費基準
達成・向上
達成レベル</t>
  </si>
  <si>
    <r>
      <rPr>
        <sz val="8"/>
        <rFont val="ＭＳ Ｐゴシック"/>
        <family val="3"/>
      </rPr>
      <t>原動機</t>
    </r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</si>
  <si>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</si>
  <si>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</si>
  <si>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</si>
  <si>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</si>
  <si>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</si>
  <si>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</si>
  <si>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</si>
  <si>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最大積載量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</si>
  <si>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</si>
  <si>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自動車の</t>
    </r>
  </si>
  <si>
    <r>
      <rPr>
        <sz val="8"/>
        <rFont val="ＭＳ Ｐゴシック"/>
        <family val="3"/>
      </rPr>
      <t>燃費値</t>
    </r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</si>
  <si>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</si>
  <si>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</si>
  <si>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</si>
  <si>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</si>
  <si>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</si>
  <si>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</si>
  <si>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</si>
  <si>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</si>
  <si>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</si>
  <si>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型式及び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</si>
  <si>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</si>
  <si>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(kg)</t>
  </si>
  <si>
    <r>
      <rPr>
        <sz val="8"/>
        <rFont val="ＭＳ Ｐゴシック"/>
        <family val="3"/>
      </rPr>
      <t>構造</t>
    </r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</si>
  <si>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</si>
  <si>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</si>
  <si>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基準値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</si>
  <si>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</si>
  <si>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</si>
  <si>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</si>
  <si>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</si>
  <si>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</si>
  <si>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（Ｌ）</t>
    </r>
  </si>
  <si>
    <r>
      <rPr>
        <sz val="8"/>
        <rFont val="ＭＳ Ｐゴシック"/>
        <family val="3"/>
      </rPr>
      <t>変速段数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</si>
  <si>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</si>
  <si>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</si>
  <si>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</si>
  <si>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</si>
  <si>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</si>
  <si>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</si>
  <si>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マツダ</t>
  </si>
  <si>
    <r>
      <t>※</t>
    </r>
    <r>
      <rPr>
        <sz val="8"/>
        <rFont val="Arial"/>
        <family val="2"/>
      </rPr>
      <t>1</t>
    </r>
  </si>
  <si>
    <t>ファミリアバン</t>
  </si>
  <si>
    <t>DBF-BVY12</t>
  </si>
  <si>
    <t>HR15</t>
  </si>
  <si>
    <t>4AT（E･LTC)</t>
  </si>
  <si>
    <t>1140～1150</t>
  </si>
  <si>
    <t>1700～1725</t>
  </si>
  <si>
    <t>構造Ａ</t>
  </si>
  <si>
    <t>EP,V</t>
  </si>
  <si>
    <t>3W+EGR</t>
  </si>
  <si>
    <t>F</t>
  </si>
  <si>
    <t>☆☆☆☆</t>
  </si>
  <si>
    <t>CBE-BVAY12</t>
  </si>
  <si>
    <t>CR12</t>
  </si>
  <si>
    <t>1120～1130</t>
  </si>
  <si>
    <t>1530～1555</t>
  </si>
  <si>
    <t>3W</t>
  </si>
  <si>
    <t>☆☆☆</t>
  </si>
  <si>
    <t>DBF-BVZNY12</t>
  </si>
  <si>
    <t>HR16</t>
  </si>
  <si>
    <t>1.597</t>
  </si>
  <si>
    <t>4AT(E･LTC)</t>
  </si>
  <si>
    <t>1760～1775</t>
  </si>
  <si>
    <t>構造A</t>
  </si>
  <si>
    <t>V,EP</t>
  </si>
  <si>
    <t>A</t>
  </si>
  <si>
    <t>1780～1795</t>
  </si>
  <si>
    <t/>
  </si>
  <si>
    <t>CBF-BVJY12</t>
  </si>
  <si>
    <t>MR18</t>
  </si>
  <si>
    <t>1170～1180</t>
  </si>
  <si>
    <t>1730～1755</t>
  </si>
  <si>
    <t>ボンゴ</t>
  </si>
  <si>
    <t>ABF-SKP2T</t>
  </si>
  <si>
    <t>L8</t>
  </si>
  <si>
    <t>5MT</t>
  </si>
  <si>
    <t>1270～1280</t>
  </si>
  <si>
    <t>850～1000</t>
  </si>
  <si>
    <t>2230～2390</t>
  </si>
  <si>
    <t>FI</t>
  </si>
  <si>
    <t>R</t>
  </si>
  <si>
    <t>2230～2380</t>
  </si>
  <si>
    <t>ABF-SKP2L</t>
  </si>
  <si>
    <t>ｼﾝｸﾞﾙﾀｲﾔ</t>
  </si>
  <si>
    <t>1400～1410</t>
  </si>
  <si>
    <t>2510～2520</t>
  </si>
  <si>
    <t>／</t>
  </si>
  <si>
    <t>ﾀﾞﾌﾞﾙﾀｲﾔ</t>
  </si>
  <si>
    <t>燃費基準無し</t>
  </si>
  <si>
    <t>（注）</t>
  </si>
  <si>
    <t>※1印の付いている通称名については、日産自動車株式会社が製造事業者である。</t>
  </si>
  <si>
    <t>JC08モード燃費値を有する車両については、１０・１５モード燃費値に下線を引いています。</t>
  </si>
  <si>
    <t>車両総重量2.5t超3.5t以下の貨物車については、平成２２年度燃費基準は設定されていません。</t>
  </si>
  <si>
    <t>125</t>
  </si>
  <si>
    <t>110</t>
  </si>
  <si>
    <t>105</t>
  </si>
  <si>
    <t>100</t>
  </si>
  <si>
    <t xml:space="preserve"> </t>
  </si>
  <si>
    <t>当該自動車の製造又は輸入の事業を行う者の氏名又は名称　　三菱自動車工業株式会社　</t>
  </si>
  <si>
    <t>ガソリン貨物車（普通・小型）</t>
  </si>
  <si>
    <t>目標年度（平成２２年度）</t>
  </si>
  <si>
    <t>原動機</t>
  </si>
  <si>
    <t>１０・１５モード</t>
  </si>
  <si>
    <t>総排</t>
  </si>
  <si>
    <t>変速装置の</t>
  </si>
  <si>
    <t>車両重量</t>
  </si>
  <si>
    <t>最大積載量</t>
  </si>
  <si>
    <t>車両総重量</t>
  </si>
  <si>
    <t>自動車の</t>
  </si>
  <si>
    <t>１ｋｍ走行</t>
  </si>
  <si>
    <t>主要</t>
  </si>
  <si>
    <t>その他燃費値の異なる要因</t>
  </si>
  <si>
    <t>（参考）</t>
  </si>
  <si>
    <t>燃費</t>
  </si>
  <si>
    <t>車名</t>
  </si>
  <si>
    <t>通称名</t>
  </si>
  <si>
    <t>型式</t>
  </si>
  <si>
    <t>気量</t>
  </si>
  <si>
    <t>型式及び</t>
  </si>
  <si>
    <t>構造</t>
  </si>
  <si>
    <t>燃費値</t>
  </si>
  <si>
    <t>における</t>
  </si>
  <si>
    <t>燃費</t>
  </si>
  <si>
    <t>主要排</t>
  </si>
  <si>
    <t>低排出</t>
  </si>
  <si>
    <t>基準</t>
  </si>
  <si>
    <t>(Ｌ）</t>
  </si>
  <si>
    <t>変速段数</t>
  </si>
  <si>
    <t>ＣＯ2排出量</t>
  </si>
  <si>
    <t>基準値</t>
  </si>
  <si>
    <t>改善</t>
  </si>
  <si>
    <t>出ガス</t>
  </si>
  <si>
    <t>駆動</t>
  </si>
  <si>
    <t>その他</t>
  </si>
  <si>
    <t>ガス認定</t>
  </si>
  <si>
    <t>達成</t>
  </si>
  <si>
    <t>(km/L）</t>
  </si>
  <si>
    <t>(ｇ -ＣＯ2/km）</t>
  </si>
  <si>
    <t>対策</t>
  </si>
  <si>
    <t>対策</t>
  </si>
  <si>
    <t>形式</t>
  </si>
  <si>
    <t>レベル</t>
  </si>
  <si>
    <t>三菱</t>
  </si>
  <si>
    <t>※1</t>
  </si>
  <si>
    <t>ランサーカーゴ</t>
  </si>
  <si>
    <t>DBF-CVY12</t>
  </si>
  <si>
    <t>1.498</t>
  </si>
  <si>
    <t>1140～1150</t>
  </si>
  <si>
    <t>1700～1725</t>
  </si>
  <si>
    <t>3W,EGR</t>
  </si>
  <si>
    <t>CBE-CVAY12</t>
  </si>
  <si>
    <t>1.240</t>
  </si>
  <si>
    <t>1120～1130</t>
  </si>
  <si>
    <t>1530～1555</t>
  </si>
  <si>
    <t>CBF-CVJY12</t>
  </si>
  <si>
    <t>1.797</t>
  </si>
  <si>
    <t>DBF-CVZNY12</t>
  </si>
  <si>
    <t>V,EP</t>
  </si>
  <si>
    <t>※2</t>
  </si>
  <si>
    <t>デリカ</t>
  </si>
  <si>
    <t>ABF-SKP2TM</t>
  </si>
  <si>
    <t>L8</t>
  </si>
  <si>
    <t>5MT</t>
  </si>
  <si>
    <t>1270～1280</t>
  </si>
  <si>
    <t>850～1000</t>
  </si>
  <si>
    <t>2230～2390</t>
  </si>
  <si>
    <t>FI</t>
  </si>
  <si>
    <t>3W+EGR</t>
  </si>
  <si>
    <t>R</t>
  </si>
  <si>
    <t>2230～2380</t>
  </si>
  <si>
    <t>ABF-SKP2VM</t>
  </si>
  <si>
    <t>1290～1380</t>
  </si>
  <si>
    <t>500～1000</t>
  </si>
  <si>
    <t>2105～2490</t>
  </si>
  <si>
    <t>1300～1390</t>
  </si>
  <si>
    <t>500～1000</t>
  </si>
  <si>
    <t>2105～2500</t>
  </si>
  <si>
    <t>ABF-SKP2LM</t>
  </si>
  <si>
    <t>A</t>
  </si>
  <si>
    <t>1400～1410</t>
  </si>
  <si>
    <t>2510～2520</t>
  </si>
  <si>
    <t>ﾀﾞﾌﾞﾙﾀｲﾔ</t>
  </si>
  <si>
    <t>／</t>
  </si>
  <si>
    <t>燃費基準無し</t>
  </si>
  <si>
    <t>ABF-SKP2MM</t>
  </si>
  <si>
    <t>1450～1480</t>
  </si>
  <si>
    <t>2510～2540</t>
  </si>
  <si>
    <t>4AT(E･LTC)</t>
  </si>
  <si>
    <t>1450～1500</t>
  </si>
  <si>
    <t>2510～2560</t>
  </si>
  <si>
    <t>デリカバン</t>
  </si>
  <si>
    <t>DBF-BVM20</t>
  </si>
  <si>
    <t>1200～1250</t>
  </si>
  <si>
    <t>1895～1960</t>
  </si>
  <si>
    <t>構造B</t>
  </si>
  <si>
    <t>1230～1250</t>
  </si>
  <si>
    <t>1925～1960</t>
  </si>
  <si>
    <t>1270～1300</t>
  </si>
  <si>
    <t>1945～2010</t>
  </si>
  <si>
    <t>※1印の付いている通称名については、日産自動車株式会社が製造事業者です。</t>
  </si>
  <si>
    <t>※2印の付いている通称名については、マツダ株式会社が製造事業者です。</t>
  </si>
  <si>
    <t>（注）　JC08モード燃費値を有する車両については、10･15モード燃費値に下線を引いています。</t>
  </si>
  <si>
    <t>（注）　車両総重量2.5t超3.5t以下の貨物車については、平成22年度燃費基準は設定されていません。</t>
  </si>
  <si>
    <t>当該自動車の製造又は輸入の事業を行う者の氏名又は名称　　　　日産自動車株式会社</t>
  </si>
  <si>
    <t>ニッサン</t>
  </si>
  <si>
    <t>AD</t>
  </si>
  <si>
    <t>CBE-VAY12</t>
  </si>
  <si>
    <t>CR12</t>
  </si>
  <si>
    <t>4AT（E･LTC)</t>
  </si>
  <si>
    <t>EP,V</t>
  </si>
  <si>
    <t>F</t>
  </si>
  <si>
    <t>☆☆☆</t>
  </si>
  <si>
    <t>AD                                             AD EXPERT</t>
  </si>
  <si>
    <t>DBF-VY12</t>
  </si>
  <si>
    <t>HR15</t>
  </si>
  <si>
    <t>☆☆☆☆</t>
  </si>
  <si>
    <t>DBF-VZNY12</t>
  </si>
  <si>
    <t>DBF-VZNY12</t>
  </si>
  <si>
    <t>AD EXPERT</t>
  </si>
  <si>
    <t>CBF-VJY12</t>
  </si>
  <si>
    <t>MR18</t>
  </si>
  <si>
    <t>1170～1180</t>
  </si>
  <si>
    <t>1730～1755</t>
  </si>
  <si>
    <t>NV200 バネット</t>
  </si>
  <si>
    <t>DBF-VM20</t>
  </si>
  <si>
    <t>1200～1260</t>
  </si>
  <si>
    <t>1895～1970</t>
  </si>
  <si>
    <t>1945～1980</t>
  </si>
  <si>
    <t>1230～1260</t>
  </si>
  <si>
    <t>1925～1970</t>
  </si>
  <si>
    <t>※</t>
  </si>
  <si>
    <t>バネット</t>
  </si>
  <si>
    <t>ABF-SKP2TN</t>
  </si>
  <si>
    <t>ABF-SKP2LN</t>
  </si>
  <si>
    <t>※印の付いている通称名については、マツダ株式会社が製造事業者である。</t>
  </si>
  <si>
    <t>（注）JC08モード燃費値を有する車両については、１０・１５モード燃費値に下線を引いています。</t>
  </si>
  <si>
    <t>（注）車両総重量2.5t超3.5t以下の貨物車については、平成22年度燃費基準は設定されていません。</t>
  </si>
  <si>
    <t>当該自動車の製造又は輸入の事業を行う者の氏名又は名称　</t>
  </si>
  <si>
    <t>トヨタ自動車株式会社</t>
  </si>
  <si>
    <t>ガソリン貨物車（普通・小型）</t>
  </si>
  <si>
    <t>目標年度（平成２２年度）</t>
  </si>
  <si>
    <r>
      <rPr>
        <sz val="8"/>
        <rFont val="ＭＳ Ｐゴシック"/>
        <family val="3"/>
      </rPr>
      <t>燃費基準
達成・向上
達成レベル</t>
    </r>
  </si>
  <si>
    <t>車両重量</t>
  </si>
  <si>
    <t>最大積載量</t>
  </si>
  <si>
    <t>(km/L）</t>
  </si>
  <si>
    <t>駆動</t>
  </si>
  <si>
    <t>形式</t>
  </si>
  <si>
    <t>トヨタ</t>
  </si>
  <si>
    <t>プロボックス</t>
  </si>
  <si>
    <t>DBE-
NCP50V</t>
  </si>
  <si>
    <t>2NZ</t>
  </si>
  <si>
    <t>1020～
1030</t>
  </si>
  <si>
    <t>250～
400</t>
  </si>
  <si>
    <t>1530～
1555</t>
  </si>
  <si>
    <t>V
FI</t>
  </si>
  <si>
    <t>3W</t>
  </si>
  <si>
    <t>4AT
（E・LTC）</t>
  </si>
  <si>
    <t>1030～
1040</t>
  </si>
  <si>
    <t>1540～
1565</t>
  </si>
  <si>
    <t>プロボックス
サクシード</t>
  </si>
  <si>
    <t>DBE-
NCP51V</t>
  </si>
  <si>
    <t>1NZ</t>
  </si>
  <si>
    <t>1020～
1050</t>
  </si>
  <si>
    <t>250～
450</t>
  </si>
  <si>
    <t>1530～
1610</t>
  </si>
  <si>
    <t>1030～
1060</t>
  </si>
  <si>
    <t>1540～
1620</t>
  </si>
  <si>
    <t>V
FI
B</t>
  </si>
  <si>
    <t>DBE-
NCP55V</t>
  </si>
  <si>
    <t>1100～
1130</t>
  </si>
  <si>
    <t>1610～
1655</t>
  </si>
  <si>
    <t>1110～
1140</t>
  </si>
  <si>
    <t>1620～
1665</t>
  </si>
  <si>
    <t>※</t>
  </si>
  <si>
    <t>タウンエース
ライトエース</t>
  </si>
  <si>
    <t>ABF-S402M</t>
  </si>
  <si>
    <t>3SZ</t>
  </si>
  <si>
    <t>1190～1220</t>
  </si>
  <si>
    <t>500～750</t>
  </si>
  <si>
    <t>1965～2080</t>
  </si>
  <si>
    <t>構造B</t>
  </si>
  <si>
    <t>V,FI</t>
  </si>
  <si>
    <t>1200～1230</t>
  </si>
  <si>
    <t>1975～2090</t>
  </si>
  <si>
    <t>ABF-S412M</t>
  </si>
  <si>
    <t>1280～1290</t>
  </si>
  <si>
    <t>500～700</t>
  </si>
  <si>
    <t>2055～2100</t>
  </si>
  <si>
    <t>4AT（E・LTC）</t>
  </si>
  <si>
    <t>1290～1300</t>
  </si>
  <si>
    <t>2065～2110</t>
  </si>
  <si>
    <t>ABF-S402U</t>
  </si>
  <si>
    <t>1100～1120</t>
  </si>
  <si>
    <t>2010～2030</t>
  </si>
  <si>
    <t>1110～1130</t>
  </si>
  <si>
    <t>2020～2040</t>
  </si>
  <si>
    <t>ABF-S412U</t>
  </si>
  <si>
    <t>構造B</t>
  </si>
  <si>
    <t>ハイエース
レジアスエース</t>
  </si>
  <si>
    <t>CBF-TRH200V</t>
  </si>
  <si>
    <t>1TR</t>
  </si>
  <si>
    <t>1610～1750</t>
  </si>
  <si>
    <t>850～1250</t>
  </si>
  <si>
    <t>2885～3115</t>
  </si>
  <si>
    <t>構造B1</t>
  </si>
  <si>
    <t>/</t>
  </si>
  <si>
    <t>V
FI</t>
  </si>
  <si>
    <t>3W
AI</t>
  </si>
  <si>
    <t>4AT
(E・LTC)</t>
  </si>
  <si>
    <t>1620～1760</t>
  </si>
  <si>
    <t>2870～3125</t>
  </si>
  <si>
    <t>2880～2895</t>
  </si>
  <si>
    <t>CBF-TRH200K</t>
  </si>
  <si>
    <t>1660～1760</t>
  </si>
  <si>
    <t>2905～3125</t>
  </si>
  <si>
    <t>2935～2950</t>
  </si>
  <si>
    <t>1670～1760</t>
  </si>
  <si>
    <t>850～1250</t>
  </si>
  <si>
    <t>2915～3135</t>
  </si>
  <si>
    <t>1770～1780</t>
  </si>
  <si>
    <t>2935～2960</t>
  </si>
  <si>
    <t>CBF-TRH211K</t>
  </si>
  <si>
    <t>2TR</t>
  </si>
  <si>
    <t>1880～1890</t>
  </si>
  <si>
    <t>2990～3015</t>
  </si>
  <si>
    <t>V
FI
B</t>
  </si>
  <si>
    <t>CBF-TRH221K</t>
  </si>
  <si>
    <t>1850～1880</t>
  </si>
  <si>
    <t>3015～3060</t>
  </si>
  <si>
    <t>CBF-TRH216K</t>
  </si>
  <si>
    <t>1990～2000</t>
  </si>
  <si>
    <t>3100～3125</t>
  </si>
  <si>
    <t>CBF-TRH226K</t>
  </si>
  <si>
    <t>1960～1990</t>
  </si>
  <si>
    <t>3125～3170</t>
  </si>
  <si>
    <t>ダイナ
トヨエース</t>
  </si>
  <si>
    <t>ABF-
TRY220</t>
  </si>
  <si>
    <t>1TR</t>
  </si>
  <si>
    <t>1550～
1630</t>
  </si>
  <si>
    <t>1000～
1250</t>
  </si>
  <si>
    <t>2910～
3015</t>
  </si>
  <si>
    <t>構造B2</t>
  </si>
  <si>
    <t>燃費基準無し</t>
  </si>
  <si>
    <t>1560～
1750</t>
  </si>
  <si>
    <t>1250～
1500</t>
  </si>
  <si>
    <t>2975～
3415</t>
  </si>
  <si>
    <t>1560～
1600</t>
  </si>
  <si>
    <t>2975～
3015</t>
  </si>
  <si>
    <t>ABF-
TRY230</t>
  </si>
  <si>
    <t>1570～
1700</t>
  </si>
  <si>
    <t>2980～
3030</t>
  </si>
  <si>
    <t>1590～
1760</t>
  </si>
  <si>
    <t>3250～
3425</t>
  </si>
  <si>
    <t>1580～
1720</t>
  </si>
  <si>
    <t>2995～
3385</t>
  </si>
  <si>
    <t>（注）JC08モード燃費値を有する車両については、１０・１５モード燃費値に下線を引いています。</t>
  </si>
  <si>
    <t>（注）車両総重量2.5t超3.5t以下の貨物車については、平成２２年度燃費基準は設定されていません。</t>
  </si>
  <si>
    <t xml:space="preserve"> *印の付いている通称名については、ダイハツ工業株式会社が製造事業者です。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</si>
</sst>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0"/>
    <numFmt numFmtId="179" formatCode="0.0_);[Red]\(0.0\)"/>
    <numFmt numFmtId="180" formatCode="0_);[Red]\(0\)"/>
    <numFmt numFmtId="181" formatCode="0.000_ "/>
    <numFmt numFmtId="182" formatCode="0.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49" fontId="18" fillId="30" borderId="4">
      <alignment horizontal="center" vertical="center" wrapText="1"/>
      <protection/>
    </xf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9" fontId="19" fillId="32" borderId="6">
      <alignment horizontal="center" vertical="center" wrapText="1"/>
      <protection/>
    </xf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1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9" fontId="18" fillId="0" borderId="4">
      <alignment horizontal="center" vertical="center" wrapText="1"/>
      <protection/>
    </xf>
    <xf numFmtId="0" fontId="52" fillId="33" borderId="5" applyNumberFormat="0" applyAlignment="0" applyProtection="0"/>
    <xf numFmtId="0" fontId="37" fillId="0" borderId="0">
      <alignment vertical="center"/>
      <protection/>
    </xf>
    <xf numFmtId="0" fontId="0" fillId="0" borderId="0">
      <alignment/>
      <protection/>
    </xf>
    <xf numFmtId="0" fontId="53" fillId="3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76" fontId="10" fillId="0" borderId="34" xfId="0" applyNumberFormat="1" applyFont="1" applyFill="1" applyBorder="1" applyAlignment="1">
      <alignment horizontal="center" vertical="center" wrapText="1"/>
    </xf>
    <xf numFmtId="177" fontId="11" fillId="0" borderId="35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178" fontId="4" fillId="0" borderId="33" xfId="0" applyNumberFormat="1" applyFont="1" applyFill="1" applyBorder="1" applyAlignment="1">
      <alignment horizontal="center" vertical="center"/>
    </xf>
    <xf numFmtId="176" fontId="11" fillId="0" borderId="34" xfId="0" applyNumberFormat="1" applyFont="1" applyFill="1" applyBorder="1" applyAlignment="1" quotePrefix="1">
      <alignment horizontal="center" vertical="center" wrapText="1"/>
    </xf>
    <xf numFmtId="176" fontId="11" fillId="0" borderId="13" xfId="0" applyNumberFormat="1" applyFont="1" applyFill="1" applyBorder="1" applyAlignment="1" quotePrefix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176" fontId="10" fillId="0" borderId="34" xfId="0" applyNumberFormat="1" applyFont="1" applyFill="1" applyBorder="1" applyAlignment="1" quotePrefix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76" fontId="11" fillId="0" borderId="0" xfId="0" applyNumberFormat="1" applyFont="1" applyFill="1" applyBorder="1" applyAlignment="1" quotePrefix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4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76" fontId="15" fillId="0" borderId="25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179" fontId="7" fillId="0" borderId="40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76" fontId="16" fillId="0" borderId="34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center" vertical="center"/>
    </xf>
    <xf numFmtId="176" fontId="15" fillId="0" borderId="34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/>
    </xf>
    <xf numFmtId="176" fontId="15" fillId="0" borderId="31" xfId="0" applyNumberFormat="1" applyFont="1" applyFill="1" applyBorder="1" applyAlignment="1">
      <alignment horizontal="center" vertical="center"/>
    </xf>
    <xf numFmtId="0" fontId="16" fillId="0" borderId="4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76" fontId="15" fillId="0" borderId="31" xfId="0" applyNumberFormat="1" applyFont="1" applyFill="1" applyBorder="1" applyAlignment="1" quotePrefix="1">
      <alignment horizontal="center" vertical="center" wrapText="1"/>
    </xf>
    <xf numFmtId="180" fontId="16" fillId="0" borderId="45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 quotePrefix="1">
      <alignment horizontal="center" vertical="center" wrapText="1"/>
    </xf>
    <xf numFmtId="176" fontId="15" fillId="0" borderId="34" xfId="0" applyNumberFormat="1" applyFont="1" applyFill="1" applyBorder="1" applyAlignment="1" quotePrefix="1">
      <alignment horizontal="center" vertical="center" wrapText="1"/>
    </xf>
    <xf numFmtId="180" fontId="16" fillId="0" borderId="35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/>
    </xf>
    <xf numFmtId="176" fontId="7" fillId="0" borderId="34" xfId="0" applyNumberFormat="1" applyFont="1" applyFill="1" applyBorder="1" applyAlignment="1" quotePrefix="1">
      <alignment horizontal="center" vertical="center" wrapText="1"/>
    </xf>
    <xf numFmtId="0" fontId="7" fillId="0" borderId="37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2" xfId="0" applyFont="1" applyFill="1" applyBorder="1" applyAlignment="1">
      <alignment horizontal="left" vertical="center"/>
    </xf>
    <xf numFmtId="0" fontId="7" fillId="0" borderId="0" xfId="65" applyFont="1" applyFill="1">
      <alignment/>
      <protection/>
    </xf>
    <xf numFmtId="176" fontId="15" fillId="0" borderId="46" xfId="0" applyNumberFormat="1" applyFont="1" applyFill="1" applyBorder="1" applyAlignment="1">
      <alignment horizontal="center" vertical="center"/>
    </xf>
    <xf numFmtId="0" fontId="16" fillId="0" borderId="4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 quotePrefix="1">
      <alignment horizontal="center" vertical="center" wrapText="1"/>
    </xf>
    <xf numFmtId="180" fontId="16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 quotePrefix="1">
      <alignment horizontal="center" vertical="center" wrapText="1"/>
    </xf>
    <xf numFmtId="176" fontId="16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9" fontId="7" fillId="0" borderId="0" xfId="0" applyNumberFormat="1" applyFont="1" applyFill="1" applyAlignment="1">
      <alignment/>
    </xf>
    <xf numFmtId="0" fontId="7" fillId="0" borderId="16" xfId="0" applyFont="1" applyFill="1" applyBorder="1" applyAlignment="1">
      <alignment/>
    </xf>
    <xf numFmtId="181" fontId="7" fillId="0" borderId="14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179" fontId="16" fillId="0" borderId="27" xfId="0" applyNumberFormat="1" applyFont="1" applyFill="1" applyBorder="1" applyAlignment="1">
      <alignment horizontal="center" vertical="center"/>
    </xf>
    <xf numFmtId="176" fontId="7" fillId="0" borderId="4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179" fontId="15" fillId="0" borderId="25" xfId="0" applyNumberFormat="1" applyFont="1" applyFill="1" applyBorder="1" applyAlignment="1">
      <alignment horizontal="center" vertical="center"/>
    </xf>
    <xf numFmtId="179" fontId="15" fillId="0" borderId="34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7" fillId="0" borderId="16" xfId="0" applyFont="1" applyFill="1" applyBorder="1" applyAlignment="1" quotePrefix="1">
      <alignment horizontal="left" vertical="center"/>
    </xf>
    <xf numFmtId="0" fontId="7" fillId="0" borderId="29" xfId="0" applyFont="1" applyFill="1" applyBorder="1" applyAlignment="1">
      <alignment/>
    </xf>
    <xf numFmtId="176" fontId="15" fillId="0" borderId="46" xfId="0" applyNumberFormat="1" applyFont="1" applyFill="1" applyBorder="1" applyAlignment="1" quotePrefix="1">
      <alignment horizontal="center" vertical="center" wrapText="1"/>
    </xf>
    <xf numFmtId="180" fontId="16" fillId="0" borderId="47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20" xfId="0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shrinkToFit="1"/>
    </xf>
    <xf numFmtId="0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1" xfId="0" applyFont="1" applyFill="1" applyBorder="1" applyAlignment="1">
      <alignment horizontal="left" vertical="center" wrapText="1"/>
    </xf>
    <xf numFmtId="178" fontId="7" fillId="0" borderId="33" xfId="0" applyNumberFormat="1" applyFont="1" applyFill="1" applyBorder="1" applyAlignment="1">
      <alignment horizontal="center" vertical="center"/>
    </xf>
    <xf numFmtId="176" fontId="16" fillId="0" borderId="34" xfId="0" applyNumberFormat="1" applyFont="1" applyFill="1" applyBorder="1" applyAlignment="1" quotePrefix="1">
      <alignment horizontal="center" vertical="center" wrapText="1"/>
    </xf>
    <xf numFmtId="1" fontId="16" fillId="0" borderId="35" xfId="0" applyNumberFormat="1" applyFont="1" applyFill="1" applyBorder="1" applyAlignment="1">
      <alignment horizontal="center" vertical="center" wrapText="1"/>
    </xf>
    <xf numFmtId="176" fontId="20" fillId="0" borderId="13" xfId="0" applyNumberFormat="1" applyFont="1" applyFill="1" applyBorder="1" applyAlignment="1" quotePrefix="1">
      <alignment horizontal="center" vertical="center" wrapText="1"/>
    </xf>
    <xf numFmtId="0" fontId="7" fillId="0" borderId="3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176" fontId="16" fillId="0" borderId="34" xfId="0" applyNumberFormat="1" applyFont="1" applyFill="1" applyBorder="1" applyAlignment="1">
      <alignment horizontal="center" vertical="center" wrapText="1"/>
    </xf>
    <xf numFmtId="176" fontId="20" fillId="0" borderId="13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0" fontId="7" fillId="0" borderId="15" xfId="0" applyFont="1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6" fontId="16" fillId="0" borderId="31" xfId="0" applyNumberFormat="1" applyFont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76" fontId="16" fillId="0" borderId="2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7" fillId="0" borderId="48" xfId="0" applyFont="1" applyFill="1" applyBorder="1" applyAlignment="1">
      <alignment horizontal="center" vertical="center" wrapText="1"/>
    </xf>
    <xf numFmtId="176" fontId="16" fillId="0" borderId="25" xfId="0" applyNumberFormat="1" applyFont="1" applyFill="1" applyBorder="1" applyAlignment="1" quotePrefix="1">
      <alignment horizontal="center" vertical="center" wrapText="1"/>
    </xf>
    <xf numFmtId="176" fontId="20" fillId="0" borderId="34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176" fontId="16" fillId="0" borderId="3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4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top" wrapText="1"/>
    </xf>
    <xf numFmtId="178" fontId="7" fillId="0" borderId="33" xfId="0" applyNumberFormat="1" applyFont="1" applyFill="1" applyBorder="1" applyAlignment="1">
      <alignment horizontal="center" vertical="center" wrapText="1"/>
    </xf>
    <xf numFmtId="176" fontId="15" fillId="0" borderId="34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left" vertical="top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/>
    </xf>
    <xf numFmtId="0" fontId="7" fillId="0" borderId="37" xfId="0" applyFont="1" applyFill="1" applyBorder="1" applyAlignment="1">
      <alignment horizontal="center"/>
    </xf>
    <xf numFmtId="176" fontId="15" fillId="0" borderId="46" xfId="0" applyNumberFormat="1" applyFont="1" applyFill="1" applyBorder="1" applyAlignment="1">
      <alignment horizontal="center" vertical="center" wrapText="1"/>
    </xf>
    <xf numFmtId="1" fontId="16" fillId="0" borderId="4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76" fontId="16" fillId="0" borderId="0" xfId="0" applyNumberFormat="1" applyFont="1" applyBorder="1" applyAlignment="1">
      <alignment horizontal="center"/>
    </xf>
    <xf numFmtId="180" fontId="16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7" fillId="0" borderId="41" xfId="0" applyFont="1" applyFill="1" applyBorder="1" applyAlignment="1" quotePrefix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強調行" xfId="46"/>
    <cellStyle name="計算" xfId="47"/>
    <cellStyle name="警告文" xfId="48"/>
    <cellStyle name="Comma [0]" xfId="49"/>
    <cellStyle name="Comma" xfId="50"/>
    <cellStyle name="見出し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通常行" xfId="62"/>
    <cellStyle name="入力" xfId="63"/>
    <cellStyle name="標準 2" xfId="64"/>
    <cellStyle name="標準_ニッサン11-06-01" xfId="65"/>
    <cellStyle name="良い" xfId="66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85" zoomScaleNormal="75" zoomScaleSheetLayoutView="85" zoomScalePageLayoutView="0" workbookViewId="0" topLeftCell="A1">
      <selection activeCell="A4" sqref="A4"/>
    </sheetView>
  </sheetViews>
  <sheetFormatPr defaultColWidth="9.00390625" defaultRowHeight="13.5"/>
  <cols>
    <col min="1" max="1" width="5.50390625" style="80" customWidth="1"/>
    <col min="2" max="2" width="1.875" style="80" customWidth="1"/>
    <col min="3" max="3" width="8.50390625" style="80" customWidth="1"/>
    <col min="4" max="4" width="8.875" style="80" bestFit="1" customWidth="1"/>
    <col min="5" max="5" width="5.125" style="80" customWidth="1"/>
    <col min="6" max="6" width="7.625" style="80" customWidth="1"/>
    <col min="7" max="7" width="8.125" style="80" customWidth="1"/>
    <col min="8" max="8" width="8.875" style="80" bestFit="1" customWidth="1"/>
    <col min="9" max="10" width="8.875" style="80" customWidth="1"/>
    <col min="11" max="11" width="7.875" style="80" customWidth="1"/>
    <col min="12" max="12" width="6.625" style="190" customWidth="1"/>
    <col min="13" max="13" width="7.375" style="166" customWidth="1"/>
    <col min="14" max="14" width="5.125" style="191" customWidth="1"/>
    <col min="15" max="15" width="4.375" style="80" customWidth="1"/>
    <col min="16" max="16" width="12.875" style="80" customWidth="1"/>
    <col min="17" max="17" width="6.75390625" style="80" customWidth="1"/>
    <col min="18" max="18" width="6.125" style="80" customWidth="1"/>
    <col min="19" max="16384" width="9.00390625" style="80" customWidth="1"/>
  </cols>
  <sheetData>
    <row r="1" spans="1:18" ht="21.75" customHeight="1">
      <c r="A1" s="189"/>
      <c r="B1" s="189"/>
      <c r="Q1" s="192"/>
      <c r="R1" s="193"/>
    </row>
    <row r="2" spans="1:20" s="134" customFormat="1" ht="14.25">
      <c r="A2" s="80"/>
      <c r="B2" s="80"/>
      <c r="C2" s="80"/>
      <c r="E2" s="192"/>
      <c r="H2" s="80"/>
      <c r="I2" s="80"/>
      <c r="J2" s="8" t="s">
        <v>245</v>
      </c>
      <c r="K2" s="8"/>
      <c r="L2" s="194"/>
      <c r="M2" s="195"/>
      <c r="N2" s="196"/>
      <c r="O2" s="8"/>
      <c r="P2" s="8"/>
      <c r="Q2" s="8"/>
      <c r="R2" s="8" t="s">
        <v>246</v>
      </c>
      <c r="S2" s="8"/>
      <c r="T2" s="8"/>
    </row>
    <row r="3" spans="1:20" s="134" customFormat="1" ht="23.25" customHeight="1">
      <c r="A3" s="9" t="s">
        <v>247</v>
      </c>
      <c r="B3" s="197"/>
      <c r="C3" s="8"/>
      <c r="E3" s="80"/>
      <c r="F3" s="80"/>
      <c r="G3" s="80"/>
      <c r="H3" s="80"/>
      <c r="I3" s="80"/>
      <c r="J3" s="198"/>
      <c r="K3" s="198"/>
      <c r="L3" s="199"/>
      <c r="M3" s="166"/>
      <c r="N3" s="191"/>
      <c r="O3" s="80"/>
      <c r="P3" s="80"/>
      <c r="R3" s="200"/>
      <c r="T3" s="200" t="s">
        <v>248</v>
      </c>
    </row>
    <row r="4" spans="1:20" s="134" customFormat="1" ht="14.25" customHeight="1" thickBot="1">
      <c r="A4" s="201"/>
      <c r="B4" s="202"/>
      <c r="C4" s="203"/>
      <c r="D4" s="204"/>
      <c r="E4" s="169"/>
      <c r="F4" s="203"/>
      <c r="G4" s="205"/>
      <c r="H4" s="206"/>
      <c r="I4" s="206"/>
      <c r="J4" s="206"/>
      <c r="K4" s="206"/>
      <c r="L4" s="286" t="s">
        <v>110</v>
      </c>
      <c r="M4" s="286"/>
      <c r="N4" s="287"/>
      <c r="O4" s="205"/>
      <c r="P4" s="288"/>
      <c r="Q4" s="289"/>
      <c r="R4" s="290"/>
      <c r="S4" s="207"/>
      <c r="T4" s="291" t="s">
        <v>249</v>
      </c>
    </row>
    <row r="5" spans="1:20" s="134" customFormat="1" ht="10.5">
      <c r="A5" s="150"/>
      <c r="B5" s="138"/>
      <c r="C5" s="166"/>
      <c r="D5" s="208"/>
      <c r="E5" s="209" t="s">
        <v>109</v>
      </c>
      <c r="F5" s="210"/>
      <c r="G5" s="166"/>
      <c r="H5" s="150"/>
      <c r="I5" s="150"/>
      <c r="J5" s="150"/>
      <c r="K5" s="211"/>
      <c r="L5" s="212"/>
      <c r="M5" s="213" t="s">
        <v>117</v>
      </c>
      <c r="N5" s="214"/>
      <c r="O5" s="215" t="s">
        <v>118</v>
      </c>
      <c r="P5" s="294" t="s">
        <v>119</v>
      </c>
      <c r="Q5" s="295"/>
      <c r="R5" s="296"/>
      <c r="S5" s="216" t="s">
        <v>120</v>
      </c>
      <c r="T5" s="292"/>
    </row>
    <row r="6" spans="1:20" s="134" customFormat="1" ht="10.5">
      <c r="A6" s="150"/>
      <c r="B6" s="138"/>
      <c r="C6" s="80"/>
      <c r="D6" s="205"/>
      <c r="E6" s="217"/>
      <c r="F6" s="218" t="s">
        <v>111</v>
      </c>
      <c r="G6" s="166" t="s">
        <v>112</v>
      </c>
      <c r="H6" s="218" t="s">
        <v>250</v>
      </c>
      <c r="I6" s="218" t="s">
        <v>251</v>
      </c>
      <c r="J6" s="218" t="s">
        <v>115</v>
      </c>
      <c r="K6" s="211" t="s">
        <v>116</v>
      </c>
      <c r="L6" s="219" t="s">
        <v>128</v>
      </c>
      <c r="M6" s="220" t="s">
        <v>129</v>
      </c>
      <c r="N6" s="221" t="s">
        <v>121</v>
      </c>
      <c r="O6" s="215" t="s">
        <v>130</v>
      </c>
      <c r="P6" s="215" t="s">
        <v>131</v>
      </c>
      <c r="Q6" s="215"/>
      <c r="R6" s="215"/>
      <c r="S6" s="166" t="s">
        <v>132</v>
      </c>
      <c r="T6" s="292"/>
    </row>
    <row r="7" spans="1:20" s="134" customFormat="1" ht="10.5">
      <c r="A7" s="218" t="s">
        <v>122</v>
      </c>
      <c r="B7" s="211"/>
      <c r="C7" s="166" t="s">
        <v>123</v>
      </c>
      <c r="D7" s="218" t="s">
        <v>124</v>
      </c>
      <c r="E7" s="217" t="s">
        <v>124</v>
      </c>
      <c r="F7" s="218" t="s">
        <v>125</v>
      </c>
      <c r="G7" s="166" t="s">
        <v>126</v>
      </c>
      <c r="H7" s="218" t="s">
        <v>29</v>
      </c>
      <c r="I7" s="218" t="s">
        <v>29</v>
      </c>
      <c r="J7" s="218" t="s">
        <v>29</v>
      </c>
      <c r="K7" s="211" t="s">
        <v>127</v>
      </c>
      <c r="L7" s="219" t="s">
        <v>252</v>
      </c>
      <c r="M7" s="220" t="s">
        <v>136</v>
      </c>
      <c r="N7" s="221" t="s">
        <v>137</v>
      </c>
      <c r="O7" s="215" t="s">
        <v>138</v>
      </c>
      <c r="P7" s="215" t="s">
        <v>139</v>
      </c>
      <c r="Q7" s="215" t="s">
        <v>253</v>
      </c>
      <c r="R7" s="215" t="s">
        <v>141</v>
      </c>
      <c r="S7" s="166" t="s">
        <v>142</v>
      </c>
      <c r="T7" s="292"/>
    </row>
    <row r="8" spans="1:20" s="134" customFormat="1" ht="10.5">
      <c r="A8" s="182"/>
      <c r="B8" s="153"/>
      <c r="C8" s="8"/>
      <c r="D8" s="182"/>
      <c r="E8" s="8"/>
      <c r="F8" s="222" t="s">
        <v>134</v>
      </c>
      <c r="G8" s="195" t="s">
        <v>135</v>
      </c>
      <c r="H8" s="182"/>
      <c r="I8" s="182"/>
      <c r="J8" s="182"/>
      <c r="K8" s="223"/>
      <c r="L8" s="224"/>
      <c r="M8" s="225" t="s">
        <v>145</v>
      </c>
      <c r="N8" s="226" t="s">
        <v>252</v>
      </c>
      <c r="O8" s="227" t="s">
        <v>146</v>
      </c>
      <c r="P8" s="227" t="s">
        <v>147</v>
      </c>
      <c r="Q8" s="227" t="s">
        <v>254</v>
      </c>
      <c r="R8" s="228"/>
      <c r="S8" s="195" t="s">
        <v>149</v>
      </c>
      <c r="T8" s="293"/>
    </row>
    <row r="9" spans="1:20" s="134" customFormat="1" ht="32.25" customHeight="1">
      <c r="A9" s="101" t="s">
        <v>255</v>
      </c>
      <c r="B9" s="138"/>
      <c r="C9" s="229" t="s">
        <v>256</v>
      </c>
      <c r="D9" s="142" t="s">
        <v>257</v>
      </c>
      <c r="E9" s="127" t="s">
        <v>258</v>
      </c>
      <c r="F9" s="230">
        <v>1.298</v>
      </c>
      <c r="G9" s="143" t="s">
        <v>170</v>
      </c>
      <c r="H9" s="143" t="s">
        <v>259</v>
      </c>
      <c r="I9" s="143" t="s">
        <v>260</v>
      </c>
      <c r="J9" s="143" t="s">
        <v>261</v>
      </c>
      <c r="K9" s="127"/>
      <c r="L9" s="231">
        <v>17.4</v>
      </c>
      <c r="M9" s="232">
        <f aca="true" t="shared" si="0" ref="M9:M39">IF(L9&gt;0,1/L9*34.6*67.1,"")</f>
        <v>133.42873563218393</v>
      </c>
      <c r="N9" s="233">
        <v>15.7</v>
      </c>
      <c r="O9" s="143" t="s">
        <v>262</v>
      </c>
      <c r="P9" s="143" t="s">
        <v>263</v>
      </c>
      <c r="Q9" s="127" t="s">
        <v>218</v>
      </c>
      <c r="R9" s="234"/>
      <c r="S9" s="128" t="s">
        <v>59</v>
      </c>
      <c r="T9" s="133" t="str">
        <f>IF(L9="","",IF(L9&gt;=ROUND(N9*1.25,1),"125",IF(L9&gt;=ROUND(N9*1.2,1),"120",IF(L9&gt;=ROUND(N9*1.15,1),"115",IF(L9&gt;=ROUND(N9*1.1,1),"110",IF(L9&gt;=ROUND(N9*1.05,1),"105",IF(L9&gt;=N9*1,"100"," ")))))))</f>
        <v>110</v>
      </c>
    </row>
    <row r="10" spans="1:20" s="134" customFormat="1" ht="32.25" customHeight="1">
      <c r="A10" s="150"/>
      <c r="B10" s="153"/>
      <c r="C10" s="235"/>
      <c r="D10" s="142" t="s">
        <v>257</v>
      </c>
      <c r="E10" s="127" t="s">
        <v>258</v>
      </c>
      <c r="F10" s="230">
        <v>1.298</v>
      </c>
      <c r="G10" s="143" t="s">
        <v>264</v>
      </c>
      <c r="H10" s="143" t="s">
        <v>265</v>
      </c>
      <c r="I10" s="143" t="s">
        <v>260</v>
      </c>
      <c r="J10" s="143" t="s">
        <v>266</v>
      </c>
      <c r="K10" s="127"/>
      <c r="L10" s="231">
        <v>16</v>
      </c>
      <c r="M10" s="232">
        <f t="shared" si="0"/>
        <v>145.10375</v>
      </c>
      <c r="N10" s="233">
        <v>13.8</v>
      </c>
      <c r="O10" s="143" t="s">
        <v>262</v>
      </c>
      <c r="P10" s="143" t="s">
        <v>263</v>
      </c>
      <c r="Q10" s="127" t="s">
        <v>218</v>
      </c>
      <c r="R10" s="234"/>
      <c r="S10" s="128" t="s">
        <v>59</v>
      </c>
      <c r="T10" s="133" t="str">
        <f aca="true" t="shared" si="1" ref="T10:T22">IF(L10="","",IF(L10&gt;=ROUND(N10*1.25,1),"125",IF(L10&gt;=ROUND(N10*1.2,1),"120",IF(L10&gt;=ROUND(N10*1.15,1),"115",IF(L10&gt;=ROUND(N10*1.1,1),"110",IF(L10&gt;=ROUND(N10*1.05,1),"105",IF(L10&gt;=N10*1,"100"," ")))))))</f>
        <v>115</v>
      </c>
    </row>
    <row r="11" spans="1:20" s="134" customFormat="1" ht="32.25" customHeight="1">
      <c r="A11" s="150"/>
      <c r="B11" s="138"/>
      <c r="C11" s="236" t="s">
        <v>267</v>
      </c>
      <c r="D11" s="142" t="s">
        <v>268</v>
      </c>
      <c r="E11" s="127" t="s">
        <v>269</v>
      </c>
      <c r="F11" s="127">
        <v>1.496</v>
      </c>
      <c r="G11" s="143" t="s">
        <v>170</v>
      </c>
      <c r="H11" s="143" t="s">
        <v>270</v>
      </c>
      <c r="I11" s="143" t="s">
        <v>271</v>
      </c>
      <c r="J11" s="143" t="s">
        <v>272</v>
      </c>
      <c r="K11" s="143"/>
      <c r="L11" s="237">
        <v>17</v>
      </c>
      <c r="M11" s="232">
        <f t="shared" si="0"/>
        <v>136.5682352941176</v>
      </c>
      <c r="N11" s="238">
        <v>15.7</v>
      </c>
      <c r="O11" s="143" t="s">
        <v>262</v>
      </c>
      <c r="P11" s="143" t="s">
        <v>263</v>
      </c>
      <c r="Q11" s="127" t="s">
        <v>218</v>
      </c>
      <c r="R11" s="234"/>
      <c r="S11" s="128" t="s">
        <v>59</v>
      </c>
      <c r="T11" s="133" t="str">
        <f t="shared" si="1"/>
        <v>105</v>
      </c>
    </row>
    <row r="12" spans="1:20" s="134" customFormat="1" ht="31.5">
      <c r="A12" s="150"/>
      <c r="B12" s="138"/>
      <c r="C12" s="141"/>
      <c r="D12" s="142" t="s">
        <v>268</v>
      </c>
      <c r="E12" s="127" t="s">
        <v>269</v>
      </c>
      <c r="F12" s="127">
        <v>1.496</v>
      </c>
      <c r="G12" s="143" t="s">
        <v>264</v>
      </c>
      <c r="H12" s="143" t="s">
        <v>273</v>
      </c>
      <c r="I12" s="143" t="s">
        <v>271</v>
      </c>
      <c r="J12" s="143" t="s">
        <v>274</v>
      </c>
      <c r="K12" s="239"/>
      <c r="L12" s="231">
        <v>16</v>
      </c>
      <c r="M12" s="232">
        <f t="shared" si="0"/>
        <v>145.10375</v>
      </c>
      <c r="N12" s="233">
        <v>13.8</v>
      </c>
      <c r="O12" s="143" t="s">
        <v>275</v>
      </c>
      <c r="P12" s="143" t="s">
        <v>263</v>
      </c>
      <c r="Q12" s="127" t="s">
        <v>218</v>
      </c>
      <c r="R12" s="239"/>
      <c r="S12" s="128" t="s">
        <v>59</v>
      </c>
      <c r="T12" s="133" t="str">
        <f t="shared" si="1"/>
        <v>115</v>
      </c>
    </row>
    <row r="13" spans="1:20" s="134" customFormat="1" ht="32.25" customHeight="1">
      <c r="A13" s="150"/>
      <c r="B13" s="138"/>
      <c r="C13" s="141"/>
      <c r="D13" s="142" t="s">
        <v>276</v>
      </c>
      <c r="E13" s="127" t="s">
        <v>269</v>
      </c>
      <c r="F13" s="127">
        <v>1.496</v>
      </c>
      <c r="G13" s="143" t="s">
        <v>170</v>
      </c>
      <c r="H13" s="143" t="s">
        <v>277</v>
      </c>
      <c r="I13" s="143" t="s">
        <v>260</v>
      </c>
      <c r="J13" s="143" t="s">
        <v>278</v>
      </c>
      <c r="K13" s="127"/>
      <c r="L13" s="231">
        <v>16</v>
      </c>
      <c r="M13" s="232">
        <f t="shared" si="0"/>
        <v>145.10375</v>
      </c>
      <c r="N13" s="233">
        <v>15.7</v>
      </c>
      <c r="O13" s="143" t="s">
        <v>262</v>
      </c>
      <c r="P13" s="143" t="s">
        <v>263</v>
      </c>
      <c r="Q13" s="127" t="s">
        <v>186</v>
      </c>
      <c r="R13" s="240"/>
      <c r="S13" s="128" t="s">
        <v>59</v>
      </c>
      <c r="T13" s="133" t="str">
        <f t="shared" si="1"/>
        <v>100</v>
      </c>
    </row>
    <row r="14" spans="1:20" s="134" customFormat="1" ht="32.25" customHeight="1">
      <c r="A14" s="150"/>
      <c r="B14" s="153"/>
      <c r="C14" s="154"/>
      <c r="D14" s="142" t="s">
        <v>276</v>
      </c>
      <c r="E14" s="127" t="s">
        <v>269</v>
      </c>
      <c r="F14" s="127">
        <v>1.496</v>
      </c>
      <c r="G14" s="143" t="s">
        <v>264</v>
      </c>
      <c r="H14" s="143" t="s">
        <v>279</v>
      </c>
      <c r="I14" s="143" t="s">
        <v>260</v>
      </c>
      <c r="J14" s="143" t="s">
        <v>280</v>
      </c>
      <c r="K14" s="239"/>
      <c r="L14" s="231">
        <v>13.8</v>
      </c>
      <c r="M14" s="232">
        <f t="shared" si="0"/>
        <v>168.23623188405796</v>
      </c>
      <c r="N14" s="233">
        <v>13.8</v>
      </c>
      <c r="O14" s="143" t="s">
        <v>262</v>
      </c>
      <c r="P14" s="143" t="s">
        <v>263</v>
      </c>
      <c r="Q14" s="127" t="s">
        <v>186</v>
      </c>
      <c r="R14" s="239"/>
      <c r="S14" s="128" t="s">
        <v>59</v>
      </c>
      <c r="T14" s="133" t="str">
        <f t="shared" si="1"/>
        <v>100</v>
      </c>
    </row>
    <row r="15" spans="1:20" s="85" customFormat="1" ht="32.25" customHeight="1">
      <c r="A15" s="101"/>
      <c r="B15" s="49" t="s">
        <v>281</v>
      </c>
      <c r="C15" s="241" t="s">
        <v>282</v>
      </c>
      <c r="D15" s="242" t="s">
        <v>283</v>
      </c>
      <c r="E15" s="243" t="s">
        <v>284</v>
      </c>
      <c r="F15" s="243">
        <v>1.495</v>
      </c>
      <c r="G15" s="243" t="s">
        <v>170</v>
      </c>
      <c r="H15" s="243" t="s">
        <v>285</v>
      </c>
      <c r="I15" s="127" t="s">
        <v>286</v>
      </c>
      <c r="J15" s="243" t="s">
        <v>287</v>
      </c>
      <c r="K15" s="244" t="s">
        <v>288</v>
      </c>
      <c r="L15" s="245">
        <v>13</v>
      </c>
      <c r="M15" s="146">
        <f t="shared" si="0"/>
        <v>178.58923076923077</v>
      </c>
      <c r="N15" s="246">
        <v>12.3</v>
      </c>
      <c r="O15" s="243" t="s">
        <v>289</v>
      </c>
      <c r="P15" s="243" t="s">
        <v>263</v>
      </c>
      <c r="Q15" s="243" t="s">
        <v>176</v>
      </c>
      <c r="R15" s="247"/>
      <c r="S15" s="248"/>
      <c r="T15" s="133" t="str">
        <f t="shared" si="1"/>
        <v>105</v>
      </c>
    </row>
    <row r="16" spans="1:20" s="85" customFormat="1" ht="32.25" customHeight="1">
      <c r="A16" s="101"/>
      <c r="B16" s="60"/>
      <c r="C16" s="249"/>
      <c r="D16" s="242" t="s">
        <v>283</v>
      </c>
      <c r="E16" s="243" t="s">
        <v>284</v>
      </c>
      <c r="F16" s="243">
        <v>1.495</v>
      </c>
      <c r="G16" s="250" t="s">
        <v>264</v>
      </c>
      <c r="H16" s="243" t="s">
        <v>290</v>
      </c>
      <c r="I16" s="127" t="s">
        <v>286</v>
      </c>
      <c r="J16" s="243" t="s">
        <v>291</v>
      </c>
      <c r="K16" s="251" t="s">
        <v>202</v>
      </c>
      <c r="L16" s="252">
        <v>12.6</v>
      </c>
      <c r="M16" s="149">
        <f>IF(L16&gt;0,1/L16*34.6*67.1,"")</f>
        <v>184.25873015873015</v>
      </c>
      <c r="N16" s="246">
        <v>11.2</v>
      </c>
      <c r="O16" s="243" t="s">
        <v>289</v>
      </c>
      <c r="P16" s="243" t="s">
        <v>263</v>
      </c>
      <c r="Q16" s="243" t="s">
        <v>176</v>
      </c>
      <c r="R16" s="247"/>
      <c r="S16" s="248"/>
      <c r="T16" s="133" t="str">
        <f t="shared" si="1"/>
        <v>110</v>
      </c>
    </row>
    <row r="17" spans="1:20" s="134" customFormat="1" ht="32.25" customHeight="1">
      <c r="A17" s="101"/>
      <c r="B17" s="60"/>
      <c r="C17" s="253"/>
      <c r="D17" s="234" t="s">
        <v>292</v>
      </c>
      <c r="E17" s="127" t="s">
        <v>284</v>
      </c>
      <c r="F17" s="127">
        <v>1.495</v>
      </c>
      <c r="G17" s="127" t="s">
        <v>170</v>
      </c>
      <c r="H17" s="127" t="s">
        <v>293</v>
      </c>
      <c r="I17" s="127" t="s">
        <v>294</v>
      </c>
      <c r="J17" s="143" t="s">
        <v>295</v>
      </c>
      <c r="K17" s="254"/>
      <c r="L17" s="255">
        <v>12.8</v>
      </c>
      <c r="M17" s="149">
        <f>IF(L17&gt;0,1/L17*34.6*67.1,"")</f>
        <v>181.3796875</v>
      </c>
      <c r="N17" s="256">
        <v>10.7</v>
      </c>
      <c r="O17" s="127" t="s">
        <v>289</v>
      </c>
      <c r="P17" s="127" t="s">
        <v>263</v>
      </c>
      <c r="Q17" s="127" t="s">
        <v>186</v>
      </c>
      <c r="R17" s="143"/>
      <c r="S17" s="257"/>
      <c r="T17" s="133" t="str">
        <f t="shared" si="1"/>
        <v>120</v>
      </c>
    </row>
    <row r="18" spans="1:20" s="134" customFormat="1" ht="32.25" customHeight="1">
      <c r="A18" s="101"/>
      <c r="B18" s="60"/>
      <c r="C18" s="253"/>
      <c r="D18" s="234" t="s">
        <v>292</v>
      </c>
      <c r="E18" s="127" t="s">
        <v>284</v>
      </c>
      <c r="F18" s="127">
        <v>1.495</v>
      </c>
      <c r="G18" s="127" t="s">
        <v>296</v>
      </c>
      <c r="H18" s="127" t="s">
        <v>297</v>
      </c>
      <c r="I18" s="127" t="s">
        <v>294</v>
      </c>
      <c r="J18" s="143" t="s">
        <v>298</v>
      </c>
      <c r="K18" s="254"/>
      <c r="L18" s="255">
        <v>12</v>
      </c>
      <c r="M18" s="149">
        <f>IF(L18&gt;0,1/L18*34.6*67.1,"")</f>
        <v>193.47166666666664</v>
      </c>
      <c r="N18" s="256">
        <v>10.3</v>
      </c>
      <c r="O18" s="127" t="s">
        <v>289</v>
      </c>
      <c r="P18" s="127" t="s">
        <v>263</v>
      </c>
      <c r="Q18" s="127" t="s">
        <v>186</v>
      </c>
      <c r="R18" s="143"/>
      <c r="S18" s="257"/>
      <c r="T18" s="133" t="str">
        <f t="shared" si="1"/>
        <v>115</v>
      </c>
    </row>
    <row r="19" spans="1:20" s="85" customFormat="1" ht="32.25" customHeight="1">
      <c r="A19" s="101"/>
      <c r="B19" s="60"/>
      <c r="C19" s="249"/>
      <c r="D19" s="242" t="s">
        <v>299</v>
      </c>
      <c r="E19" s="243" t="s">
        <v>284</v>
      </c>
      <c r="F19" s="243">
        <v>1.495</v>
      </c>
      <c r="G19" s="243" t="s">
        <v>83</v>
      </c>
      <c r="H19" s="243" t="s">
        <v>300</v>
      </c>
      <c r="I19" s="127">
        <v>800</v>
      </c>
      <c r="J19" s="243" t="s">
        <v>301</v>
      </c>
      <c r="K19" s="244" t="s">
        <v>202</v>
      </c>
      <c r="L19" s="258">
        <v>13</v>
      </c>
      <c r="M19" s="149">
        <f t="shared" si="0"/>
        <v>178.58923076923077</v>
      </c>
      <c r="N19" s="246">
        <v>12.3</v>
      </c>
      <c r="O19" s="243" t="s">
        <v>289</v>
      </c>
      <c r="P19" s="243" t="s">
        <v>263</v>
      </c>
      <c r="Q19" s="243" t="s">
        <v>176</v>
      </c>
      <c r="R19" s="247"/>
      <c r="S19" s="257"/>
      <c r="T19" s="133" t="str">
        <f t="shared" si="1"/>
        <v>105</v>
      </c>
    </row>
    <row r="20" spans="1:20" s="85" customFormat="1" ht="32.25" customHeight="1">
      <c r="A20" s="101"/>
      <c r="B20" s="60"/>
      <c r="C20" s="249"/>
      <c r="D20" s="242" t="s">
        <v>299</v>
      </c>
      <c r="E20" s="243" t="s">
        <v>284</v>
      </c>
      <c r="F20" s="243">
        <v>1.495</v>
      </c>
      <c r="G20" s="250" t="s">
        <v>264</v>
      </c>
      <c r="H20" s="243" t="s">
        <v>302</v>
      </c>
      <c r="I20" s="127">
        <v>800</v>
      </c>
      <c r="J20" s="243" t="s">
        <v>303</v>
      </c>
      <c r="K20" s="243" t="s">
        <v>202</v>
      </c>
      <c r="L20" s="258">
        <v>12.6</v>
      </c>
      <c r="M20" s="149">
        <f t="shared" si="0"/>
        <v>184.25873015873015</v>
      </c>
      <c r="N20" s="246">
        <v>11.2</v>
      </c>
      <c r="O20" s="243" t="s">
        <v>289</v>
      </c>
      <c r="P20" s="243" t="s">
        <v>263</v>
      </c>
      <c r="Q20" s="243" t="s">
        <v>176</v>
      </c>
      <c r="R20" s="247"/>
      <c r="S20" s="257"/>
      <c r="T20" s="133" t="str">
        <f t="shared" si="1"/>
        <v>110</v>
      </c>
    </row>
    <row r="21" spans="1:20" s="134" customFormat="1" ht="32.25" customHeight="1">
      <c r="A21" s="101"/>
      <c r="B21" s="60"/>
      <c r="C21" s="253"/>
      <c r="D21" s="234" t="s">
        <v>304</v>
      </c>
      <c r="E21" s="127" t="s">
        <v>284</v>
      </c>
      <c r="F21" s="127">
        <v>1.495</v>
      </c>
      <c r="G21" s="127" t="s">
        <v>170</v>
      </c>
      <c r="H21" s="127">
        <v>1190</v>
      </c>
      <c r="I21" s="127">
        <v>750</v>
      </c>
      <c r="J21" s="143">
        <v>2050</v>
      </c>
      <c r="K21" s="254" t="s">
        <v>305</v>
      </c>
      <c r="L21" s="255">
        <v>12.8</v>
      </c>
      <c r="M21" s="149">
        <f t="shared" si="0"/>
        <v>181.3796875</v>
      </c>
      <c r="N21" s="256">
        <v>12.3</v>
      </c>
      <c r="O21" s="127" t="s">
        <v>289</v>
      </c>
      <c r="P21" s="127" t="s">
        <v>263</v>
      </c>
      <c r="Q21" s="127" t="s">
        <v>186</v>
      </c>
      <c r="R21" s="143"/>
      <c r="S21" s="257"/>
      <c r="T21" s="133" t="str">
        <f t="shared" si="1"/>
        <v>100</v>
      </c>
    </row>
    <row r="22" spans="1:20" s="134" customFormat="1" ht="32.25" customHeight="1">
      <c r="A22" s="101"/>
      <c r="B22" s="120"/>
      <c r="C22" s="259"/>
      <c r="D22" s="234" t="s">
        <v>304</v>
      </c>
      <c r="E22" s="127" t="s">
        <v>284</v>
      </c>
      <c r="F22" s="127">
        <v>1.495</v>
      </c>
      <c r="G22" s="127" t="s">
        <v>296</v>
      </c>
      <c r="H22" s="127">
        <v>1200</v>
      </c>
      <c r="I22" s="127">
        <v>750</v>
      </c>
      <c r="J22" s="143">
        <v>2060</v>
      </c>
      <c r="K22" s="260" t="s">
        <v>305</v>
      </c>
      <c r="L22" s="231">
        <v>12</v>
      </c>
      <c r="M22" s="149">
        <f t="shared" si="0"/>
        <v>193.47166666666664</v>
      </c>
      <c r="N22" s="256">
        <v>11.2</v>
      </c>
      <c r="O22" s="127" t="s">
        <v>289</v>
      </c>
      <c r="P22" s="127" t="s">
        <v>263</v>
      </c>
      <c r="Q22" s="127" t="s">
        <v>186</v>
      </c>
      <c r="R22" s="143"/>
      <c r="S22" s="257"/>
      <c r="T22" s="133" t="str">
        <f t="shared" si="1"/>
        <v>105</v>
      </c>
    </row>
    <row r="23" spans="1:20" s="134" customFormat="1" ht="31.5">
      <c r="A23" s="101"/>
      <c r="B23" s="138"/>
      <c r="C23" s="261" t="s">
        <v>306</v>
      </c>
      <c r="D23" s="142" t="s">
        <v>307</v>
      </c>
      <c r="E23" s="143" t="s">
        <v>308</v>
      </c>
      <c r="F23" s="262">
        <v>1.998</v>
      </c>
      <c r="G23" s="143" t="s">
        <v>83</v>
      </c>
      <c r="H23" s="143" t="s">
        <v>309</v>
      </c>
      <c r="I23" s="143" t="s">
        <v>310</v>
      </c>
      <c r="J23" s="143" t="s">
        <v>311</v>
      </c>
      <c r="K23" s="127" t="s">
        <v>312</v>
      </c>
      <c r="L23" s="263">
        <v>10</v>
      </c>
      <c r="M23" s="232">
        <f t="shared" si="0"/>
        <v>232.166</v>
      </c>
      <c r="N23" s="147" t="s">
        <v>313</v>
      </c>
      <c r="O23" s="143" t="s">
        <v>314</v>
      </c>
      <c r="P23" s="143" t="s">
        <v>315</v>
      </c>
      <c r="Q23" s="143" t="s">
        <v>88</v>
      </c>
      <c r="R23" s="142"/>
      <c r="S23" s="144" t="s">
        <v>65</v>
      </c>
      <c r="T23" s="264" t="s">
        <v>96</v>
      </c>
    </row>
    <row r="24" spans="1:20" s="134" customFormat="1" ht="21">
      <c r="A24" s="101"/>
      <c r="B24" s="138"/>
      <c r="C24" s="265"/>
      <c r="D24" s="142" t="s">
        <v>307</v>
      </c>
      <c r="E24" s="143" t="s">
        <v>308</v>
      </c>
      <c r="F24" s="262">
        <v>1.998</v>
      </c>
      <c r="G24" s="143" t="s">
        <v>316</v>
      </c>
      <c r="H24" s="143" t="s">
        <v>317</v>
      </c>
      <c r="I24" s="143" t="s">
        <v>310</v>
      </c>
      <c r="J24" s="143" t="s">
        <v>318</v>
      </c>
      <c r="K24" s="127" t="s">
        <v>312</v>
      </c>
      <c r="L24" s="148">
        <v>9.5</v>
      </c>
      <c r="M24" s="232">
        <f t="shared" si="0"/>
        <v>244.3852631578947</v>
      </c>
      <c r="N24" s="147" t="s">
        <v>313</v>
      </c>
      <c r="O24" s="143" t="s">
        <v>314</v>
      </c>
      <c r="P24" s="143" t="s">
        <v>315</v>
      </c>
      <c r="Q24" s="143" t="s">
        <v>88</v>
      </c>
      <c r="R24" s="240"/>
      <c r="S24" s="144" t="s">
        <v>65</v>
      </c>
      <c r="T24" s="264" t="s">
        <v>96</v>
      </c>
    </row>
    <row r="25" spans="1:20" s="134" customFormat="1" ht="21">
      <c r="A25" s="101"/>
      <c r="B25" s="138"/>
      <c r="C25" s="265"/>
      <c r="D25" s="142" t="s">
        <v>307</v>
      </c>
      <c r="E25" s="143" t="s">
        <v>308</v>
      </c>
      <c r="F25" s="262">
        <v>1.998</v>
      </c>
      <c r="G25" s="143" t="s">
        <v>316</v>
      </c>
      <c r="H25" s="143">
        <v>1770</v>
      </c>
      <c r="I25" s="143" t="s">
        <v>172</v>
      </c>
      <c r="J25" s="143" t="s">
        <v>319</v>
      </c>
      <c r="K25" s="127" t="s">
        <v>312</v>
      </c>
      <c r="L25" s="148">
        <v>9.1</v>
      </c>
      <c r="M25" s="232">
        <f t="shared" si="0"/>
        <v>255.12747252747252</v>
      </c>
      <c r="N25" s="147" t="s">
        <v>313</v>
      </c>
      <c r="O25" s="143" t="s">
        <v>314</v>
      </c>
      <c r="P25" s="143" t="s">
        <v>315</v>
      </c>
      <c r="Q25" s="143" t="s">
        <v>88</v>
      </c>
      <c r="R25" s="240"/>
      <c r="S25" s="144" t="s">
        <v>65</v>
      </c>
      <c r="T25" s="264" t="s">
        <v>96</v>
      </c>
    </row>
    <row r="26" spans="1:20" s="134" customFormat="1" ht="21">
      <c r="A26" s="101"/>
      <c r="B26" s="138"/>
      <c r="C26" s="265"/>
      <c r="D26" s="142" t="s">
        <v>320</v>
      </c>
      <c r="E26" s="143" t="s">
        <v>308</v>
      </c>
      <c r="F26" s="143">
        <v>1.998</v>
      </c>
      <c r="G26" s="143" t="s">
        <v>83</v>
      </c>
      <c r="H26" s="143" t="s">
        <v>321</v>
      </c>
      <c r="I26" s="143" t="s">
        <v>310</v>
      </c>
      <c r="J26" s="143" t="s">
        <v>322</v>
      </c>
      <c r="K26" s="127" t="s">
        <v>312</v>
      </c>
      <c r="L26" s="263">
        <v>10</v>
      </c>
      <c r="M26" s="232">
        <f t="shared" si="0"/>
        <v>232.166</v>
      </c>
      <c r="N26" s="266" t="s">
        <v>313</v>
      </c>
      <c r="O26" s="143" t="s">
        <v>314</v>
      </c>
      <c r="P26" s="143" t="s">
        <v>315</v>
      </c>
      <c r="Q26" s="143" t="s">
        <v>88</v>
      </c>
      <c r="R26" s="142"/>
      <c r="S26" s="144" t="s">
        <v>65</v>
      </c>
      <c r="T26" s="264" t="s">
        <v>96</v>
      </c>
    </row>
    <row r="27" spans="1:20" s="134" customFormat="1" ht="21">
      <c r="A27" s="101"/>
      <c r="B27" s="138"/>
      <c r="C27" s="265"/>
      <c r="D27" s="142" t="s">
        <v>320</v>
      </c>
      <c r="E27" s="143" t="s">
        <v>308</v>
      </c>
      <c r="F27" s="143">
        <v>1.998</v>
      </c>
      <c r="G27" s="143" t="s">
        <v>83</v>
      </c>
      <c r="H27" s="143">
        <v>1770</v>
      </c>
      <c r="I27" s="143" t="s">
        <v>172</v>
      </c>
      <c r="J27" s="143" t="s">
        <v>323</v>
      </c>
      <c r="K27" s="127" t="s">
        <v>312</v>
      </c>
      <c r="L27" s="263">
        <v>9.8</v>
      </c>
      <c r="M27" s="232">
        <f t="shared" si="0"/>
        <v>236.90408163265303</v>
      </c>
      <c r="N27" s="147" t="s">
        <v>313</v>
      </c>
      <c r="O27" s="143" t="s">
        <v>314</v>
      </c>
      <c r="P27" s="143" t="s">
        <v>315</v>
      </c>
      <c r="Q27" s="143" t="s">
        <v>88</v>
      </c>
      <c r="R27" s="240"/>
      <c r="S27" s="144" t="s">
        <v>65</v>
      </c>
      <c r="T27" s="264" t="s">
        <v>96</v>
      </c>
    </row>
    <row r="28" spans="1:20" s="134" customFormat="1" ht="21">
      <c r="A28" s="101"/>
      <c r="B28" s="138"/>
      <c r="C28" s="265"/>
      <c r="D28" s="142" t="s">
        <v>320</v>
      </c>
      <c r="E28" s="143" t="s">
        <v>308</v>
      </c>
      <c r="F28" s="143">
        <v>1.998</v>
      </c>
      <c r="G28" s="143" t="s">
        <v>316</v>
      </c>
      <c r="H28" s="143" t="s">
        <v>324</v>
      </c>
      <c r="I28" s="143" t="s">
        <v>325</v>
      </c>
      <c r="J28" s="143" t="s">
        <v>326</v>
      </c>
      <c r="K28" s="127" t="s">
        <v>312</v>
      </c>
      <c r="L28" s="263">
        <v>9.5</v>
      </c>
      <c r="M28" s="232">
        <f t="shared" si="0"/>
        <v>244.3852631578947</v>
      </c>
      <c r="N28" s="147" t="s">
        <v>313</v>
      </c>
      <c r="O28" s="143" t="s">
        <v>314</v>
      </c>
      <c r="P28" s="143" t="s">
        <v>315</v>
      </c>
      <c r="Q28" s="143" t="s">
        <v>88</v>
      </c>
      <c r="R28" s="240"/>
      <c r="S28" s="144" t="s">
        <v>65</v>
      </c>
      <c r="T28" s="264" t="s">
        <v>96</v>
      </c>
    </row>
    <row r="29" spans="1:20" s="134" customFormat="1" ht="21">
      <c r="A29" s="101"/>
      <c r="B29" s="138"/>
      <c r="C29" s="265"/>
      <c r="D29" s="142" t="s">
        <v>320</v>
      </c>
      <c r="E29" s="143" t="s">
        <v>308</v>
      </c>
      <c r="F29" s="143">
        <v>1.998</v>
      </c>
      <c r="G29" s="143" t="s">
        <v>316</v>
      </c>
      <c r="H29" s="143" t="s">
        <v>327</v>
      </c>
      <c r="I29" s="143" t="s">
        <v>172</v>
      </c>
      <c r="J29" s="143" t="s">
        <v>328</v>
      </c>
      <c r="K29" s="127" t="s">
        <v>312</v>
      </c>
      <c r="L29" s="263">
        <v>9.1</v>
      </c>
      <c r="M29" s="232">
        <f t="shared" si="0"/>
        <v>255.12747252747252</v>
      </c>
      <c r="N29" s="147" t="s">
        <v>313</v>
      </c>
      <c r="O29" s="143" t="s">
        <v>314</v>
      </c>
      <c r="P29" s="143" t="s">
        <v>315</v>
      </c>
      <c r="Q29" s="143" t="s">
        <v>88</v>
      </c>
      <c r="R29" s="240"/>
      <c r="S29" s="144" t="s">
        <v>65</v>
      </c>
      <c r="T29" s="264" t="s">
        <v>96</v>
      </c>
    </row>
    <row r="30" spans="1:20" s="134" customFormat="1" ht="31.5">
      <c r="A30" s="101"/>
      <c r="B30" s="138"/>
      <c r="C30" s="265"/>
      <c r="D30" s="142" t="s">
        <v>329</v>
      </c>
      <c r="E30" s="143" t="s">
        <v>330</v>
      </c>
      <c r="F30" s="143">
        <v>2.693</v>
      </c>
      <c r="G30" s="143" t="s">
        <v>316</v>
      </c>
      <c r="H30" s="143" t="s">
        <v>331</v>
      </c>
      <c r="I30" s="143" t="s">
        <v>172</v>
      </c>
      <c r="J30" s="143" t="s">
        <v>332</v>
      </c>
      <c r="K30" s="127" t="s">
        <v>312</v>
      </c>
      <c r="L30" s="148">
        <v>9.1</v>
      </c>
      <c r="M30" s="232">
        <f t="shared" si="0"/>
        <v>255.12747252747252</v>
      </c>
      <c r="N30" s="147" t="s">
        <v>313</v>
      </c>
      <c r="O30" s="143" t="s">
        <v>333</v>
      </c>
      <c r="P30" s="143" t="s">
        <v>315</v>
      </c>
      <c r="Q30" s="143" t="s">
        <v>88</v>
      </c>
      <c r="R30" s="240"/>
      <c r="S30" s="144" t="s">
        <v>65</v>
      </c>
      <c r="T30" s="264" t="s">
        <v>96</v>
      </c>
    </row>
    <row r="31" spans="1:20" s="134" customFormat="1" ht="31.5">
      <c r="A31" s="101"/>
      <c r="B31" s="138"/>
      <c r="C31" s="265"/>
      <c r="D31" s="142" t="s">
        <v>334</v>
      </c>
      <c r="E31" s="143" t="s">
        <v>330</v>
      </c>
      <c r="F31" s="143">
        <v>2.693</v>
      </c>
      <c r="G31" s="143" t="s">
        <v>316</v>
      </c>
      <c r="H31" s="143" t="s">
        <v>335</v>
      </c>
      <c r="I31" s="143" t="s">
        <v>172</v>
      </c>
      <c r="J31" s="143" t="s">
        <v>336</v>
      </c>
      <c r="K31" s="127" t="s">
        <v>312</v>
      </c>
      <c r="L31" s="148">
        <v>8.6</v>
      </c>
      <c r="M31" s="232">
        <f t="shared" si="0"/>
        <v>269.96046511627907</v>
      </c>
      <c r="N31" s="147" t="s">
        <v>313</v>
      </c>
      <c r="O31" s="143" t="s">
        <v>275</v>
      </c>
      <c r="P31" s="143" t="s">
        <v>315</v>
      </c>
      <c r="Q31" s="127" t="s">
        <v>88</v>
      </c>
      <c r="R31" s="240"/>
      <c r="S31" s="144" t="s">
        <v>65</v>
      </c>
      <c r="T31" s="264" t="s">
        <v>96</v>
      </c>
    </row>
    <row r="32" spans="1:20" s="134" customFormat="1" ht="31.5">
      <c r="A32" s="101"/>
      <c r="B32" s="138"/>
      <c r="C32" s="265"/>
      <c r="D32" s="142" t="s">
        <v>337</v>
      </c>
      <c r="E32" s="143" t="s">
        <v>330</v>
      </c>
      <c r="F32" s="143">
        <v>2.693</v>
      </c>
      <c r="G32" s="143" t="s">
        <v>316</v>
      </c>
      <c r="H32" s="143" t="s">
        <v>338</v>
      </c>
      <c r="I32" s="143" t="s">
        <v>172</v>
      </c>
      <c r="J32" s="143" t="s">
        <v>339</v>
      </c>
      <c r="K32" s="127" t="s">
        <v>312</v>
      </c>
      <c r="L32" s="148">
        <v>8.2</v>
      </c>
      <c r="M32" s="232">
        <f t="shared" si="0"/>
        <v>283.1292682926829</v>
      </c>
      <c r="N32" s="147" t="s">
        <v>313</v>
      </c>
      <c r="O32" s="143" t="s">
        <v>333</v>
      </c>
      <c r="P32" s="143" t="s">
        <v>315</v>
      </c>
      <c r="Q32" s="143" t="s">
        <v>73</v>
      </c>
      <c r="R32" s="240"/>
      <c r="S32" s="144" t="s">
        <v>65</v>
      </c>
      <c r="T32" s="264" t="s">
        <v>96</v>
      </c>
    </row>
    <row r="33" spans="1:20" s="134" customFormat="1" ht="31.5">
      <c r="A33" s="101"/>
      <c r="B33" s="153"/>
      <c r="C33" s="267"/>
      <c r="D33" s="142" t="s">
        <v>340</v>
      </c>
      <c r="E33" s="143" t="s">
        <v>330</v>
      </c>
      <c r="F33" s="143">
        <v>2.693</v>
      </c>
      <c r="G33" s="143" t="s">
        <v>316</v>
      </c>
      <c r="H33" s="143" t="s">
        <v>341</v>
      </c>
      <c r="I33" s="143" t="s">
        <v>172</v>
      </c>
      <c r="J33" s="143" t="s">
        <v>342</v>
      </c>
      <c r="K33" s="127" t="s">
        <v>312</v>
      </c>
      <c r="L33" s="148">
        <v>8.2</v>
      </c>
      <c r="M33" s="232">
        <f t="shared" si="0"/>
        <v>283.1292682926829</v>
      </c>
      <c r="N33" s="147" t="s">
        <v>313</v>
      </c>
      <c r="O33" s="143" t="s">
        <v>333</v>
      </c>
      <c r="P33" s="143" t="s">
        <v>315</v>
      </c>
      <c r="Q33" s="143" t="s">
        <v>73</v>
      </c>
      <c r="R33" s="240"/>
      <c r="S33" s="144" t="s">
        <v>65</v>
      </c>
      <c r="T33" s="264" t="s">
        <v>96</v>
      </c>
    </row>
    <row r="34" spans="1:20" s="134" customFormat="1" ht="22.5" customHeight="1">
      <c r="A34" s="150"/>
      <c r="B34" s="80"/>
      <c r="C34" s="229" t="s">
        <v>343</v>
      </c>
      <c r="D34" s="142" t="s">
        <v>344</v>
      </c>
      <c r="E34" s="127" t="s">
        <v>345</v>
      </c>
      <c r="F34" s="230">
        <v>1.998</v>
      </c>
      <c r="G34" s="143" t="s">
        <v>170</v>
      </c>
      <c r="H34" s="143" t="s">
        <v>346</v>
      </c>
      <c r="I34" s="143" t="s">
        <v>347</v>
      </c>
      <c r="J34" s="143" t="s">
        <v>348</v>
      </c>
      <c r="K34" s="127" t="s">
        <v>349</v>
      </c>
      <c r="L34" s="263">
        <v>9.6</v>
      </c>
      <c r="M34" s="232">
        <f t="shared" si="0"/>
        <v>241.83958333333334</v>
      </c>
      <c r="N34" s="266" t="s">
        <v>190</v>
      </c>
      <c r="O34" s="143" t="s">
        <v>262</v>
      </c>
      <c r="P34" s="143" t="s">
        <v>315</v>
      </c>
      <c r="Q34" s="127" t="s">
        <v>176</v>
      </c>
      <c r="R34" s="234"/>
      <c r="S34" s="128"/>
      <c r="T34" s="268" t="s">
        <v>350</v>
      </c>
    </row>
    <row r="35" spans="1:20" s="134" customFormat="1" ht="22.5" customHeight="1">
      <c r="A35" s="150"/>
      <c r="B35" s="80"/>
      <c r="C35" s="141"/>
      <c r="D35" s="142" t="s">
        <v>344</v>
      </c>
      <c r="E35" s="127" t="s">
        <v>345</v>
      </c>
      <c r="F35" s="230">
        <v>1.998</v>
      </c>
      <c r="G35" s="143" t="s">
        <v>170</v>
      </c>
      <c r="H35" s="143" t="s">
        <v>351</v>
      </c>
      <c r="I35" s="143" t="s">
        <v>352</v>
      </c>
      <c r="J35" s="143" t="s">
        <v>353</v>
      </c>
      <c r="K35" s="127" t="s">
        <v>349</v>
      </c>
      <c r="L35" s="263">
        <v>9.2</v>
      </c>
      <c r="M35" s="232">
        <f t="shared" si="0"/>
        <v>252.35434782608698</v>
      </c>
      <c r="N35" s="266" t="s">
        <v>190</v>
      </c>
      <c r="O35" s="143" t="s">
        <v>262</v>
      </c>
      <c r="P35" s="143" t="s">
        <v>315</v>
      </c>
      <c r="Q35" s="127" t="s">
        <v>176</v>
      </c>
      <c r="R35" s="234"/>
      <c r="S35" s="128"/>
      <c r="T35" s="268" t="s">
        <v>350</v>
      </c>
    </row>
    <row r="36" spans="1:20" s="134" customFormat="1" ht="22.5" customHeight="1">
      <c r="A36" s="150"/>
      <c r="B36" s="80"/>
      <c r="C36" s="141"/>
      <c r="D36" s="142" t="s">
        <v>344</v>
      </c>
      <c r="E36" s="127" t="s">
        <v>345</v>
      </c>
      <c r="F36" s="230">
        <v>1.998</v>
      </c>
      <c r="G36" s="143" t="s">
        <v>264</v>
      </c>
      <c r="H36" s="143" t="s">
        <v>354</v>
      </c>
      <c r="I36" s="127">
        <v>1250</v>
      </c>
      <c r="J36" s="143" t="s">
        <v>355</v>
      </c>
      <c r="K36" s="127" t="s">
        <v>349</v>
      </c>
      <c r="L36" s="263">
        <v>8.4</v>
      </c>
      <c r="M36" s="232">
        <f t="shared" si="0"/>
        <v>276.38809523809516</v>
      </c>
      <c r="N36" s="266" t="s">
        <v>190</v>
      </c>
      <c r="O36" s="143" t="s">
        <v>262</v>
      </c>
      <c r="P36" s="143" t="s">
        <v>315</v>
      </c>
      <c r="Q36" s="127" t="s">
        <v>176</v>
      </c>
      <c r="R36" s="234"/>
      <c r="S36" s="128"/>
      <c r="T36" s="268" t="s">
        <v>350</v>
      </c>
    </row>
    <row r="37" spans="1:20" s="134" customFormat="1" ht="22.5" customHeight="1">
      <c r="A37" s="150"/>
      <c r="B37" s="80"/>
      <c r="C37" s="141"/>
      <c r="D37" s="142" t="s">
        <v>356</v>
      </c>
      <c r="E37" s="127" t="s">
        <v>345</v>
      </c>
      <c r="F37" s="230">
        <v>1.998</v>
      </c>
      <c r="G37" s="143" t="s">
        <v>170</v>
      </c>
      <c r="H37" s="143" t="s">
        <v>357</v>
      </c>
      <c r="I37" s="143" t="s">
        <v>347</v>
      </c>
      <c r="J37" s="143" t="s">
        <v>358</v>
      </c>
      <c r="K37" s="127" t="s">
        <v>349</v>
      </c>
      <c r="L37" s="263">
        <v>9.6</v>
      </c>
      <c r="M37" s="232">
        <f t="shared" si="0"/>
        <v>241.83958333333334</v>
      </c>
      <c r="N37" s="266" t="s">
        <v>190</v>
      </c>
      <c r="O37" s="143" t="s">
        <v>262</v>
      </c>
      <c r="P37" s="143" t="s">
        <v>315</v>
      </c>
      <c r="Q37" s="127" t="s">
        <v>176</v>
      </c>
      <c r="R37" s="240"/>
      <c r="S37" s="128"/>
      <c r="T37" s="268" t="s">
        <v>350</v>
      </c>
    </row>
    <row r="38" spans="1:20" s="134" customFormat="1" ht="22.5" customHeight="1">
      <c r="A38" s="150"/>
      <c r="B38" s="80"/>
      <c r="C38" s="141"/>
      <c r="D38" s="142" t="s">
        <v>356</v>
      </c>
      <c r="E38" s="127" t="s">
        <v>345</v>
      </c>
      <c r="F38" s="230">
        <v>1.998</v>
      </c>
      <c r="G38" s="143" t="s">
        <v>170</v>
      </c>
      <c r="H38" s="143" t="s">
        <v>359</v>
      </c>
      <c r="I38" s="143" t="s">
        <v>352</v>
      </c>
      <c r="J38" s="143" t="s">
        <v>360</v>
      </c>
      <c r="K38" s="127" t="s">
        <v>349</v>
      </c>
      <c r="L38" s="263">
        <v>9.2</v>
      </c>
      <c r="M38" s="232">
        <f t="shared" si="0"/>
        <v>252.35434782608698</v>
      </c>
      <c r="N38" s="266" t="s">
        <v>190</v>
      </c>
      <c r="O38" s="143" t="s">
        <v>262</v>
      </c>
      <c r="P38" s="143" t="s">
        <v>315</v>
      </c>
      <c r="Q38" s="127" t="s">
        <v>176</v>
      </c>
      <c r="R38" s="239"/>
      <c r="S38" s="128"/>
      <c r="T38" s="268" t="s">
        <v>350</v>
      </c>
    </row>
    <row r="39" spans="1:20" s="134" customFormat="1" ht="22.5" customHeight="1" thickBot="1">
      <c r="A39" s="182"/>
      <c r="B39" s="8"/>
      <c r="C39" s="154"/>
      <c r="D39" s="142" t="s">
        <v>356</v>
      </c>
      <c r="E39" s="127" t="s">
        <v>345</v>
      </c>
      <c r="F39" s="230">
        <v>1.998</v>
      </c>
      <c r="G39" s="143" t="s">
        <v>264</v>
      </c>
      <c r="H39" s="143" t="s">
        <v>361</v>
      </c>
      <c r="I39" s="143" t="s">
        <v>352</v>
      </c>
      <c r="J39" s="143" t="s">
        <v>362</v>
      </c>
      <c r="K39" s="127" t="s">
        <v>349</v>
      </c>
      <c r="L39" s="269">
        <v>8.4</v>
      </c>
      <c r="M39" s="270">
        <f t="shared" si="0"/>
        <v>276.38809523809516</v>
      </c>
      <c r="N39" s="266" t="s">
        <v>190</v>
      </c>
      <c r="O39" s="143" t="s">
        <v>262</v>
      </c>
      <c r="P39" s="143" t="s">
        <v>315</v>
      </c>
      <c r="Q39" s="127" t="s">
        <v>176</v>
      </c>
      <c r="R39" s="239"/>
      <c r="S39" s="128"/>
      <c r="T39" s="268" t="s">
        <v>350</v>
      </c>
    </row>
    <row r="40" spans="1:20" s="134" customFormat="1" ht="22.5" customHeight="1">
      <c r="A40" s="80"/>
      <c r="B40" s="80"/>
      <c r="C40" s="271" t="s">
        <v>363</v>
      </c>
      <c r="D40" s="159"/>
      <c r="E40" s="104"/>
      <c r="F40" s="272"/>
      <c r="G40" s="160"/>
      <c r="H40" s="160"/>
      <c r="I40" s="160"/>
      <c r="J40" s="160"/>
      <c r="K40" s="104"/>
      <c r="L40" s="273"/>
      <c r="M40" s="274"/>
      <c r="N40" s="275"/>
      <c r="O40" s="160"/>
      <c r="P40" s="160"/>
      <c r="Q40" s="104"/>
      <c r="R40" s="80"/>
      <c r="S40" s="104"/>
      <c r="T40" s="166"/>
    </row>
    <row r="41" spans="1:20" s="134" customFormat="1" ht="12">
      <c r="A41" s="79"/>
      <c r="B41" s="79"/>
      <c r="C41" s="276" t="s">
        <v>364</v>
      </c>
      <c r="D41" s="277"/>
      <c r="E41" s="278"/>
      <c r="F41" s="278"/>
      <c r="G41" s="279"/>
      <c r="H41" s="278"/>
      <c r="I41" s="166"/>
      <c r="J41" s="278"/>
      <c r="K41" s="278"/>
      <c r="L41" s="280"/>
      <c r="M41" s="281"/>
      <c r="N41" s="282"/>
      <c r="O41" s="278"/>
      <c r="P41" s="278"/>
      <c r="Q41" s="278"/>
      <c r="R41" s="283"/>
      <c r="S41" s="284"/>
      <c r="T41" s="104"/>
    </row>
    <row r="42" spans="1:16" s="134" customFormat="1" ht="10.5">
      <c r="A42" s="80"/>
      <c r="C42" s="285" t="s">
        <v>365</v>
      </c>
      <c r="D42" s="80"/>
      <c r="E42" s="80"/>
      <c r="F42" s="80"/>
      <c r="G42" s="80"/>
      <c r="H42" s="80"/>
      <c r="I42" s="80"/>
      <c r="J42" s="80"/>
      <c r="K42" s="80"/>
      <c r="L42" s="190"/>
      <c r="M42" s="166"/>
      <c r="N42" s="191"/>
      <c r="O42" s="80"/>
      <c r="P42" s="80"/>
    </row>
  </sheetData>
  <sheetProtection/>
  <mergeCells count="4">
    <mergeCell ref="L4:N4"/>
    <mergeCell ref="P4:R4"/>
    <mergeCell ref="T4:T8"/>
    <mergeCell ref="P5:R5"/>
  </mergeCells>
  <conditionalFormatting sqref="S23:S40 S9:S14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2">
    <dataValidation type="list" allowBlank="1" showInputMessage="1" showErrorMessage="1" sqref="S34:S40 S9:S14">
      <formula1>$W$9:$W$13</formula1>
    </dataValidation>
    <dataValidation type="list" allowBlank="1" showInputMessage="1" showErrorMessage="1" sqref="S23:S33">
      <formula1>$W$9:$W$17</formula1>
    </dataValidation>
  </dataValidations>
  <printOptions horizontalCentered="1"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showGridLines="0" view="pageBreakPreview" zoomScale="70" zoomScaleSheetLayoutView="70" zoomScalePageLayoutView="0" workbookViewId="0" topLeftCell="A1">
      <selection activeCell="K24" sqref="K24"/>
    </sheetView>
  </sheetViews>
  <sheetFormatPr defaultColWidth="9.00390625" defaultRowHeight="13.5"/>
  <cols>
    <col min="1" max="1" width="8.75390625" style="2" customWidth="1"/>
    <col min="2" max="2" width="3.125" style="2" customWidth="1"/>
    <col min="3" max="3" width="12.50390625" style="2" customWidth="1"/>
    <col min="4" max="4" width="10.00390625" style="2" customWidth="1"/>
    <col min="5" max="5" width="4.875" style="2" customWidth="1"/>
    <col min="6" max="6" width="5.25390625" style="2" customWidth="1"/>
    <col min="7" max="7" width="8.75390625" style="2" customWidth="1"/>
    <col min="8" max="9" width="8.875" style="2" customWidth="1"/>
    <col min="10" max="10" width="8.125" style="2" customWidth="1"/>
    <col min="11" max="11" width="7.875" style="2" customWidth="1"/>
    <col min="12" max="12" width="6.625" style="2" customWidth="1"/>
    <col min="13" max="13" width="8.875" style="2" bestFit="1" customWidth="1"/>
    <col min="14" max="14" width="5.125" style="2" customWidth="1"/>
    <col min="15" max="15" width="4.25390625" style="2" customWidth="1"/>
    <col min="16" max="16" width="6.50390625" style="2" customWidth="1"/>
    <col min="17" max="17" width="6.75390625" style="2" customWidth="1"/>
    <col min="18" max="18" width="6.375" style="2" customWidth="1"/>
    <col min="19" max="20" width="9.00390625" style="2" customWidth="1"/>
    <col min="21" max="21" width="1.625" style="2" customWidth="1"/>
    <col min="22" max="22" width="9.00390625" style="24" customWidth="1"/>
    <col min="23" max="23" width="9.00390625" style="2" customWidth="1"/>
    <col min="24" max="24" width="6.25390625" style="2" bestFit="1" customWidth="1"/>
    <col min="25" max="25" width="6.375" style="2" bestFit="1" customWidth="1"/>
    <col min="26" max="16384" width="9.00390625" style="2" customWidth="1"/>
  </cols>
  <sheetData>
    <row r="1" spans="1:18" ht="21.75" customHeight="1">
      <c r="A1" s="1"/>
      <c r="B1" s="1"/>
      <c r="Q1" s="6"/>
      <c r="R1" s="4"/>
    </row>
    <row r="2" spans="1:22" s="5" customFormat="1" ht="15">
      <c r="A2" s="2"/>
      <c r="B2" s="2"/>
      <c r="C2" s="2"/>
      <c r="E2" s="6"/>
      <c r="H2" s="2"/>
      <c r="I2" s="2"/>
      <c r="J2" s="165" t="s">
        <v>211</v>
      </c>
      <c r="K2" s="7"/>
      <c r="L2" s="7"/>
      <c r="M2" s="7"/>
      <c r="N2" s="7"/>
      <c r="O2" s="7"/>
      <c r="P2" s="7"/>
      <c r="Q2" s="7"/>
      <c r="R2" s="7"/>
      <c r="S2" s="7"/>
      <c r="T2" s="7"/>
      <c r="V2" s="34"/>
    </row>
    <row r="3" spans="1:22" s="5" customFormat="1" ht="23.25" customHeight="1">
      <c r="A3" s="9" t="s">
        <v>2</v>
      </c>
      <c r="B3" s="10"/>
      <c r="C3" s="7"/>
      <c r="E3" s="2"/>
      <c r="F3" s="2"/>
      <c r="G3" s="2"/>
      <c r="H3" s="2"/>
      <c r="I3" s="7"/>
      <c r="J3" s="11"/>
      <c r="K3" s="11"/>
      <c r="L3" s="11"/>
      <c r="M3" s="2"/>
      <c r="N3" s="2"/>
      <c r="O3" s="2"/>
      <c r="P3" s="2"/>
      <c r="R3" s="12"/>
      <c r="T3" s="12" t="s">
        <v>3</v>
      </c>
      <c r="V3" s="34"/>
    </row>
    <row r="4" spans="1:22" s="5" customFormat="1" ht="14.25" customHeight="1" thickBot="1">
      <c r="A4" s="13"/>
      <c r="B4" s="14"/>
      <c r="C4" s="2"/>
      <c r="D4" s="15"/>
      <c r="E4" s="16"/>
      <c r="F4" s="17"/>
      <c r="G4" s="20"/>
      <c r="H4" s="19"/>
      <c r="I4" s="17"/>
      <c r="J4" s="19"/>
      <c r="K4" s="19"/>
      <c r="L4" s="297" t="s">
        <v>4</v>
      </c>
      <c r="M4" s="298"/>
      <c r="N4" s="299"/>
      <c r="O4" s="20"/>
      <c r="P4" s="300"/>
      <c r="Q4" s="301"/>
      <c r="R4" s="302"/>
      <c r="S4" s="21"/>
      <c r="T4" s="303" t="s">
        <v>5</v>
      </c>
      <c r="V4" s="34"/>
    </row>
    <row r="5" spans="1:22" s="5" customFormat="1" ht="11.25">
      <c r="A5" s="22"/>
      <c r="B5" s="23"/>
      <c r="C5" s="24"/>
      <c r="D5" s="25"/>
      <c r="E5" s="26" t="s">
        <v>6</v>
      </c>
      <c r="F5" s="26"/>
      <c r="G5" s="28"/>
      <c r="H5" s="22"/>
      <c r="I5" s="22"/>
      <c r="J5" s="22"/>
      <c r="K5" s="28"/>
      <c r="L5" s="29"/>
      <c r="M5" s="30" t="s">
        <v>7</v>
      </c>
      <c r="N5" s="31"/>
      <c r="O5" s="32" t="s">
        <v>8</v>
      </c>
      <c r="P5" s="306" t="s">
        <v>9</v>
      </c>
      <c r="Q5" s="307"/>
      <c r="R5" s="308"/>
      <c r="S5" s="33" t="s">
        <v>10</v>
      </c>
      <c r="T5" s="304"/>
      <c r="V5" s="34"/>
    </row>
    <row r="6" spans="1:22" s="5" customFormat="1" ht="11.25">
      <c r="A6" s="22"/>
      <c r="B6" s="23"/>
      <c r="C6" s="2"/>
      <c r="D6" s="20"/>
      <c r="E6" s="34"/>
      <c r="F6" s="39" t="s">
        <v>11</v>
      </c>
      <c r="G6" s="28" t="s">
        <v>12</v>
      </c>
      <c r="H6" s="35" t="s">
        <v>13</v>
      </c>
      <c r="I6" s="36" t="s">
        <v>14</v>
      </c>
      <c r="J6" s="36" t="s">
        <v>15</v>
      </c>
      <c r="K6" s="28" t="s">
        <v>16</v>
      </c>
      <c r="L6" s="37" t="s">
        <v>17</v>
      </c>
      <c r="M6" s="38" t="s">
        <v>18</v>
      </c>
      <c r="N6" s="37" t="s">
        <v>19</v>
      </c>
      <c r="O6" s="32" t="s">
        <v>20</v>
      </c>
      <c r="P6" s="32" t="s">
        <v>21</v>
      </c>
      <c r="Q6" s="32"/>
      <c r="R6" s="32"/>
      <c r="S6" s="24" t="s">
        <v>22</v>
      </c>
      <c r="T6" s="304"/>
      <c r="V6" s="34"/>
    </row>
    <row r="7" spans="1:25" s="5" customFormat="1" ht="11.25">
      <c r="A7" s="28" t="s">
        <v>23</v>
      </c>
      <c r="B7" s="39"/>
      <c r="C7" s="24" t="s">
        <v>24</v>
      </c>
      <c r="D7" s="28" t="s">
        <v>25</v>
      </c>
      <c r="E7" s="34" t="s">
        <v>25</v>
      </c>
      <c r="F7" s="39" t="s">
        <v>26</v>
      </c>
      <c r="G7" s="28" t="s">
        <v>27</v>
      </c>
      <c r="H7" s="28" t="s">
        <v>28</v>
      </c>
      <c r="I7" s="28" t="s">
        <v>29</v>
      </c>
      <c r="J7" s="28" t="s">
        <v>29</v>
      </c>
      <c r="K7" s="28" t="s">
        <v>30</v>
      </c>
      <c r="L7" s="37" t="s">
        <v>31</v>
      </c>
      <c r="M7" s="38" t="s">
        <v>32</v>
      </c>
      <c r="N7" s="37" t="s">
        <v>33</v>
      </c>
      <c r="O7" s="32" t="s">
        <v>34</v>
      </c>
      <c r="P7" s="32" t="s">
        <v>35</v>
      </c>
      <c r="Q7" s="32" t="s">
        <v>36</v>
      </c>
      <c r="R7" s="32" t="s">
        <v>37</v>
      </c>
      <c r="S7" s="24" t="s">
        <v>38</v>
      </c>
      <c r="T7" s="304"/>
      <c r="V7" s="34"/>
      <c r="X7" s="309"/>
      <c r="Y7" s="310"/>
    </row>
    <row r="8" spans="1:30" s="5" customFormat="1" ht="11.25">
      <c r="A8" s="40"/>
      <c r="B8" s="41"/>
      <c r="C8" s="7"/>
      <c r="D8" s="40"/>
      <c r="E8" s="7"/>
      <c r="F8" s="167" t="s">
        <v>39</v>
      </c>
      <c r="G8" s="42" t="s">
        <v>40</v>
      </c>
      <c r="H8" s="40"/>
      <c r="I8" s="40"/>
      <c r="J8" s="40"/>
      <c r="K8" s="42"/>
      <c r="L8" s="44"/>
      <c r="M8" s="45" t="s">
        <v>41</v>
      </c>
      <c r="N8" s="44" t="s">
        <v>42</v>
      </c>
      <c r="O8" s="46" t="s">
        <v>43</v>
      </c>
      <c r="P8" s="46" t="s">
        <v>44</v>
      </c>
      <c r="Q8" s="46" t="s">
        <v>45</v>
      </c>
      <c r="R8" s="47"/>
      <c r="S8" s="43" t="s">
        <v>46</v>
      </c>
      <c r="T8" s="305"/>
      <c r="V8" s="134"/>
      <c r="W8" s="134"/>
      <c r="X8" s="134"/>
      <c r="Y8" s="134"/>
      <c r="Z8" s="134"/>
      <c r="AA8" s="134"/>
      <c r="AB8" s="168"/>
      <c r="AC8" s="168"/>
      <c r="AD8" s="168"/>
    </row>
    <row r="9" spans="1:30" s="134" customFormat="1" ht="15" customHeight="1">
      <c r="A9" s="101" t="s">
        <v>212</v>
      </c>
      <c r="B9" s="169"/>
      <c r="C9" s="92" t="s">
        <v>213</v>
      </c>
      <c r="D9" s="126" t="s">
        <v>214</v>
      </c>
      <c r="E9" s="95" t="s">
        <v>215</v>
      </c>
      <c r="F9" s="170">
        <v>1.24</v>
      </c>
      <c r="G9" s="144" t="s">
        <v>216</v>
      </c>
      <c r="H9" s="127" t="s">
        <v>160</v>
      </c>
      <c r="I9" s="127">
        <v>300</v>
      </c>
      <c r="J9" s="127" t="s">
        <v>161</v>
      </c>
      <c r="K9" s="171"/>
      <c r="L9" s="172">
        <v>15.8</v>
      </c>
      <c r="M9" s="146">
        <f>IF(L9&gt;0,1/L9*34.6*67.1,"")</f>
        <v>146.9405063291139</v>
      </c>
      <c r="N9" s="173">
        <v>13.8</v>
      </c>
      <c r="O9" s="174" t="s">
        <v>217</v>
      </c>
      <c r="P9" s="95" t="s">
        <v>64</v>
      </c>
      <c r="Q9" s="95" t="s">
        <v>218</v>
      </c>
      <c r="R9" s="90"/>
      <c r="S9" s="175" t="s">
        <v>219</v>
      </c>
      <c r="T9" s="133">
        <v>110</v>
      </c>
      <c r="V9" s="85"/>
      <c r="W9" s="176"/>
      <c r="X9" s="176"/>
      <c r="Y9" s="176"/>
      <c r="Z9" s="176"/>
      <c r="AA9" s="176"/>
      <c r="AB9" s="176"/>
      <c r="AC9" s="176"/>
      <c r="AD9" s="176"/>
    </row>
    <row r="10" spans="1:30" s="134" customFormat="1" ht="21">
      <c r="A10" s="101"/>
      <c r="B10" s="169"/>
      <c r="C10" s="177" t="s">
        <v>220</v>
      </c>
      <c r="D10" s="90" t="s">
        <v>221</v>
      </c>
      <c r="E10" s="95" t="s">
        <v>222</v>
      </c>
      <c r="F10" s="95">
        <v>1.498</v>
      </c>
      <c r="G10" s="144" t="s">
        <v>216</v>
      </c>
      <c r="H10" s="127" t="s">
        <v>155</v>
      </c>
      <c r="I10" s="127">
        <v>450</v>
      </c>
      <c r="J10" s="127" t="s">
        <v>156</v>
      </c>
      <c r="K10" s="128" t="s">
        <v>55</v>
      </c>
      <c r="L10" s="178">
        <v>16.2</v>
      </c>
      <c r="M10" s="149">
        <f>IF(L10&gt;0,1/L10*34.6*67.1,"")</f>
        <v>143.31234567901234</v>
      </c>
      <c r="N10" s="173">
        <v>12.5</v>
      </c>
      <c r="O10" s="174" t="s">
        <v>217</v>
      </c>
      <c r="P10" s="143" t="s">
        <v>175</v>
      </c>
      <c r="Q10" s="95" t="s">
        <v>218</v>
      </c>
      <c r="R10" s="90"/>
      <c r="S10" s="175" t="s">
        <v>223</v>
      </c>
      <c r="T10" s="133">
        <v>125</v>
      </c>
      <c r="V10" s="85"/>
      <c r="W10" s="176"/>
      <c r="X10" s="176"/>
      <c r="Y10" s="176"/>
      <c r="Z10" s="176"/>
      <c r="AA10" s="176"/>
      <c r="AB10" s="176"/>
      <c r="AC10" s="176"/>
      <c r="AD10" s="176"/>
    </row>
    <row r="11" spans="1:30" s="134" customFormat="1" ht="15" customHeight="1">
      <c r="A11" s="150"/>
      <c r="B11" s="60"/>
      <c r="C11" s="117"/>
      <c r="D11" s="126" t="s">
        <v>224</v>
      </c>
      <c r="E11" s="127" t="s">
        <v>67</v>
      </c>
      <c r="F11" s="127" t="s">
        <v>68</v>
      </c>
      <c r="G11" s="127" t="s">
        <v>69</v>
      </c>
      <c r="H11" s="127">
        <v>1250</v>
      </c>
      <c r="I11" s="127">
        <v>400</v>
      </c>
      <c r="J11" s="127" t="s">
        <v>70</v>
      </c>
      <c r="K11" s="128" t="s">
        <v>71</v>
      </c>
      <c r="L11" s="179">
        <v>13.8</v>
      </c>
      <c r="M11" s="136">
        <v>168</v>
      </c>
      <c r="N11" s="131">
        <v>12.5</v>
      </c>
      <c r="O11" s="127" t="s">
        <v>165</v>
      </c>
      <c r="P11" s="127" t="s">
        <v>64</v>
      </c>
      <c r="Q11" s="127" t="s">
        <v>73</v>
      </c>
      <c r="R11" s="127"/>
      <c r="S11" s="132" t="s">
        <v>59</v>
      </c>
      <c r="T11" s="133">
        <v>110</v>
      </c>
      <c r="V11" s="85"/>
      <c r="W11" s="176"/>
      <c r="X11" s="176"/>
      <c r="Y11" s="176"/>
      <c r="Z11" s="176"/>
      <c r="AA11" s="176"/>
      <c r="AB11" s="176"/>
      <c r="AC11" s="176"/>
      <c r="AD11" s="176"/>
    </row>
    <row r="12" spans="1:30" s="134" customFormat="1" ht="15" customHeight="1">
      <c r="A12" s="150"/>
      <c r="B12" s="120"/>
      <c r="C12" s="121"/>
      <c r="D12" s="126" t="s">
        <v>225</v>
      </c>
      <c r="E12" s="127" t="s">
        <v>67</v>
      </c>
      <c r="F12" s="127" t="s">
        <v>68</v>
      </c>
      <c r="G12" s="127" t="s">
        <v>69</v>
      </c>
      <c r="H12" s="127">
        <v>1270</v>
      </c>
      <c r="I12" s="127">
        <v>400</v>
      </c>
      <c r="J12" s="127" t="s">
        <v>74</v>
      </c>
      <c r="K12" s="128" t="s">
        <v>75</v>
      </c>
      <c r="L12" s="179">
        <v>13</v>
      </c>
      <c r="M12" s="136">
        <v>179</v>
      </c>
      <c r="N12" s="131">
        <v>10.3</v>
      </c>
      <c r="O12" s="127" t="s">
        <v>165</v>
      </c>
      <c r="P12" s="127" t="s">
        <v>64</v>
      </c>
      <c r="Q12" s="127" t="s">
        <v>73</v>
      </c>
      <c r="R12" s="127"/>
      <c r="S12" s="132" t="s">
        <v>59</v>
      </c>
      <c r="T12" s="133">
        <v>125</v>
      </c>
      <c r="V12" s="85"/>
      <c r="W12" s="176"/>
      <c r="X12" s="176"/>
      <c r="Y12" s="176"/>
      <c r="Z12" s="176"/>
      <c r="AA12" s="176"/>
      <c r="AB12" s="176"/>
      <c r="AC12" s="176"/>
      <c r="AD12" s="176"/>
    </row>
    <row r="13" spans="1:30" s="134" customFormat="1" ht="15" customHeight="1">
      <c r="A13" s="150"/>
      <c r="B13" s="169"/>
      <c r="C13" s="180" t="s">
        <v>226</v>
      </c>
      <c r="D13" s="90" t="s">
        <v>227</v>
      </c>
      <c r="E13" s="95" t="s">
        <v>228</v>
      </c>
      <c r="F13" s="95">
        <v>1.797</v>
      </c>
      <c r="G13" s="144" t="s">
        <v>216</v>
      </c>
      <c r="H13" s="127" t="s">
        <v>229</v>
      </c>
      <c r="I13" s="127">
        <v>450</v>
      </c>
      <c r="J13" s="127" t="s">
        <v>230</v>
      </c>
      <c r="K13" s="128" t="s">
        <v>55</v>
      </c>
      <c r="L13" s="179">
        <v>13.8</v>
      </c>
      <c r="M13" s="149">
        <f>IF(L13&gt;0,1/L13*34.6*67.1,"")</f>
        <v>168.23623188405796</v>
      </c>
      <c r="N13" s="173">
        <v>12.5</v>
      </c>
      <c r="O13" s="174" t="s">
        <v>217</v>
      </c>
      <c r="P13" s="95" t="s">
        <v>64</v>
      </c>
      <c r="Q13" s="95" t="s">
        <v>218</v>
      </c>
      <c r="R13" s="90"/>
      <c r="S13" s="175" t="s">
        <v>219</v>
      </c>
      <c r="T13" s="133">
        <v>110</v>
      </c>
      <c r="V13" s="85"/>
      <c r="W13" s="176"/>
      <c r="X13" s="176"/>
      <c r="Y13" s="176"/>
      <c r="Z13" s="176"/>
      <c r="AA13" s="176"/>
      <c r="AB13" s="176"/>
      <c r="AC13" s="176"/>
      <c r="AD13" s="176"/>
    </row>
    <row r="14" spans="1:30" s="134" customFormat="1" ht="15" customHeight="1">
      <c r="A14" s="150"/>
      <c r="B14" s="49"/>
      <c r="C14" s="92" t="s">
        <v>231</v>
      </c>
      <c r="D14" s="126" t="s">
        <v>232</v>
      </c>
      <c r="E14" s="127" t="s">
        <v>67</v>
      </c>
      <c r="F14" s="127" t="s">
        <v>68</v>
      </c>
      <c r="G14" s="127" t="s">
        <v>83</v>
      </c>
      <c r="H14" s="127" t="s">
        <v>233</v>
      </c>
      <c r="I14" s="127">
        <v>600</v>
      </c>
      <c r="J14" s="127" t="s">
        <v>234</v>
      </c>
      <c r="K14" s="128" t="s">
        <v>202</v>
      </c>
      <c r="L14" s="179">
        <v>14.8</v>
      </c>
      <c r="M14" s="136">
        <v>157</v>
      </c>
      <c r="N14" s="131">
        <v>12.3</v>
      </c>
      <c r="O14" s="127" t="s">
        <v>72</v>
      </c>
      <c r="P14" s="127" t="s">
        <v>64</v>
      </c>
      <c r="Q14" s="127" t="s">
        <v>58</v>
      </c>
      <c r="R14" s="127"/>
      <c r="S14" s="132" t="s">
        <v>59</v>
      </c>
      <c r="T14" s="133">
        <v>120</v>
      </c>
      <c r="V14" s="85"/>
      <c r="W14" s="176"/>
      <c r="X14" s="176"/>
      <c r="Y14" s="176"/>
      <c r="Z14" s="176"/>
      <c r="AA14" s="176"/>
      <c r="AB14" s="176"/>
      <c r="AC14" s="176"/>
      <c r="AD14" s="176"/>
    </row>
    <row r="15" spans="1:30" s="134" customFormat="1" ht="15" customHeight="1">
      <c r="A15" s="150"/>
      <c r="B15" s="60"/>
      <c r="C15" s="117"/>
      <c r="D15" s="126" t="s">
        <v>232</v>
      </c>
      <c r="E15" s="127" t="s">
        <v>67</v>
      </c>
      <c r="F15" s="127" t="s">
        <v>68</v>
      </c>
      <c r="G15" s="127" t="s">
        <v>83</v>
      </c>
      <c r="H15" s="127">
        <v>1270</v>
      </c>
      <c r="I15" s="127">
        <v>600</v>
      </c>
      <c r="J15" s="127" t="s">
        <v>235</v>
      </c>
      <c r="K15" s="128" t="s">
        <v>75</v>
      </c>
      <c r="L15" s="179">
        <v>14</v>
      </c>
      <c r="M15" s="136">
        <v>166</v>
      </c>
      <c r="N15" s="131">
        <v>10.7</v>
      </c>
      <c r="O15" s="127" t="s">
        <v>72</v>
      </c>
      <c r="P15" s="127" t="s">
        <v>64</v>
      </c>
      <c r="Q15" s="127" t="s">
        <v>58</v>
      </c>
      <c r="R15" s="127"/>
      <c r="S15" s="132" t="s">
        <v>59</v>
      </c>
      <c r="T15" s="133">
        <v>125</v>
      </c>
      <c r="V15" s="85"/>
      <c r="W15" s="176"/>
      <c r="X15" s="176"/>
      <c r="Y15" s="176"/>
      <c r="Z15" s="176"/>
      <c r="AA15" s="176"/>
      <c r="AB15" s="176"/>
      <c r="AC15" s="176"/>
      <c r="AD15" s="176"/>
    </row>
    <row r="16" spans="1:30" s="134" customFormat="1" ht="15" customHeight="1">
      <c r="A16" s="150"/>
      <c r="B16" s="60"/>
      <c r="C16" s="117"/>
      <c r="D16" s="126" t="s">
        <v>232</v>
      </c>
      <c r="E16" s="127" t="s">
        <v>67</v>
      </c>
      <c r="F16" s="127" t="s">
        <v>68</v>
      </c>
      <c r="G16" s="127" t="s">
        <v>69</v>
      </c>
      <c r="H16" s="127" t="s">
        <v>236</v>
      </c>
      <c r="I16" s="127">
        <v>600</v>
      </c>
      <c r="J16" s="127" t="s">
        <v>237</v>
      </c>
      <c r="K16" s="128" t="s">
        <v>202</v>
      </c>
      <c r="L16" s="179">
        <v>14</v>
      </c>
      <c r="M16" s="136">
        <v>166</v>
      </c>
      <c r="N16" s="131">
        <v>11.2</v>
      </c>
      <c r="O16" s="127" t="s">
        <v>72</v>
      </c>
      <c r="P16" s="127" t="s">
        <v>64</v>
      </c>
      <c r="Q16" s="127" t="s">
        <v>58</v>
      </c>
      <c r="R16" s="127"/>
      <c r="S16" s="132" t="s">
        <v>59</v>
      </c>
      <c r="T16" s="133">
        <v>125</v>
      </c>
      <c r="V16" s="85"/>
      <c r="W16" s="176"/>
      <c r="X16" s="176"/>
      <c r="Y16" s="176"/>
      <c r="Z16" s="176"/>
      <c r="AA16" s="176"/>
      <c r="AB16" s="176"/>
      <c r="AC16" s="176"/>
      <c r="AD16" s="176"/>
    </row>
    <row r="17" spans="1:30" s="134" customFormat="1" ht="15" customHeight="1">
      <c r="A17" s="150"/>
      <c r="B17" s="120"/>
      <c r="C17" s="121"/>
      <c r="D17" s="126" t="s">
        <v>232</v>
      </c>
      <c r="E17" s="127" t="s">
        <v>67</v>
      </c>
      <c r="F17" s="127" t="s">
        <v>68</v>
      </c>
      <c r="G17" s="127" t="s">
        <v>69</v>
      </c>
      <c r="H17" s="127" t="s">
        <v>205</v>
      </c>
      <c r="I17" s="127">
        <v>600</v>
      </c>
      <c r="J17" s="127" t="s">
        <v>206</v>
      </c>
      <c r="K17" s="128" t="s">
        <v>75</v>
      </c>
      <c r="L17" s="179">
        <v>13.2</v>
      </c>
      <c r="M17" s="136">
        <v>176</v>
      </c>
      <c r="N17" s="131">
        <v>10.3</v>
      </c>
      <c r="O17" s="127" t="s">
        <v>72</v>
      </c>
      <c r="P17" s="127" t="s">
        <v>64</v>
      </c>
      <c r="Q17" s="127" t="s">
        <v>58</v>
      </c>
      <c r="R17" s="127"/>
      <c r="S17" s="132" t="s">
        <v>59</v>
      </c>
      <c r="T17" s="133">
        <v>125</v>
      </c>
      <c r="V17" s="85"/>
      <c r="W17" s="176"/>
      <c r="X17" s="176"/>
      <c r="Y17" s="176"/>
      <c r="Z17" s="176"/>
      <c r="AA17" s="176"/>
      <c r="AB17" s="176"/>
      <c r="AC17" s="176"/>
      <c r="AD17" s="176"/>
    </row>
    <row r="18" spans="1:30" s="134" customFormat="1" ht="15" customHeight="1">
      <c r="A18" s="101"/>
      <c r="B18" s="181" t="s">
        <v>238</v>
      </c>
      <c r="C18" s="141" t="s">
        <v>239</v>
      </c>
      <c r="D18" s="142" t="s">
        <v>240</v>
      </c>
      <c r="E18" s="143" t="s">
        <v>169</v>
      </c>
      <c r="F18" s="143">
        <v>1.798</v>
      </c>
      <c r="G18" s="144" t="s">
        <v>170</v>
      </c>
      <c r="H18" s="143" t="s">
        <v>171</v>
      </c>
      <c r="I18" s="127" t="s">
        <v>172</v>
      </c>
      <c r="J18" s="143" t="s">
        <v>173</v>
      </c>
      <c r="K18" s="143"/>
      <c r="L18" s="148">
        <v>11.2</v>
      </c>
      <c r="M18" s="149">
        <f>IF(L18&gt;0,1/L18*34.6*67.1,"")</f>
        <v>207.29107142857143</v>
      </c>
      <c r="N18" s="147">
        <v>10.7</v>
      </c>
      <c r="O18" s="127" t="s">
        <v>174</v>
      </c>
      <c r="P18" s="143" t="s">
        <v>175</v>
      </c>
      <c r="Q18" s="143" t="s">
        <v>176</v>
      </c>
      <c r="R18" s="143"/>
      <c r="S18" s="128">
        <f>IF(OR(LEFT(E18,2)="TB",LEFT(E18,2)="XB",LEFT(E18,2)="TC",LEFT(E18,2)="XC"),"☆",IF(OR(LEFT(E18,2)="LB",LEFT(E18,2)="YB",LEFT(E18,2)="LC",LEFT(E18,2)="YC"),"☆☆",IF(OR(LEFT(E18,2)="UB",LEFT(E18,2)="ZB",LEFT(E18,2)="UC",LEFT(E18,2)="ZC"),"☆☆☆","")))</f>
      </c>
      <c r="T18" s="133">
        <v>105</v>
      </c>
      <c r="V18" s="85"/>
      <c r="W18" s="176"/>
      <c r="X18" s="176"/>
      <c r="Y18" s="176"/>
      <c r="Z18" s="176"/>
      <c r="AA18" s="176"/>
      <c r="AB18" s="176"/>
      <c r="AC18" s="176"/>
      <c r="AD18" s="176"/>
    </row>
    <row r="19" spans="1:30" s="134" customFormat="1" ht="15" customHeight="1">
      <c r="A19" s="150"/>
      <c r="B19" s="138"/>
      <c r="C19" s="141"/>
      <c r="D19" s="142" t="s">
        <v>240</v>
      </c>
      <c r="E19" s="143" t="s">
        <v>169</v>
      </c>
      <c r="F19" s="143">
        <v>1.798</v>
      </c>
      <c r="G19" s="144" t="s">
        <v>69</v>
      </c>
      <c r="H19" s="143" t="s">
        <v>171</v>
      </c>
      <c r="I19" s="127" t="s">
        <v>172</v>
      </c>
      <c r="J19" s="143" t="s">
        <v>177</v>
      </c>
      <c r="K19" s="143"/>
      <c r="L19" s="148">
        <v>10.6</v>
      </c>
      <c r="M19" s="149">
        <f>IF(L19&gt;0,1/L19*34.6*67.1,"")</f>
        <v>219.0245283018868</v>
      </c>
      <c r="N19" s="147">
        <v>10.3</v>
      </c>
      <c r="O19" s="127" t="s">
        <v>174</v>
      </c>
      <c r="P19" s="143" t="s">
        <v>175</v>
      </c>
      <c r="Q19" s="143" t="s">
        <v>176</v>
      </c>
      <c r="R19" s="143"/>
      <c r="S19" s="128">
        <f>IF(OR(LEFT(E19,2)="TB",LEFT(E19,2)="XB",LEFT(E19,2)="TC",LEFT(E19,2)="XC"),"☆",IF(OR(LEFT(E19,2)="LB",LEFT(E19,2)="YB",LEFT(E19,2)="LC",LEFT(E19,2)="YC"),"☆☆",IF(OR(LEFT(E19,2)="UB",LEFT(E19,2)="ZB",LEFT(E19,2)="UC",LEFT(E19,2)="ZC"),"☆☆☆","")))</f>
      </c>
      <c r="T19" s="133">
        <v>100</v>
      </c>
      <c r="V19" s="85"/>
      <c r="W19" s="176"/>
      <c r="X19" s="176"/>
      <c r="Y19" s="176"/>
      <c r="Z19" s="176"/>
      <c r="AA19" s="176"/>
      <c r="AB19" s="176"/>
      <c r="AC19" s="176"/>
      <c r="AD19" s="176"/>
    </row>
    <row r="20" spans="1:30" s="134" customFormat="1" ht="15" customHeight="1">
      <c r="A20" s="150"/>
      <c r="B20" s="138"/>
      <c r="C20" s="141"/>
      <c r="D20" s="142" t="s">
        <v>241</v>
      </c>
      <c r="E20" s="143" t="s">
        <v>169</v>
      </c>
      <c r="F20" s="143">
        <v>1.798</v>
      </c>
      <c r="G20" s="143" t="s">
        <v>170</v>
      </c>
      <c r="H20" s="143" t="s">
        <v>187</v>
      </c>
      <c r="I20" s="127">
        <v>1000</v>
      </c>
      <c r="J20" s="143" t="s">
        <v>188</v>
      </c>
      <c r="K20" s="143"/>
      <c r="L20" s="148">
        <v>10.4</v>
      </c>
      <c r="M20" s="149">
        <f>IF(L20&gt;0,1/L20*34.6*67.1,"")</f>
        <v>223.23653846153843</v>
      </c>
      <c r="N20" s="147" t="s">
        <v>94</v>
      </c>
      <c r="O20" s="127" t="s">
        <v>174</v>
      </c>
      <c r="P20" s="143" t="s">
        <v>175</v>
      </c>
      <c r="Q20" s="143" t="s">
        <v>186</v>
      </c>
      <c r="R20" s="142" t="s">
        <v>189</v>
      </c>
      <c r="S20" s="128">
        <f>IF(OR(LEFT(E20,2)="TB",LEFT(E20,2)="XB",LEFT(E20,2)="TC",LEFT(E20,2)="XC"),"☆",IF(OR(LEFT(E20,2)="LB",LEFT(E20,2)="YB",LEFT(E20,2)="LC",LEFT(E20,2)="YC"),"☆☆",IF(OR(LEFT(E20,2)="UB",LEFT(E20,2)="ZB",LEFT(E20,2)="UC",LEFT(E20,2)="ZC"),"☆☆☆","")))</f>
      </c>
      <c r="T20" s="133" t="s">
        <v>96</v>
      </c>
      <c r="V20" s="85"/>
      <c r="W20" s="176"/>
      <c r="X20" s="176"/>
      <c r="Y20" s="176"/>
      <c r="Z20" s="176"/>
      <c r="AA20" s="176"/>
      <c r="AB20" s="176"/>
      <c r="AC20" s="176"/>
      <c r="AD20" s="176"/>
    </row>
    <row r="21" spans="1:30" s="134" customFormat="1" ht="15" customHeight="1" thickBot="1">
      <c r="A21" s="182"/>
      <c r="B21" s="153"/>
      <c r="C21" s="154"/>
      <c r="D21" s="142" t="s">
        <v>241</v>
      </c>
      <c r="E21" s="143" t="s">
        <v>169</v>
      </c>
      <c r="F21" s="143">
        <v>1.798</v>
      </c>
      <c r="G21" s="143" t="s">
        <v>69</v>
      </c>
      <c r="H21" s="143">
        <v>1400</v>
      </c>
      <c r="I21" s="127">
        <v>1000</v>
      </c>
      <c r="J21" s="143">
        <v>2510</v>
      </c>
      <c r="K21" s="143"/>
      <c r="L21" s="183">
        <v>10.2</v>
      </c>
      <c r="M21" s="184">
        <f>IF(L21&gt;0,1/L21*34.6*67.1,"")</f>
        <v>227.6137254901961</v>
      </c>
      <c r="N21" s="147" t="s">
        <v>190</v>
      </c>
      <c r="O21" s="127" t="s">
        <v>174</v>
      </c>
      <c r="P21" s="143" t="s">
        <v>175</v>
      </c>
      <c r="Q21" s="143" t="s">
        <v>186</v>
      </c>
      <c r="R21" s="142" t="s">
        <v>95</v>
      </c>
      <c r="S21" s="128">
        <f>IF(OR(LEFT(E21,2)="TB",LEFT(E21,2)="XB",LEFT(E21,2)="TC",LEFT(E21,2)="XC"),"☆",IF(OR(LEFT(E21,2)="LB",LEFT(E21,2)="YB",LEFT(E21,2)="LC",LEFT(E21,2)="YC"),"☆☆",IF(OR(LEFT(E21,2)="UB",LEFT(E21,2)="ZB",LEFT(E21,2)="UC",LEFT(E21,2)="ZC"),"☆☆☆","")))</f>
      </c>
      <c r="T21" s="133" t="s">
        <v>96</v>
      </c>
      <c r="V21" s="85"/>
      <c r="W21" s="176"/>
      <c r="X21" s="176"/>
      <c r="Y21" s="176"/>
      <c r="Z21" s="176"/>
      <c r="AA21" s="176"/>
      <c r="AB21" s="176"/>
      <c r="AC21" s="176"/>
      <c r="AD21" s="176"/>
    </row>
    <row r="22" spans="1:30" s="5" customFormat="1" ht="11.25">
      <c r="A22" s="79"/>
      <c r="B22" s="80"/>
      <c r="C22" s="79"/>
      <c r="D22" s="79"/>
      <c r="E22" s="104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85"/>
      <c r="W22" s="176"/>
      <c r="X22" s="176"/>
      <c r="Y22" s="176"/>
      <c r="Z22" s="176"/>
      <c r="AA22" s="176"/>
      <c r="AB22" s="176"/>
      <c r="AC22" s="176"/>
      <c r="AD22" s="176"/>
    </row>
    <row r="23" spans="1:30" s="5" customFormat="1" ht="11.25">
      <c r="A23" s="79"/>
      <c r="B23" s="186" t="s">
        <v>242</v>
      </c>
      <c r="C23" s="79"/>
      <c r="D23" s="79"/>
      <c r="E23" s="104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85"/>
      <c r="W23" s="176"/>
      <c r="X23" s="176"/>
      <c r="Y23" s="176"/>
      <c r="Z23" s="176"/>
      <c r="AA23" s="176"/>
      <c r="AB23" s="176"/>
      <c r="AC23" s="176"/>
      <c r="AD23" s="176"/>
    </row>
    <row r="24" spans="1:30" s="5" customFormat="1" ht="11.25">
      <c r="A24" s="79"/>
      <c r="C24" s="80" t="s">
        <v>243</v>
      </c>
      <c r="D24" s="79"/>
      <c r="E24" s="10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85"/>
      <c r="W24" s="176"/>
      <c r="X24" s="176"/>
      <c r="Y24" s="176"/>
      <c r="Z24" s="176"/>
      <c r="AA24" s="176"/>
      <c r="AB24" s="176"/>
      <c r="AC24" s="176"/>
      <c r="AD24" s="176"/>
    </row>
    <row r="25" spans="1:30" s="5" customFormat="1" ht="11.25">
      <c r="A25" s="79"/>
      <c r="C25" s="187" t="s">
        <v>244</v>
      </c>
      <c r="D25" s="79"/>
      <c r="E25" s="10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85"/>
      <c r="W25" s="176"/>
      <c r="X25" s="176"/>
      <c r="Y25" s="176"/>
      <c r="Z25" s="176"/>
      <c r="AA25" s="176"/>
      <c r="AB25" s="176"/>
      <c r="AC25" s="176"/>
      <c r="AD25" s="176"/>
    </row>
    <row r="26" spans="1:30" s="5" customFormat="1" ht="11.25">
      <c r="A26" s="79"/>
      <c r="C26" s="80"/>
      <c r="D26" s="79"/>
      <c r="E26" s="10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85"/>
      <c r="W26" s="176"/>
      <c r="X26" s="176"/>
      <c r="Y26" s="176"/>
      <c r="Z26" s="176"/>
      <c r="AA26" s="176"/>
      <c r="AB26" s="176"/>
      <c r="AC26" s="176"/>
      <c r="AD26" s="176"/>
    </row>
    <row r="27" spans="22:30" ht="11.25">
      <c r="V27" s="85"/>
      <c r="W27" s="176"/>
      <c r="X27" s="176"/>
      <c r="Y27" s="176"/>
      <c r="Z27" s="176"/>
      <c r="AA27" s="176"/>
      <c r="AB27" s="176"/>
      <c r="AC27" s="176"/>
      <c r="AD27" s="176"/>
    </row>
    <row r="28" spans="22:30" ht="11.25">
      <c r="V28" s="85"/>
      <c r="W28" s="176"/>
      <c r="X28" s="176"/>
      <c r="Y28" s="176"/>
      <c r="Z28" s="176"/>
      <c r="AA28" s="176"/>
      <c r="AB28" s="176"/>
      <c r="AC28" s="176"/>
      <c r="AD28" s="176"/>
    </row>
    <row r="29" spans="22:30" ht="11.25">
      <c r="V29" s="85"/>
      <c r="W29" s="176"/>
      <c r="X29" s="176"/>
      <c r="Y29" s="176"/>
      <c r="Z29" s="176"/>
      <c r="AA29" s="176"/>
      <c r="AB29" s="176"/>
      <c r="AC29" s="176"/>
      <c r="AD29" s="176"/>
    </row>
    <row r="30" spans="22:30" ht="11.25">
      <c r="V30" s="85"/>
      <c r="W30" s="176"/>
      <c r="X30" s="176"/>
      <c r="Y30" s="176"/>
      <c r="Z30" s="176"/>
      <c r="AA30" s="176"/>
      <c r="AB30" s="176"/>
      <c r="AC30" s="176"/>
      <c r="AD30" s="176"/>
    </row>
    <row r="31" spans="22:30" ht="11.25">
      <c r="V31" s="85"/>
      <c r="W31" s="176"/>
      <c r="X31" s="176"/>
      <c r="Y31" s="176"/>
      <c r="Z31" s="176"/>
      <c r="AA31" s="176"/>
      <c r="AB31" s="176"/>
      <c r="AC31" s="176"/>
      <c r="AD31" s="176"/>
    </row>
    <row r="32" spans="22:30" ht="11.25">
      <c r="V32" s="85"/>
      <c r="W32" s="176"/>
      <c r="X32" s="176"/>
      <c r="Y32" s="176"/>
      <c r="Z32" s="176"/>
      <c r="AA32" s="176"/>
      <c r="AB32" s="176"/>
      <c r="AC32" s="176"/>
      <c r="AD32" s="176"/>
    </row>
    <row r="33" spans="22:30" ht="11.25">
      <c r="V33" s="85"/>
      <c r="W33" s="176"/>
      <c r="X33" s="176"/>
      <c r="Y33" s="176"/>
      <c r="Z33" s="176"/>
      <c r="AA33" s="176"/>
      <c r="AB33" s="176"/>
      <c r="AC33" s="176"/>
      <c r="AD33" s="176"/>
    </row>
    <row r="34" spans="22:30" ht="11.25">
      <c r="V34" s="85"/>
      <c r="W34" s="176"/>
      <c r="X34" s="176"/>
      <c r="Y34" s="176"/>
      <c r="Z34" s="176"/>
      <c r="AA34" s="176"/>
      <c r="AB34" s="176"/>
      <c r="AC34" s="176"/>
      <c r="AD34" s="176"/>
    </row>
    <row r="35" spans="22:30" ht="11.25">
      <c r="V35" s="85"/>
      <c r="W35" s="176"/>
      <c r="X35" s="176"/>
      <c r="Y35" s="176"/>
      <c r="Z35" s="176"/>
      <c r="AA35" s="176"/>
      <c r="AB35" s="176"/>
      <c r="AC35" s="176"/>
      <c r="AD35" s="176"/>
    </row>
    <row r="36" spans="22:30" ht="11.25">
      <c r="V36" s="85"/>
      <c r="W36" s="176"/>
      <c r="X36" s="176"/>
      <c r="Y36" s="176"/>
      <c r="Z36" s="176"/>
      <c r="AA36" s="176"/>
      <c r="AB36" s="176"/>
      <c r="AC36" s="176"/>
      <c r="AD36" s="176"/>
    </row>
    <row r="37" spans="22:30" ht="11.25">
      <c r="V37" s="85"/>
      <c r="W37" s="176"/>
      <c r="X37" s="176"/>
      <c r="Y37" s="176"/>
      <c r="Z37" s="176"/>
      <c r="AA37" s="176"/>
      <c r="AB37" s="176"/>
      <c r="AC37" s="176"/>
      <c r="AD37" s="176"/>
    </row>
    <row r="38" spans="22:30" ht="11.25">
      <c r="V38" s="85"/>
      <c r="W38" s="176"/>
      <c r="X38" s="176"/>
      <c r="Y38" s="176"/>
      <c r="Z38" s="176"/>
      <c r="AA38" s="176"/>
      <c r="AB38" s="176"/>
      <c r="AC38" s="176"/>
      <c r="AD38" s="176"/>
    </row>
    <row r="39" spans="22:30" ht="11.25">
      <c r="V39" s="85"/>
      <c r="W39" s="176"/>
      <c r="X39" s="176"/>
      <c r="Y39" s="176"/>
      <c r="Z39" s="176"/>
      <c r="AA39" s="176"/>
      <c r="AB39" s="176"/>
      <c r="AC39" s="176"/>
      <c r="AD39" s="176"/>
    </row>
    <row r="40" spans="22:30" ht="11.25">
      <c r="V40" s="85"/>
      <c r="W40" s="176"/>
      <c r="X40" s="176"/>
      <c r="Y40" s="176"/>
      <c r="Z40" s="176"/>
      <c r="AA40" s="176"/>
      <c r="AB40" s="176"/>
      <c r="AC40" s="176"/>
      <c r="AD40" s="176"/>
    </row>
    <row r="41" spans="22:30" ht="11.25">
      <c r="V41" s="85"/>
      <c r="W41" s="176"/>
      <c r="X41" s="176"/>
      <c r="Y41" s="176"/>
      <c r="Z41" s="176"/>
      <c r="AA41" s="176"/>
      <c r="AB41" s="176"/>
      <c r="AC41" s="176"/>
      <c r="AD41" s="176"/>
    </row>
    <row r="42" spans="22:30" ht="11.25">
      <c r="V42" s="85"/>
      <c r="W42" s="176"/>
      <c r="X42" s="176"/>
      <c r="Y42" s="176"/>
      <c r="Z42" s="176"/>
      <c r="AA42" s="176"/>
      <c r="AB42" s="176"/>
      <c r="AC42" s="176"/>
      <c r="AD42" s="176"/>
    </row>
    <row r="43" spans="22:30" ht="11.25">
      <c r="V43" s="85"/>
      <c r="W43" s="176"/>
      <c r="X43" s="176"/>
      <c r="Y43" s="176"/>
      <c r="Z43" s="176"/>
      <c r="AA43" s="176"/>
      <c r="AB43" s="176"/>
      <c r="AC43" s="176"/>
      <c r="AD43" s="176"/>
    </row>
    <row r="44" spans="22:30" ht="11.25">
      <c r="V44" s="85"/>
      <c r="W44" s="176"/>
      <c r="X44" s="176"/>
      <c r="Y44" s="176"/>
      <c r="Z44" s="176"/>
      <c r="AA44" s="176"/>
      <c r="AB44" s="176"/>
      <c r="AC44" s="176"/>
      <c r="AD44" s="176"/>
    </row>
    <row r="45" spans="22:30" ht="11.25">
      <c r="V45" s="85"/>
      <c r="W45" s="176"/>
      <c r="X45" s="176"/>
      <c r="Y45" s="176"/>
      <c r="Z45" s="176"/>
      <c r="AA45" s="176"/>
      <c r="AB45" s="176"/>
      <c r="AC45" s="176"/>
      <c r="AD45" s="176"/>
    </row>
    <row r="46" spans="22:30" ht="11.25">
      <c r="V46" s="85"/>
      <c r="W46" s="176"/>
      <c r="X46" s="176"/>
      <c r="Y46" s="176"/>
      <c r="Z46" s="176"/>
      <c r="AA46" s="176"/>
      <c r="AB46" s="176"/>
      <c r="AC46" s="176"/>
      <c r="AD46" s="176"/>
    </row>
    <row r="47" spans="22:30" ht="11.25">
      <c r="V47" s="85"/>
      <c r="W47" s="176"/>
      <c r="X47" s="176"/>
      <c r="Y47" s="176"/>
      <c r="Z47" s="176"/>
      <c r="AA47" s="176"/>
      <c r="AB47" s="176"/>
      <c r="AC47" s="176"/>
      <c r="AD47" s="176"/>
    </row>
    <row r="48" spans="22:30" ht="11.25">
      <c r="V48" s="85"/>
      <c r="W48" s="176"/>
      <c r="X48" s="176"/>
      <c r="Y48" s="176"/>
      <c r="Z48" s="176"/>
      <c r="AA48" s="176"/>
      <c r="AB48" s="176"/>
      <c r="AC48" s="176"/>
      <c r="AD48" s="176"/>
    </row>
    <row r="49" spans="22:30" ht="11.25">
      <c r="V49" s="85"/>
      <c r="W49" s="176"/>
      <c r="X49" s="176"/>
      <c r="Y49" s="176"/>
      <c r="Z49" s="176"/>
      <c r="AA49" s="176"/>
      <c r="AB49" s="176"/>
      <c r="AC49" s="176"/>
      <c r="AD49" s="176"/>
    </row>
    <row r="50" spans="22:30" ht="11.25">
      <c r="V50" s="85"/>
      <c r="W50" s="176"/>
      <c r="X50" s="176"/>
      <c r="Y50" s="176"/>
      <c r="Z50" s="176"/>
      <c r="AA50" s="176"/>
      <c r="AB50" s="176"/>
      <c r="AC50" s="176"/>
      <c r="AD50" s="176"/>
    </row>
    <row r="51" spans="22:30" ht="11.25">
      <c r="V51" s="85"/>
      <c r="W51" s="176"/>
      <c r="X51" s="176"/>
      <c r="Y51" s="176"/>
      <c r="Z51" s="176"/>
      <c r="AA51" s="176"/>
      <c r="AB51" s="176"/>
      <c r="AC51" s="176"/>
      <c r="AD51" s="176"/>
    </row>
    <row r="52" spans="22:30" ht="11.25">
      <c r="V52" s="85"/>
      <c r="W52" s="176"/>
      <c r="X52" s="176"/>
      <c r="Y52" s="176"/>
      <c r="Z52" s="176"/>
      <c r="AA52" s="176"/>
      <c r="AB52" s="176"/>
      <c r="AC52" s="176"/>
      <c r="AD52" s="176"/>
    </row>
    <row r="53" spans="22:30" ht="11.25">
      <c r="V53" s="85"/>
      <c r="W53" s="176"/>
      <c r="X53" s="176"/>
      <c r="Y53" s="176"/>
      <c r="Z53" s="176"/>
      <c r="AA53" s="176"/>
      <c r="AB53" s="176"/>
      <c r="AC53" s="176"/>
      <c r="AD53" s="176"/>
    </row>
    <row r="54" spans="22:30" ht="11.25">
      <c r="V54" s="85"/>
      <c r="W54" s="176"/>
      <c r="X54" s="176"/>
      <c r="Y54" s="176"/>
      <c r="Z54" s="176"/>
      <c r="AA54" s="176"/>
      <c r="AB54" s="176"/>
      <c r="AC54" s="176"/>
      <c r="AD54" s="176"/>
    </row>
    <row r="55" spans="22:30" ht="11.25">
      <c r="V55" s="85"/>
      <c r="W55" s="176"/>
      <c r="X55" s="176"/>
      <c r="Y55" s="176"/>
      <c r="Z55" s="176"/>
      <c r="AA55" s="176"/>
      <c r="AB55" s="176"/>
      <c r="AC55" s="176"/>
      <c r="AD55" s="176"/>
    </row>
    <row r="56" spans="22:30" ht="11.25">
      <c r="V56" s="85"/>
      <c r="W56" s="176"/>
      <c r="X56" s="176"/>
      <c r="Y56" s="176"/>
      <c r="Z56" s="176"/>
      <c r="AA56" s="176"/>
      <c r="AB56" s="176"/>
      <c r="AC56" s="176"/>
      <c r="AD56" s="176"/>
    </row>
    <row r="57" spans="22:30" ht="11.25">
      <c r="V57" s="85"/>
      <c r="W57" s="176"/>
      <c r="X57" s="176"/>
      <c r="Y57" s="176"/>
      <c r="Z57" s="176"/>
      <c r="AA57" s="176"/>
      <c r="AB57" s="176"/>
      <c r="AC57" s="176"/>
      <c r="AD57" s="176"/>
    </row>
    <row r="58" spans="22:30" ht="11.25">
      <c r="V58" s="85"/>
      <c r="W58" s="176"/>
      <c r="X58" s="176"/>
      <c r="Y58" s="176"/>
      <c r="Z58" s="176"/>
      <c r="AA58" s="176"/>
      <c r="AB58" s="176"/>
      <c r="AC58" s="176"/>
      <c r="AD58" s="176"/>
    </row>
    <row r="59" spans="22:30" ht="11.25">
      <c r="V59" s="85"/>
      <c r="W59" s="176"/>
      <c r="X59" s="176"/>
      <c r="Y59" s="176"/>
      <c r="Z59" s="176"/>
      <c r="AA59" s="176"/>
      <c r="AB59" s="176"/>
      <c r="AC59" s="176"/>
      <c r="AD59" s="176"/>
    </row>
    <row r="60" spans="22:30" ht="11.25">
      <c r="V60" s="85"/>
      <c r="W60" s="176"/>
      <c r="X60" s="176"/>
      <c r="Y60" s="176"/>
      <c r="Z60" s="176"/>
      <c r="AA60" s="176"/>
      <c r="AB60" s="176"/>
      <c r="AC60" s="176"/>
      <c r="AD60" s="176"/>
    </row>
    <row r="61" spans="22:30" ht="11.25">
      <c r="V61" s="85"/>
      <c r="W61" s="176"/>
      <c r="X61" s="176"/>
      <c r="Y61" s="176"/>
      <c r="Z61" s="176"/>
      <c r="AA61" s="176"/>
      <c r="AB61" s="176"/>
      <c r="AC61" s="176"/>
      <c r="AD61" s="176"/>
    </row>
    <row r="62" spans="22:30" ht="11.25">
      <c r="V62" s="85"/>
      <c r="W62" s="176"/>
      <c r="X62" s="176"/>
      <c r="Y62" s="176"/>
      <c r="Z62" s="176"/>
      <c r="AA62" s="176"/>
      <c r="AB62" s="176"/>
      <c r="AC62" s="176"/>
      <c r="AD62" s="176"/>
    </row>
    <row r="63" spans="22:30" ht="11.25">
      <c r="V63" s="85"/>
      <c r="W63" s="176"/>
      <c r="X63" s="176"/>
      <c r="Y63" s="176"/>
      <c r="Z63" s="176"/>
      <c r="AA63" s="176"/>
      <c r="AB63" s="176"/>
      <c r="AC63" s="176"/>
      <c r="AD63" s="176"/>
    </row>
    <row r="64" spans="22:30" ht="11.25">
      <c r="V64" s="85"/>
      <c r="W64" s="176"/>
      <c r="X64" s="176"/>
      <c r="Y64" s="176"/>
      <c r="Z64" s="176"/>
      <c r="AA64" s="176"/>
      <c r="AB64" s="176"/>
      <c r="AC64" s="176"/>
      <c r="AD64" s="176"/>
    </row>
    <row r="65" spans="22:30" ht="11.25">
      <c r="V65" s="134"/>
      <c r="W65" s="134"/>
      <c r="X65" s="134"/>
      <c r="Y65" s="134"/>
      <c r="Z65" s="134"/>
      <c r="AA65" s="134"/>
      <c r="AB65" s="134"/>
      <c r="AC65" s="134"/>
      <c r="AD65" s="134"/>
    </row>
    <row r="66" spans="22:30" ht="11.25">
      <c r="V66" s="34"/>
      <c r="W66" s="5"/>
      <c r="X66" s="188"/>
      <c r="Y66" s="188"/>
      <c r="Z66" s="5"/>
      <c r="AA66" s="5"/>
      <c r="AB66" s="5"/>
      <c r="AC66" s="5"/>
      <c r="AD66" s="5"/>
    </row>
    <row r="67" spans="22:30" ht="11.25">
      <c r="V67" s="34"/>
      <c r="W67" s="5"/>
      <c r="X67" s="188"/>
      <c r="Y67" s="188"/>
      <c r="Z67" s="5"/>
      <c r="AA67" s="5"/>
      <c r="AB67" s="5"/>
      <c r="AC67" s="5"/>
      <c r="AD67" s="5"/>
    </row>
    <row r="68" spans="22:30" ht="11.25">
      <c r="V68" s="34"/>
      <c r="W68" s="5"/>
      <c r="X68" s="188"/>
      <c r="Y68" s="188"/>
      <c r="Z68" s="5"/>
      <c r="AA68" s="5"/>
      <c r="AB68" s="5"/>
      <c r="AC68" s="5"/>
      <c r="AD68" s="5"/>
    </row>
    <row r="69" spans="22:30" ht="11.25">
      <c r="V69" s="34"/>
      <c r="W69" s="5"/>
      <c r="X69" s="188"/>
      <c r="Y69" s="188"/>
      <c r="Z69" s="5"/>
      <c r="AA69" s="5"/>
      <c r="AB69" s="5"/>
      <c r="AC69" s="5"/>
      <c r="AD69" s="5"/>
    </row>
    <row r="70" spans="22:30" ht="11.25">
      <c r="V70" s="34"/>
      <c r="W70" s="5"/>
      <c r="X70" s="188"/>
      <c r="Y70" s="188"/>
      <c r="Z70" s="5"/>
      <c r="AA70" s="5"/>
      <c r="AB70" s="5"/>
      <c r="AC70" s="5"/>
      <c r="AD70" s="5"/>
    </row>
    <row r="71" spans="22:30" ht="11.25">
      <c r="V71" s="34"/>
      <c r="W71" s="5"/>
      <c r="X71" s="5"/>
      <c r="Y71" s="5"/>
      <c r="Z71" s="5"/>
      <c r="AA71" s="5"/>
      <c r="AB71" s="5"/>
      <c r="AC71" s="5"/>
      <c r="AD71" s="5"/>
    </row>
    <row r="72" spans="22:30" ht="11.25">
      <c r="V72" s="34"/>
      <c r="W72" s="5"/>
      <c r="X72" s="5"/>
      <c r="Y72" s="5"/>
      <c r="Z72" s="5"/>
      <c r="AA72" s="5"/>
      <c r="AB72" s="5"/>
      <c r="AC72" s="5"/>
      <c r="AD72" s="5"/>
    </row>
    <row r="73" spans="22:30" ht="11.25">
      <c r="V73" s="34"/>
      <c r="W73" s="5"/>
      <c r="X73" s="5"/>
      <c r="Y73" s="5"/>
      <c r="Z73" s="5"/>
      <c r="AA73" s="5"/>
      <c r="AB73" s="5"/>
      <c r="AC73" s="5"/>
      <c r="AD73" s="5"/>
    </row>
    <row r="74" spans="22:30" ht="11.25">
      <c r="V74" s="34"/>
      <c r="W74" s="5"/>
      <c r="X74" s="5"/>
      <c r="Y74" s="5"/>
      <c r="Z74" s="5"/>
      <c r="AA74" s="5"/>
      <c r="AB74" s="5"/>
      <c r="AC74" s="5"/>
      <c r="AD74" s="5"/>
    </row>
    <row r="75" spans="22:30" ht="11.25">
      <c r="V75" s="34"/>
      <c r="W75" s="5"/>
      <c r="X75" s="5"/>
      <c r="Y75" s="5"/>
      <c r="Z75" s="5"/>
      <c r="AA75" s="5"/>
      <c r="AB75" s="5"/>
      <c r="AC75" s="5"/>
      <c r="AD75" s="5"/>
    </row>
    <row r="80" ht="11.25">
      <c r="X80" s="24"/>
    </row>
    <row r="81" ht="11.25">
      <c r="X81" s="24"/>
    </row>
  </sheetData>
  <sheetProtection/>
  <mergeCells count="5">
    <mergeCell ref="L4:N4"/>
    <mergeCell ref="P4:R4"/>
    <mergeCell ref="T4:T8"/>
    <mergeCell ref="P5:R5"/>
    <mergeCell ref="X7:Y7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view="pageBreakPreview" zoomScale="85" zoomScaleSheetLayoutView="85" zoomScalePageLayoutView="0" workbookViewId="0" topLeftCell="A1">
      <selection activeCell="J24" sqref="J24"/>
    </sheetView>
  </sheetViews>
  <sheetFormatPr defaultColWidth="9.00390625" defaultRowHeight="13.5"/>
  <cols>
    <col min="1" max="1" width="8.75390625" style="2" customWidth="1"/>
    <col min="2" max="2" width="3.00390625" style="2" customWidth="1"/>
    <col min="3" max="3" width="12.50390625" style="2" customWidth="1"/>
    <col min="4" max="4" width="11.50390625" style="2" bestFit="1" customWidth="1"/>
    <col min="5" max="5" width="5.25390625" style="2" bestFit="1" customWidth="1"/>
    <col min="6" max="6" width="5.375" style="2" customWidth="1"/>
    <col min="7" max="7" width="9.875" style="2" bestFit="1" customWidth="1"/>
    <col min="8" max="8" width="9.125" style="2" bestFit="1" customWidth="1"/>
    <col min="9" max="9" width="8.50390625" style="2" bestFit="1" customWidth="1"/>
    <col min="10" max="10" width="9.625" style="2" customWidth="1"/>
    <col min="11" max="11" width="7.00390625" style="2" bestFit="1" customWidth="1"/>
    <col min="12" max="12" width="6.00390625" style="2" bestFit="1" customWidth="1"/>
    <col min="13" max="13" width="9.50390625" style="2" bestFit="1" customWidth="1"/>
    <col min="14" max="14" width="6.25390625" style="2" bestFit="1" customWidth="1"/>
    <col min="15" max="15" width="4.875" style="2" bestFit="1" customWidth="1"/>
    <col min="16" max="16" width="7.50390625" style="2" bestFit="1" customWidth="1"/>
    <col min="17" max="17" width="4.375" style="2" bestFit="1" customWidth="1"/>
    <col min="18" max="19" width="7.625" style="2" bestFit="1" customWidth="1"/>
    <col min="20" max="20" width="11.75390625" style="2" customWidth="1"/>
    <col min="21" max="16384" width="9.00390625" style="2" customWidth="1"/>
  </cols>
  <sheetData>
    <row r="1" spans="1:18" ht="21.75" customHeight="1">
      <c r="A1" s="1"/>
      <c r="B1" s="1"/>
      <c r="Q1" s="3"/>
      <c r="R1" s="4"/>
    </row>
    <row r="2" spans="1:20" s="5" customFormat="1" ht="15">
      <c r="A2" s="2"/>
      <c r="B2" s="2"/>
      <c r="C2" s="2"/>
      <c r="E2" s="6"/>
      <c r="H2" s="2"/>
      <c r="I2" s="2"/>
      <c r="J2" s="7" t="s">
        <v>0</v>
      </c>
      <c r="K2" s="7"/>
      <c r="L2" s="7"/>
      <c r="M2" s="7"/>
      <c r="N2" s="7"/>
      <c r="O2" s="7"/>
      <c r="P2" s="8" t="s">
        <v>1</v>
      </c>
      <c r="Q2" s="7"/>
      <c r="R2" s="7"/>
      <c r="S2" s="7"/>
      <c r="T2" s="7"/>
    </row>
    <row r="3" spans="1:20" s="5" customFormat="1" ht="23.25" customHeight="1">
      <c r="A3" s="9" t="s">
        <v>2</v>
      </c>
      <c r="B3" s="10"/>
      <c r="C3" s="7"/>
      <c r="E3" s="2"/>
      <c r="F3" s="2"/>
      <c r="G3" s="2"/>
      <c r="H3" s="2"/>
      <c r="I3" s="7"/>
      <c r="J3" s="11"/>
      <c r="K3" s="11"/>
      <c r="L3" s="11"/>
      <c r="M3" s="2"/>
      <c r="N3" s="2"/>
      <c r="O3" s="2"/>
      <c r="P3" s="2"/>
      <c r="R3" s="12"/>
      <c r="T3" s="12" t="s">
        <v>3</v>
      </c>
    </row>
    <row r="4" spans="1:20" s="5" customFormat="1" ht="14.25" customHeight="1" thickBot="1">
      <c r="A4" s="13"/>
      <c r="B4" s="14"/>
      <c r="C4" s="2"/>
      <c r="D4" s="15"/>
      <c r="E4" s="16"/>
      <c r="F4" s="17"/>
      <c r="G4" s="18"/>
      <c r="H4" s="19"/>
      <c r="I4" s="17"/>
      <c r="J4" s="19"/>
      <c r="K4" s="19"/>
      <c r="L4" s="297" t="s">
        <v>4</v>
      </c>
      <c r="M4" s="298"/>
      <c r="N4" s="299"/>
      <c r="O4" s="20"/>
      <c r="P4" s="300"/>
      <c r="Q4" s="301"/>
      <c r="R4" s="302"/>
      <c r="S4" s="21"/>
      <c r="T4" s="311" t="s">
        <v>5</v>
      </c>
    </row>
    <row r="5" spans="1:20" s="5" customFormat="1" ht="11.25">
      <c r="A5" s="22"/>
      <c r="B5" s="23"/>
      <c r="C5" s="24"/>
      <c r="D5" s="25"/>
      <c r="E5" s="26" t="s">
        <v>6</v>
      </c>
      <c r="F5" s="27"/>
      <c r="G5" s="28"/>
      <c r="H5" s="22"/>
      <c r="I5" s="22"/>
      <c r="J5" s="22"/>
      <c r="K5" s="28"/>
      <c r="L5" s="29"/>
      <c r="M5" s="30" t="s">
        <v>7</v>
      </c>
      <c r="N5" s="31"/>
      <c r="O5" s="32" t="s">
        <v>8</v>
      </c>
      <c r="P5" s="306" t="s">
        <v>9</v>
      </c>
      <c r="Q5" s="307"/>
      <c r="R5" s="308"/>
      <c r="S5" s="33" t="s">
        <v>10</v>
      </c>
      <c r="T5" s="304"/>
    </row>
    <row r="6" spans="1:20" s="5" customFormat="1" ht="11.25">
      <c r="A6" s="22"/>
      <c r="B6" s="23"/>
      <c r="C6" s="2"/>
      <c r="D6" s="20"/>
      <c r="E6" s="34"/>
      <c r="F6" s="28" t="s">
        <v>11</v>
      </c>
      <c r="G6" s="24" t="s">
        <v>12</v>
      </c>
      <c r="H6" s="35" t="s">
        <v>13</v>
      </c>
      <c r="I6" s="36" t="s">
        <v>14</v>
      </c>
      <c r="J6" s="36" t="s">
        <v>15</v>
      </c>
      <c r="K6" s="28" t="s">
        <v>16</v>
      </c>
      <c r="L6" s="37" t="s">
        <v>17</v>
      </c>
      <c r="M6" s="38" t="s">
        <v>18</v>
      </c>
      <c r="N6" s="37" t="s">
        <v>19</v>
      </c>
      <c r="O6" s="32" t="s">
        <v>20</v>
      </c>
      <c r="P6" s="32" t="s">
        <v>21</v>
      </c>
      <c r="Q6" s="32"/>
      <c r="R6" s="32"/>
      <c r="S6" s="24" t="s">
        <v>22</v>
      </c>
      <c r="T6" s="304"/>
    </row>
    <row r="7" spans="1:20" s="5" customFormat="1" ht="11.25">
      <c r="A7" s="28" t="s">
        <v>23</v>
      </c>
      <c r="B7" s="39"/>
      <c r="C7" s="24" t="s">
        <v>24</v>
      </c>
      <c r="D7" s="28" t="s">
        <v>25</v>
      </c>
      <c r="E7" s="34" t="s">
        <v>25</v>
      </c>
      <c r="F7" s="28" t="s">
        <v>26</v>
      </c>
      <c r="G7" s="24" t="s">
        <v>27</v>
      </c>
      <c r="H7" s="28" t="s">
        <v>28</v>
      </c>
      <c r="I7" s="28" t="s">
        <v>29</v>
      </c>
      <c r="J7" s="28" t="s">
        <v>29</v>
      </c>
      <c r="K7" s="28" t="s">
        <v>30</v>
      </c>
      <c r="L7" s="37" t="s">
        <v>31</v>
      </c>
      <c r="M7" s="38" t="s">
        <v>32</v>
      </c>
      <c r="N7" s="37" t="s">
        <v>33</v>
      </c>
      <c r="O7" s="32" t="s">
        <v>34</v>
      </c>
      <c r="P7" s="32" t="s">
        <v>35</v>
      </c>
      <c r="Q7" s="32" t="s">
        <v>36</v>
      </c>
      <c r="R7" s="32" t="s">
        <v>37</v>
      </c>
      <c r="S7" s="24" t="s">
        <v>38</v>
      </c>
      <c r="T7" s="304"/>
    </row>
    <row r="8" spans="1:20" s="5" customFormat="1" ht="11.25">
      <c r="A8" s="40"/>
      <c r="B8" s="41"/>
      <c r="C8" s="7"/>
      <c r="D8" s="40"/>
      <c r="E8" s="7"/>
      <c r="F8" s="42" t="s">
        <v>39</v>
      </c>
      <c r="G8" s="43" t="s">
        <v>40</v>
      </c>
      <c r="H8" s="40"/>
      <c r="I8" s="40"/>
      <c r="J8" s="40"/>
      <c r="K8" s="42"/>
      <c r="L8" s="44"/>
      <c r="M8" s="45" t="s">
        <v>41</v>
      </c>
      <c r="N8" s="44" t="s">
        <v>42</v>
      </c>
      <c r="O8" s="46" t="s">
        <v>43</v>
      </c>
      <c r="P8" s="46" t="s">
        <v>44</v>
      </c>
      <c r="Q8" s="46" t="s">
        <v>45</v>
      </c>
      <c r="R8" s="47"/>
      <c r="S8" s="43" t="s">
        <v>46</v>
      </c>
      <c r="T8" s="305"/>
    </row>
    <row r="9" spans="1:20" s="5" customFormat="1" ht="24" customHeight="1">
      <c r="A9" s="48" t="s">
        <v>47</v>
      </c>
      <c r="B9" s="49" t="s">
        <v>48</v>
      </c>
      <c r="C9" s="50" t="s">
        <v>49</v>
      </c>
      <c r="D9" s="51" t="s">
        <v>50</v>
      </c>
      <c r="E9" s="52" t="s">
        <v>51</v>
      </c>
      <c r="F9" s="52">
        <v>1.498</v>
      </c>
      <c r="G9" s="53" t="s">
        <v>52</v>
      </c>
      <c r="H9" s="52" t="s">
        <v>53</v>
      </c>
      <c r="I9" s="52">
        <v>450</v>
      </c>
      <c r="J9" s="52" t="s">
        <v>54</v>
      </c>
      <c r="K9" s="53" t="s">
        <v>55</v>
      </c>
      <c r="L9" s="54">
        <v>16.2</v>
      </c>
      <c r="M9" s="55">
        <f>IF(L9&gt;0,1/L9*34.6*67.1,"")</f>
        <v>143.31234567901234</v>
      </c>
      <c r="N9" s="56">
        <v>12.5</v>
      </c>
      <c r="O9" s="53" t="s">
        <v>56</v>
      </c>
      <c r="P9" s="53" t="s">
        <v>57</v>
      </c>
      <c r="Q9" s="52" t="s">
        <v>58</v>
      </c>
      <c r="R9" s="51"/>
      <c r="S9" s="57" t="s">
        <v>59</v>
      </c>
      <c r="T9" s="58" t="s">
        <v>101</v>
      </c>
    </row>
    <row r="10" spans="1:20" s="5" customFormat="1" ht="24" customHeight="1">
      <c r="A10" s="59"/>
      <c r="B10" s="60"/>
      <c r="C10" s="61"/>
      <c r="D10" s="51" t="s">
        <v>60</v>
      </c>
      <c r="E10" s="52" t="s">
        <v>61</v>
      </c>
      <c r="F10" s="62">
        <v>1.24</v>
      </c>
      <c r="G10" s="53" t="s">
        <v>52</v>
      </c>
      <c r="H10" s="52" t="s">
        <v>62</v>
      </c>
      <c r="I10" s="52">
        <v>300</v>
      </c>
      <c r="J10" s="52" t="s">
        <v>63</v>
      </c>
      <c r="K10" s="52"/>
      <c r="L10" s="63">
        <v>15.8</v>
      </c>
      <c r="M10" s="55">
        <f aca="true" t="shared" si="0" ref="M10:M18">IF(L10&gt;0,1/L10*34.6*67.1,"")</f>
        <v>146.9405063291139</v>
      </c>
      <c r="N10" s="64">
        <v>13.8</v>
      </c>
      <c r="O10" s="52" t="s">
        <v>56</v>
      </c>
      <c r="P10" s="53" t="s">
        <v>64</v>
      </c>
      <c r="Q10" s="52" t="s">
        <v>58</v>
      </c>
      <c r="R10" s="51"/>
      <c r="S10" s="57" t="s">
        <v>65</v>
      </c>
      <c r="T10" s="58" t="s">
        <v>102</v>
      </c>
    </row>
    <row r="11" spans="1:20" s="5" customFormat="1" ht="24" customHeight="1">
      <c r="A11" s="59"/>
      <c r="B11" s="65"/>
      <c r="C11" s="61"/>
      <c r="D11" s="51" t="s">
        <v>66</v>
      </c>
      <c r="E11" s="52" t="s">
        <v>67</v>
      </c>
      <c r="F11" s="62" t="s">
        <v>68</v>
      </c>
      <c r="G11" s="53" t="s">
        <v>69</v>
      </c>
      <c r="H11" s="52">
        <v>1250</v>
      </c>
      <c r="I11" s="52">
        <v>400</v>
      </c>
      <c r="J11" s="52" t="s">
        <v>70</v>
      </c>
      <c r="K11" s="52" t="s">
        <v>71</v>
      </c>
      <c r="L11" s="66">
        <v>13.8</v>
      </c>
      <c r="M11" s="55">
        <f t="shared" si="0"/>
        <v>168.23623188405796</v>
      </c>
      <c r="N11" s="64">
        <v>12.5</v>
      </c>
      <c r="O11" s="52" t="s">
        <v>72</v>
      </c>
      <c r="P11" s="53" t="s">
        <v>64</v>
      </c>
      <c r="Q11" s="52" t="s">
        <v>73</v>
      </c>
      <c r="R11" s="51"/>
      <c r="S11" s="57" t="s">
        <v>59</v>
      </c>
      <c r="T11" s="58" t="s">
        <v>102</v>
      </c>
    </row>
    <row r="12" spans="1:20" s="5" customFormat="1" ht="24" customHeight="1">
      <c r="A12" s="59"/>
      <c r="B12" s="65"/>
      <c r="C12" s="61"/>
      <c r="D12" s="51" t="s">
        <v>66</v>
      </c>
      <c r="E12" s="52" t="s">
        <v>67</v>
      </c>
      <c r="F12" s="62" t="s">
        <v>68</v>
      </c>
      <c r="G12" s="53" t="s">
        <v>69</v>
      </c>
      <c r="H12" s="52">
        <v>1270</v>
      </c>
      <c r="I12" s="52">
        <v>400</v>
      </c>
      <c r="J12" s="52" t="s">
        <v>74</v>
      </c>
      <c r="K12" s="52" t="s">
        <v>75</v>
      </c>
      <c r="L12" s="66">
        <v>13</v>
      </c>
      <c r="M12" s="55">
        <f t="shared" si="0"/>
        <v>178.58923076923077</v>
      </c>
      <c r="N12" s="64">
        <v>10.3</v>
      </c>
      <c r="O12" s="52" t="s">
        <v>72</v>
      </c>
      <c r="P12" s="53" t="s">
        <v>64</v>
      </c>
      <c r="Q12" s="52" t="s">
        <v>73</v>
      </c>
      <c r="R12" s="67"/>
      <c r="S12" s="57" t="s">
        <v>59</v>
      </c>
      <c r="T12" s="58" t="s">
        <v>101</v>
      </c>
    </row>
    <row r="13" spans="1:20" s="5" customFormat="1" ht="24" customHeight="1">
      <c r="A13" s="59"/>
      <c r="B13" s="68"/>
      <c r="C13" s="69"/>
      <c r="D13" s="51" t="s">
        <v>76</v>
      </c>
      <c r="E13" s="52" t="s">
        <v>77</v>
      </c>
      <c r="F13" s="52">
        <v>1.797</v>
      </c>
      <c r="G13" s="52" t="s">
        <v>52</v>
      </c>
      <c r="H13" s="52" t="s">
        <v>78</v>
      </c>
      <c r="I13" s="52">
        <v>450</v>
      </c>
      <c r="J13" s="52" t="s">
        <v>79</v>
      </c>
      <c r="K13" s="52" t="s">
        <v>55</v>
      </c>
      <c r="L13" s="66">
        <v>13.8</v>
      </c>
      <c r="M13" s="55">
        <f t="shared" si="0"/>
        <v>168.23623188405796</v>
      </c>
      <c r="N13" s="64">
        <v>12.5</v>
      </c>
      <c r="O13" s="52" t="s">
        <v>56</v>
      </c>
      <c r="P13" s="52" t="s">
        <v>64</v>
      </c>
      <c r="Q13" s="52" t="s">
        <v>58</v>
      </c>
      <c r="R13" s="70"/>
      <c r="S13" s="57" t="s">
        <v>65</v>
      </c>
      <c r="T13" s="58" t="s">
        <v>102</v>
      </c>
    </row>
    <row r="14" spans="1:20" s="5" customFormat="1" ht="24" customHeight="1">
      <c r="A14" s="59"/>
      <c r="B14" s="65"/>
      <c r="C14" s="61" t="s">
        <v>80</v>
      </c>
      <c r="D14" s="51" t="s">
        <v>81</v>
      </c>
      <c r="E14" s="52" t="s">
        <v>82</v>
      </c>
      <c r="F14" s="52">
        <v>1.798</v>
      </c>
      <c r="G14" s="52" t="s">
        <v>83</v>
      </c>
      <c r="H14" s="52" t="s">
        <v>84</v>
      </c>
      <c r="I14" s="52" t="s">
        <v>85</v>
      </c>
      <c r="J14" s="52" t="s">
        <v>86</v>
      </c>
      <c r="K14" s="52"/>
      <c r="L14" s="66">
        <v>11.2</v>
      </c>
      <c r="M14" s="55">
        <f t="shared" si="0"/>
        <v>207.29107142857143</v>
      </c>
      <c r="N14" s="64">
        <v>10.7</v>
      </c>
      <c r="O14" s="52" t="s">
        <v>87</v>
      </c>
      <c r="P14" s="52" t="s">
        <v>57</v>
      </c>
      <c r="Q14" s="52" t="s">
        <v>88</v>
      </c>
      <c r="R14" s="70"/>
      <c r="S14" s="57" t="s">
        <v>75</v>
      </c>
      <c r="T14" s="58" t="s">
        <v>103</v>
      </c>
    </row>
    <row r="15" spans="1:20" s="5" customFormat="1" ht="24" customHeight="1">
      <c r="A15" s="59"/>
      <c r="B15" s="65"/>
      <c r="C15" s="61"/>
      <c r="D15" s="51" t="s">
        <v>81</v>
      </c>
      <c r="E15" s="52" t="s">
        <v>82</v>
      </c>
      <c r="F15" s="52">
        <v>1.798</v>
      </c>
      <c r="G15" s="52" t="s">
        <v>69</v>
      </c>
      <c r="H15" s="52" t="s">
        <v>84</v>
      </c>
      <c r="I15" s="52" t="s">
        <v>85</v>
      </c>
      <c r="J15" s="52" t="s">
        <v>89</v>
      </c>
      <c r="K15" s="52"/>
      <c r="L15" s="66">
        <v>10.6</v>
      </c>
      <c r="M15" s="55">
        <f t="shared" si="0"/>
        <v>219.0245283018868</v>
      </c>
      <c r="N15" s="64">
        <v>10.3</v>
      </c>
      <c r="O15" s="52" t="s">
        <v>87</v>
      </c>
      <c r="P15" s="52" t="s">
        <v>57</v>
      </c>
      <c r="Q15" s="52" t="s">
        <v>88</v>
      </c>
      <c r="R15" s="70"/>
      <c r="S15" s="57" t="s">
        <v>75</v>
      </c>
      <c r="T15" s="58" t="s">
        <v>104</v>
      </c>
    </row>
    <row r="16" spans="1:20" s="5" customFormat="1" ht="24" customHeight="1">
      <c r="A16" s="59"/>
      <c r="B16" s="65"/>
      <c r="C16" s="61"/>
      <c r="D16" s="51" t="s">
        <v>90</v>
      </c>
      <c r="E16" s="52" t="s">
        <v>82</v>
      </c>
      <c r="F16" s="52">
        <v>1.798</v>
      </c>
      <c r="G16" s="52" t="s">
        <v>83</v>
      </c>
      <c r="H16" s="52">
        <v>1410</v>
      </c>
      <c r="I16" s="52">
        <v>900</v>
      </c>
      <c r="J16" s="52">
        <v>2420</v>
      </c>
      <c r="K16" s="52"/>
      <c r="L16" s="66">
        <v>10.4</v>
      </c>
      <c r="M16" s="55">
        <f t="shared" si="0"/>
        <v>223.23653846153843</v>
      </c>
      <c r="N16" s="64">
        <v>10.7</v>
      </c>
      <c r="O16" s="52" t="s">
        <v>87</v>
      </c>
      <c r="P16" s="52" t="s">
        <v>57</v>
      </c>
      <c r="Q16" s="52" t="s">
        <v>73</v>
      </c>
      <c r="R16" s="70" t="s">
        <v>91</v>
      </c>
      <c r="S16" s="57" t="s">
        <v>75</v>
      </c>
      <c r="T16" s="58" t="s">
        <v>105</v>
      </c>
    </row>
    <row r="17" spans="1:20" s="5" customFormat="1" ht="24" customHeight="1">
      <c r="A17" s="59"/>
      <c r="B17" s="65"/>
      <c r="C17" s="61"/>
      <c r="D17" s="51" t="s">
        <v>90</v>
      </c>
      <c r="E17" s="52" t="s">
        <v>82</v>
      </c>
      <c r="F17" s="52">
        <v>1.798</v>
      </c>
      <c r="G17" s="52" t="s">
        <v>83</v>
      </c>
      <c r="H17" s="52" t="s">
        <v>92</v>
      </c>
      <c r="I17" s="52">
        <v>1000</v>
      </c>
      <c r="J17" s="52" t="s">
        <v>93</v>
      </c>
      <c r="K17" s="52"/>
      <c r="L17" s="66">
        <v>10.4</v>
      </c>
      <c r="M17" s="55">
        <f t="shared" si="0"/>
        <v>223.23653846153843</v>
      </c>
      <c r="N17" s="64" t="s">
        <v>94</v>
      </c>
      <c r="O17" s="52" t="s">
        <v>87</v>
      </c>
      <c r="P17" s="52" t="s">
        <v>57</v>
      </c>
      <c r="Q17" s="52" t="s">
        <v>73</v>
      </c>
      <c r="R17" s="70" t="s">
        <v>95</v>
      </c>
      <c r="S17" s="57" t="s">
        <v>75</v>
      </c>
      <c r="T17" s="71" t="s">
        <v>96</v>
      </c>
    </row>
    <row r="18" spans="1:20" s="5" customFormat="1" ht="24" customHeight="1">
      <c r="A18" s="72"/>
      <c r="B18" s="68"/>
      <c r="C18" s="69"/>
      <c r="D18" s="51" t="s">
        <v>90</v>
      </c>
      <c r="E18" s="52" t="s">
        <v>82</v>
      </c>
      <c r="F18" s="52">
        <v>1.798</v>
      </c>
      <c r="G18" s="52" t="s">
        <v>69</v>
      </c>
      <c r="H18" s="52">
        <v>1400</v>
      </c>
      <c r="I18" s="52">
        <v>1000</v>
      </c>
      <c r="J18" s="52">
        <v>2510</v>
      </c>
      <c r="K18" s="52"/>
      <c r="L18" s="66">
        <v>10.2</v>
      </c>
      <c r="M18" s="55">
        <f t="shared" si="0"/>
        <v>227.6137254901961</v>
      </c>
      <c r="N18" s="64" t="s">
        <v>94</v>
      </c>
      <c r="O18" s="52" t="s">
        <v>87</v>
      </c>
      <c r="P18" s="52" t="s">
        <v>57</v>
      </c>
      <c r="Q18" s="52" t="s">
        <v>73</v>
      </c>
      <c r="R18" s="70" t="s">
        <v>95</v>
      </c>
      <c r="S18" s="57" t="s">
        <v>75</v>
      </c>
      <c r="T18" s="71" t="s">
        <v>96</v>
      </c>
    </row>
    <row r="19" spans="1:20" s="5" customFormat="1" ht="12.75">
      <c r="A19" s="2"/>
      <c r="B19" s="2"/>
      <c r="C19" s="73"/>
      <c r="D19" s="74"/>
      <c r="E19" s="24"/>
      <c r="F19" s="24"/>
      <c r="G19" s="2"/>
      <c r="H19" s="2"/>
      <c r="I19" s="17"/>
      <c r="J19" s="2"/>
      <c r="K19" s="2"/>
      <c r="L19" s="75"/>
      <c r="M19" s="76"/>
      <c r="N19" s="75"/>
      <c r="O19" s="2"/>
      <c r="P19" s="2"/>
      <c r="Q19" s="2"/>
      <c r="R19" s="2"/>
      <c r="S19" s="77"/>
      <c r="T19" s="24"/>
    </row>
    <row r="20" spans="1:20" s="5" customFormat="1" ht="12.75">
      <c r="A20" s="2"/>
      <c r="B20" s="78" t="s">
        <v>97</v>
      </c>
      <c r="C20" s="79" t="s">
        <v>98</v>
      </c>
      <c r="D20" s="74"/>
      <c r="E20" s="24"/>
      <c r="F20" s="24"/>
      <c r="G20" s="2"/>
      <c r="H20" s="2"/>
      <c r="I20" s="2"/>
      <c r="J20" s="2"/>
      <c r="K20" s="2"/>
      <c r="L20" s="75"/>
      <c r="M20" s="76"/>
      <c r="N20" s="75"/>
      <c r="O20" s="2"/>
      <c r="P20" s="2"/>
      <c r="Q20" s="2"/>
      <c r="R20" s="2"/>
      <c r="S20" s="77"/>
      <c r="T20" s="24"/>
    </row>
    <row r="21" spans="1:20" s="5" customFormat="1" ht="12.75">
      <c r="A21" s="2"/>
      <c r="B21" s="2"/>
      <c r="C21" s="80" t="s">
        <v>99</v>
      </c>
      <c r="D21" s="74"/>
      <c r="E21" s="24"/>
      <c r="F21" s="24"/>
      <c r="G21" s="2"/>
      <c r="H21" s="2"/>
      <c r="I21" s="2"/>
      <c r="J21" s="2"/>
      <c r="K21" s="2"/>
      <c r="L21" s="75"/>
      <c r="M21" s="76"/>
      <c r="N21" s="75"/>
      <c r="O21" s="2"/>
      <c r="P21" s="2"/>
      <c r="Q21" s="2"/>
      <c r="R21" s="2"/>
      <c r="S21" s="77"/>
      <c r="T21" s="24"/>
    </row>
    <row r="22" spans="1:20" s="5" customFormat="1" ht="12.75">
      <c r="A22" s="2"/>
      <c r="B22" s="2"/>
      <c r="C22" s="79" t="s">
        <v>100</v>
      </c>
      <c r="D22" s="74"/>
      <c r="E22" s="24"/>
      <c r="F22" s="24"/>
      <c r="G22" s="2"/>
      <c r="H22" s="2"/>
      <c r="I22" s="2"/>
      <c r="J22" s="2"/>
      <c r="K22" s="2"/>
      <c r="L22" s="75"/>
      <c r="M22" s="76"/>
      <c r="N22" s="75"/>
      <c r="O22" s="2"/>
      <c r="P22" s="2"/>
      <c r="Q22" s="2"/>
      <c r="R22" s="2"/>
      <c r="S22" s="77"/>
      <c r="T22" s="24"/>
    </row>
    <row r="23" spans="1:20" s="5" customFormat="1" ht="12.75">
      <c r="A23" s="2"/>
      <c r="B23" s="2"/>
      <c r="C23" s="79"/>
      <c r="D23" s="74"/>
      <c r="E23" s="24"/>
      <c r="F23" s="24"/>
      <c r="G23" s="2"/>
      <c r="H23" s="2"/>
      <c r="I23" s="2"/>
      <c r="J23" s="2"/>
      <c r="K23" s="2"/>
      <c r="L23" s="75"/>
      <c r="M23" s="76"/>
      <c r="N23" s="75"/>
      <c r="O23" s="2"/>
      <c r="P23" s="2"/>
      <c r="Q23" s="2"/>
      <c r="R23" s="2"/>
      <c r="S23" s="77"/>
      <c r="T23" s="24"/>
    </row>
  </sheetData>
  <sheetProtection/>
  <mergeCells count="4">
    <mergeCell ref="L4:N4"/>
    <mergeCell ref="P4:R4"/>
    <mergeCell ref="T4:T8"/>
    <mergeCell ref="P5:R5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4.625" style="79" customWidth="1"/>
    <col min="2" max="2" width="2.875" style="79" customWidth="1"/>
    <col min="3" max="3" width="10.125" style="79" customWidth="1"/>
    <col min="4" max="4" width="10.00390625" style="79" customWidth="1"/>
    <col min="5" max="6" width="4.875" style="79" customWidth="1"/>
    <col min="7" max="10" width="8.875" style="79" customWidth="1"/>
    <col min="11" max="11" width="6.625" style="79" customWidth="1"/>
    <col min="12" max="13" width="8.875" style="79" customWidth="1"/>
    <col min="14" max="16" width="6.625" style="79" customWidth="1"/>
    <col min="17" max="17" width="4.125" style="79" customWidth="1"/>
    <col min="18" max="18" width="12.125" style="79" customWidth="1"/>
    <col min="19" max="19" width="6.875" style="79" customWidth="1"/>
    <col min="20" max="20" width="9.625" style="79" customWidth="1"/>
    <col min="21" max="16384" width="9.00390625" style="79" customWidth="1"/>
  </cols>
  <sheetData>
    <row r="1" spans="1:20" ht="12" customHeight="1">
      <c r="A1" s="83"/>
      <c r="B1" s="83"/>
      <c r="T1" s="84"/>
    </row>
    <row r="2" spans="1:20" s="85" customFormat="1" ht="12" customHeight="1">
      <c r="A2" s="79"/>
      <c r="B2" s="79"/>
      <c r="C2" s="79"/>
      <c r="E2" s="86"/>
      <c r="H2" s="79"/>
      <c r="I2" s="79"/>
      <c r="J2" s="79"/>
      <c r="K2" s="79"/>
      <c r="L2" s="87" t="s">
        <v>106</v>
      </c>
      <c r="M2" s="87"/>
      <c r="N2" s="87"/>
      <c r="O2" s="87"/>
      <c r="P2" s="87"/>
      <c r="Q2" s="87"/>
      <c r="R2" s="87"/>
      <c r="S2" s="87"/>
      <c r="T2" s="87"/>
    </row>
    <row r="3" spans="1:20" s="85" customFormat="1" ht="24" customHeight="1">
      <c r="A3" s="88" t="s">
        <v>107</v>
      </c>
      <c r="B3" s="88"/>
      <c r="C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T3" s="89" t="s">
        <v>108</v>
      </c>
    </row>
    <row r="4" spans="1:20" s="85" customFormat="1" ht="12" customHeight="1" thickBot="1">
      <c r="A4" s="90"/>
      <c r="B4" s="49"/>
      <c r="C4" s="91"/>
      <c r="D4" s="92"/>
      <c r="E4" s="93" t="s">
        <v>109</v>
      </c>
      <c r="F4" s="94"/>
      <c r="G4" s="91"/>
      <c r="H4" s="90"/>
      <c r="I4" s="90"/>
      <c r="J4" s="90"/>
      <c r="K4" s="95"/>
      <c r="L4" s="96" t="s">
        <v>110</v>
      </c>
      <c r="M4" s="96"/>
      <c r="N4" s="97"/>
      <c r="O4" s="95"/>
      <c r="P4" s="98"/>
      <c r="Q4" s="96"/>
      <c r="R4" s="97"/>
      <c r="S4" s="99"/>
      <c r="T4" s="100"/>
    </row>
    <row r="5" spans="1:20" s="85" customFormat="1" ht="12" customHeight="1">
      <c r="A5" s="101"/>
      <c r="B5" s="60"/>
      <c r="C5" s="79"/>
      <c r="D5" s="95"/>
      <c r="E5" s="102"/>
      <c r="F5" s="103" t="s">
        <v>111</v>
      </c>
      <c r="G5" s="104" t="s">
        <v>112</v>
      </c>
      <c r="H5" s="103" t="s">
        <v>113</v>
      </c>
      <c r="I5" s="103" t="s">
        <v>114</v>
      </c>
      <c r="J5" s="105" t="s">
        <v>115</v>
      </c>
      <c r="K5" s="103" t="s">
        <v>116</v>
      </c>
      <c r="L5" s="106"/>
      <c r="M5" s="107" t="s">
        <v>117</v>
      </c>
      <c r="N5" s="108"/>
      <c r="O5" s="109" t="s">
        <v>118</v>
      </c>
      <c r="P5" s="110" t="s">
        <v>119</v>
      </c>
      <c r="Q5" s="111"/>
      <c r="R5" s="112"/>
      <c r="S5" s="113" t="s">
        <v>120</v>
      </c>
      <c r="T5" s="81" t="s">
        <v>121</v>
      </c>
    </row>
    <row r="6" spans="1:20" s="85" customFormat="1" ht="12" customHeight="1">
      <c r="A6" s="103" t="s">
        <v>122</v>
      </c>
      <c r="B6" s="114"/>
      <c r="C6" s="104" t="s">
        <v>123</v>
      </c>
      <c r="D6" s="103" t="s">
        <v>124</v>
      </c>
      <c r="E6" s="102" t="s">
        <v>124</v>
      </c>
      <c r="F6" s="103" t="s">
        <v>125</v>
      </c>
      <c r="G6" s="104" t="s">
        <v>126</v>
      </c>
      <c r="H6" s="103" t="s">
        <v>29</v>
      </c>
      <c r="I6" s="103" t="s">
        <v>29</v>
      </c>
      <c r="J6" s="103" t="s">
        <v>29</v>
      </c>
      <c r="K6" s="103" t="s">
        <v>127</v>
      </c>
      <c r="L6" s="115" t="s">
        <v>128</v>
      </c>
      <c r="M6" s="116" t="s">
        <v>129</v>
      </c>
      <c r="N6" s="109" t="s">
        <v>121</v>
      </c>
      <c r="O6" s="109" t="s">
        <v>130</v>
      </c>
      <c r="P6" s="109" t="s">
        <v>131</v>
      </c>
      <c r="Q6" s="109"/>
      <c r="R6" s="109"/>
      <c r="S6" s="104" t="s">
        <v>132</v>
      </c>
      <c r="T6" s="81" t="s">
        <v>133</v>
      </c>
    </row>
    <row r="7" spans="1:20" s="85" customFormat="1" ht="12" customHeight="1">
      <c r="A7" s="101"/>
      <c r="B7" s="60"/>
      <c r="C7" s="117"/>
      <c r="D7" s="101"/>
      <c r="E7" s="101"/>
      <c r="F7" s="103" t="s">
        <v>134</v>
      </c>
      <c r="G7" s="103" t="s">
        <v>135</v>
      </c>
      <c r="H7" s="101"/>
      <c r="I7" s="101"/>
      <c r="J7" s="101"/>
      <c r="K7" s="118"/>
      <c r="L7" s="115"/>
      <c r="M7" s="116" t="s">
        <v>136</v>
      </c>
      <c r="N7" s="109" t="s">
        <v>137</v>
      </c>
      <c r="O7" s="109" t="s">
        <v>138</v>
      </c>
      <c r="P7" s="109" t="s">
        <v>139</v>
      </c>
      <c r="Q7" s="109" t="s">
        <v>140</v>
      </c>
      <c r="R7" s="109" t="s">
        <v>141</v>
      </c>
      <c r="S7" s="104" t="s">
        <v>142</v>
      </c>
      <c r="T7" s="81" t="s">
        <v>143</v>
      </c>
    </row>
    <row r="8" spans="1:20" s="85" customFormat="1" ht="12" customHeight="1">
      <c r="A8" s="119"/>
      <c r="B8" s="120"/>
      <c r="C8" s="121"/>
      <c r="D8" s="119"/>
      <c r="E8" s="119"/>
      <c r="F8" s="119"/>
      <c r="G8" s="119"/>
      <c r="H8" s="119"/>
      <c r="I8" s="120"/>
      <c r="J8" s="120"/>
      <c r="K8" s="120"/>
      <c r="L8" s="122" t="s">
        <v>144</v>
      </c>
      <c r="M8" s="123" t="s">
        <v>145</v>
      </c>
      <c r="N8" s="124" t="s">
        <v>144</v>
      </c>
      <c r="O8" s="124" t="s">
        <v>146</v>
      </c>
      <c r="P8" s="124" t="s">
        <v>147</v>
      </c>
      <c r="Q8" s="124" t="s">
        <v>148</v>
      </c>
      <c r="R8" s="124" t="s">
        <v>105</v>
      </c>
      <c r="S8" s="125" t="s">
        <v>149</v>
      </c>
      <c r="T8" s="82" t="s">
        <v>149</v>
      </c>
    </row>
    <row r="9" spans="1:20" s="134" customFormat="1" ht="15" customHeight="1">
      <c r="A9" s="101" t="s">
        <v>150</v>
      </c>
      <c r="B9" s="49" t="s">
        <v>151</v>
      </c>
      <c r="C9" s="92" t="s">
        <v>152</v>
      </c>
      <c r="D9" s="126" t="s">
        <v>153</v>
      </c>
      <c r="E9" s="127" t="s">
        <v>51</v>
      </c>
      <c r="F9" s="127" t="s">
        <v>154</v>
      </c>
      <c r="G9" s="127" t="s">
        <v>69</v>
      </c>
      <c r="H9" s="127" t="s">
        <v>155</v>
      </c>
      <c r="I9" s="127">
        <v>450</v>
      </c>
      <c r="J9" s="127" t="s">
        <v>156</v>
      </c>
      <c r="K9" s="128" t="s">
        <v>71</v>
      </c>
      <c r="L9" s="129">
        <v>16.2</v>
      </c>
      <c r="M9" s="130">
        <v>143</v>
      </c>
      <c r="N9" s="131">
        <v>12.5</v>
      </c>
      <c r="O9" s="127" t="s">
        <v>72</v>
      </c>
      <c r="P9" s="127" t="s">
        <v>157</v>
      </c>
      <c r="Q9" s="127" t="s">
        <v>58</v>
      </c>
      <c r="R9" s="127"/>
      <c r="S9" s="132" t="s">
        <v>59</v>
      </c>
      <c r="T9" s="133">
        <v>125</v>
      </c>
    </row>
    <row r="10" spans="1:20" s="134" customFormat="1" ht="15" customHeight="1">
      <c r="A10" s="60"/>
      <c r="B10" s="60"/>
      <c r="C10" s="79"/>
      <c r="D10" s="126" t="s">
        <v>158</v>
      </c>
      <c r="E10" s="127" t="s">
        <v>61</v>
      </c>
      <c r="F10" s="127" t="s">
        <v>159</v>
      </c>
      <c r="G10" s="127" t="s">
        <v>69</v>
      </c>
      <c r="H10" s="127" t="s">
        <v>160</v>
      </c>
      <c r="I10" s="127">
        <v>300</v>
      </c>
      <c r="J10" s="127" t="s">
        <v>161</v>
      </c>
      <c r="K10" s="128" t="s">
        <v>75</v>
      </c>
      <c r="L10" s="135">
        <v>15.8</v>
      </c>
      <c r="M10" s="136">
        <v>147</v>
      </c>
      <c r="N10" s="131">
        <v>13.8</v>
      </c>
      <c r="O10" s="127" t="s">
        <v>72</v>
      </c>
      <c r="P10" s="127" t="s">
        <v>64</v>
      </c>
      <c r="Q10" s="127" t="s">
        <v>58</v>
      </c>
      <c r="R10" s="127"/>
      <c r="S10" s="132" t="s">
        <v>65</v>
      </c>
      <c r="T10" s="133">
        <v>110</v>
      </c>
    </row>
    <row r="11" spans="1:20" s="134" customFormat="1" ht="15" customHeight="1">
      <c r="A11" s="60"/>
      <c r="B11" s="60"/>
      <c r="C11" s="117"/>
      <c r="D11" s="126" t="s">
        <v>162</v>
      </c>
      <c r="E11" s="127" t="s">
        <v>77</v>
      </c>
      <c r="F11" s="127" t="s">
        <v>163</v>
      </c>
      <c r="G11" s="127" t="s">
        <v>69</v>
      </c>
      <c r="H11" s="127" t="s">
        <v>78</v>
      </c>
      <c r="I11" s="127">
        <v>450</v>
      </c>
      <c r="J11" s="127" t="s">
        <v>79</v>
      </c>
      <c r="K11" s="128" t="s">
        <v>71</v>
      </c>
      <c r="L11" s="137">
        <v>13.8</v>
      </c>
      <c r="M11" s="136">
        <v>168</v>
      </c>
      <c r="N11" s="131">
        <v>12.5</v>
      </c>
      <c r="O11" s="127" t="s">
        <v>72</v>
      </c>
      <c r="P11" s="127" t="s">
        <v>64</v>
      </c>
      <c r="Q11" s="127" t="s">
        <v>58</v>
      </c>
      <c r="R11" s="127"/>
      <c r="S11" s="132" t="s">
        <v>65</v>
      </c>
      <c r="T11" s="133">
        <v>110</v>
      </c>
    </row>
    <row r="12" spans="1:20" s="134" customFormat="1" ht="15" customHeight="1">
      <c r="A12" s="138"/>
      <c r="B12" s="138"/>
      <c r="D12" s="126" t="s">
        <v>164</v>
      </c>
      <c r="E12" s="127" t="s">
        <v>67</v>
      </c>
      <c r="F12" s="127" t="s">
        <v>68</v>
      </c>
      <c r="G12" s="127" t="s">
        <v>69</v>
      </c>
      <c r="H12" s="127">
        <v>1250</v>
      </c>
      <c r="I12" s="127">
        <v>400</v>
      </c>
      <c r="J12" s="127" t="s">
        <v>70</v>
      </c>
      <c r="K12" s="128" t="s">
        <v>71</v>
      </c>
      <c r="L12" s="139">
        <v>13.8</v>
      </c>
      <c r="M12" s="140">
        <v>168</v>
      </c>
      <c r="N12" s="131">
        <v>12.5</v>
      </c>
      <c r="O12" s="127" t="s">
        <v>165</v>
      </c>
      <c r="P12" s="127" t="s">
        <v>64</v>
      </c>
      <c r="Q12" s="127" t="s">
        <v>73</v>
      </c>
      <c r="R12" s="127"/>
      <c r="S12" s="132" t="s">
        <v>59</v>
      </c>
      <c r="T12" s="133">
        <v>110</v>
      </c>
    </row>
    <row r="13" spans="1:20" s="134" customFormat="1" ht="15" customHeight="1">
      <c r="A13" s="138"/>
      <c r="B13" s="120"/>
      <c r="C13" s="121"/>
      <c r="D13" s="126" t="s">
        <v>164</v>
      </c>
      <c r="E13" s="127" t="s">
        <v>67</v>
      </c>
      <c r="F13" s="127" t="s">
        <v>68</v>
      </c>
      <c r="G13" s="127" t="s">
        <v>69</v>
      </c>
      <c r="H13" s="127">
        <v>1270</v>
      </c>
      <c r="I13" s="127">
        <v>400</v>
      </c>
      <c r="J13" s="127" t="s">
        <v>74</v>
      </c>
      <c r="K13" s="128" t="s">
        <v>75</v>
      </c>
      <c r="L13" s="137">
        <v>13</v>
      </c>
      <c r="M13" s="136">
        <v>179</v>
      </c>
      <c r="N13" s="131">
        <v>10.3</v>
      </c>
      <c r="O13" s="127" t="s">
        <v>165</v>
      </c>
      <c r="P13" s="127" t="s">
        <v>64</v>
      </c>
      <c r="Q13" s="127" t="s">
        <v>73</v>
      </c>
      <c r="R13" s="127"/>
      <c r="S13" s="132" t="s">
        <v>59</v>
      </c>
      <c r="T13" s="133">
        <v>125</v>
      </c>
    </row>
    <row r="14" spans="1:20" s="134" customFormat="1" ht="15" customHeight="1">
      <c r="A14" s="138"/>
      <c r="B14" s="60" t="s">
        <v>166</v>
      </c>
      <c r="C14" s="141" t="s">
        <v>167</v>
      </c>
      <c r="D14" s="142" t="s">
        <v>168</v>
      </c>
      <c r="E14" s="143" t="s">
        <v>169</v>
      </c>
      <c r="F14" s="143">
        <v>1.798</v>
      </c>
      <c r="G14" s="144" t="s">
        <v>170</v>
      </c>
      <c r="H14" s="143" t="s">
        <v>171</v>
      </c>
      <c r="I14" s="127" t="s">
        <v>172</v>
      </c>
      <c r="J14" s="143" t="s">
        <v>173</v>
      </c>
      <c r="K14" s="143"/>
      <c r="L14" s="145">
        <v>11.2</v>
      </c>
      <c r="M14" s="146">
        <f aca="true" t="shared" si="0" ref="M14:M22">IF(L14&gt;0,1/L14*34.6*67.1,"")</f>
        <v>207.29107142857143</v>
      </c>
      <c r="N14" s="147">
        <v>10.7</v>
      </c>
      <c r="O14" s="127" t="s">
        <v>174</v>
      </c>
      <c r="P14" s="143" t="s">
        <v>175</v>
      </c>
      <c r="Q14" s="143" t="s">
        <v>176</v>
      </c>
      <c r="R14" s="143"/>
      <c r="S14" s="128">
        <f aca="true" t="shared" si="1" ref="S14:S22">IF(OR(LEFT(E14,2)="TB",LEFT(E14,2)="XB",LEFT(E14,2)="TC",LEFT(E14,2)="XC"),"☆",IF(OR(LEFT(E14,2)="LB",LEFT(E14,2)="YB",LEFT(E14,2)="LC",LEFT(E14,2)="YC"),"☆☆",IF(OR(LEFT(E14,2)="UB",LEFT(E14,2)="ZB",LEFT(E14,2)="UC",LEFT(E14,2)="ZC"),"☆☆☆","")))</f>
      </c>
      <c r="T14" s="133">
        <v>105</v>
      </c>
    </row>
    <row r="15" spans="1:20" s="134" customFormat="1" ht="15" customHeight="1">
      <c r="A15" s="138"/>
      <c r="B15" s="138"/>
      <c r="C15" s="141"/>
      <c r="D15" s="142" t="s">
        <v>168</v>
      </c>
      <c r="E15" s="143" t="s">
        <v>169</v>
      </c>
      <c r="F15" s="143">
        <v>1.798</v>
      </c>
      <c r="G15" s="144" t="s">
        <v>69</v>
      </c>
      <c r="H15" s="143" t="s">
        <v>171</v>
      </c>
      <c r="I15" s="127" t="s">
        <v>172</v>
      </c>
      <c r="J15" s="143" t="s">
        <v>177</v>
      </c>
      <c r="K15" s="143"/>
      <c r="L15" s="148">
        <v>10.6</v>
      </c>
      <c r="M15" s="149">
        <f t="shared" si="0"/>
        <v>219.0245283018868</v>
      </c>
      <c r="N15" s="147">
        <v>10.3</v>
      </c>
      <c r="O15" s="127" t="s">
        <v>174</v>
      </c>
      <c r="P15" s="143" t="s">
        <v>175</v>
      </c>
      <c r="Q15" s="143" t="s">
        <v>176</v>
      </c>
      <c r="R15" s="143"/>
      <c r="S15" s="128">
        <f t="shared" si="1"/>
      </c>
      <c r="T15" s="133">
        <v>100</v>
      </c>
    </row>
    <row r="16" spans="1:20" s="134" customFormat="1" ht="15" customHeight="1">
      <c r="A16" s="150"/>
      <c r="B16" s="138"/>
      <c r="C16" s="141"/>
      <c r="D16" s="142" t="s">
        <v>178</v>
      </c>
      <c r="E16" s="143" t="s">
        <v>169</v>
      </c>
      <c r="F16" s="143">
        <v>1.798</v>
      </c>
      <c r="G16" s="144" t="s">
        <v>170</v>
      </c>
      <c r="H16" s="143" t="s">
        <v>179</v>
      </c>
      <c r="I16" s="127" t="s">
        <v>180</v>
      </c>
      <c r="J16" s="143" t="s">
        <v>181</v>
      </c>
      <c r="K16" s="143"/>
      <c r="L16" s="148">
        <v>11</v>
      </c>
      <c r="M16" s="149">
        <f t="shared" si="0"/>
        <v>211.05999999999997</v>
      </c>
      <c r="N16" s="147">
        <v>10.7</v>
      </c>
      <c r="O16" s="127" t="s">
        <v>174</v>
      </c>
      <c r="P16" s="143" t="s">
        <v>175</v>
      </c>
      <c r="Q16" s="143" t="s">
        <v>176</v>
      </c>
      <c r="R16" s="143"/>
      <c r="S16" s="128">
        <f t="shared" si="1"/>
      </c>
      <c r="T16" s="133">
        <v>100</v>
      </c>
    </row>
    <row r="17" spans="1:20" s="134" customFormat="1" ht="15" customHeight="1">
      <c r="A17" s="150"/>
      <c r="B17" s="138"/>
      <c r="C17" s="141"/>
      <c r="D17" s="142" t="s">
        <v>178</v>
      </c>
      <c r="E17" s="143" t="s">
        <v>169</v>
      </c>
      <c r="F17" s="143">
        <v>1.798</v>
      </c>
      <c r="G17" s="144" t="s">
        <v>69</v>
      </c>
      <c r="H17" s="143" t="s">
        <v>182</v>
      </c>
      <c r="I17" s="127" t="s">
        <v>183</v>
      </c>
      <c r="J17" s="143" t="s">
        <v>184</v>
      </c>
      <c r="K17" s="143"/>
      <c r="L17" s="148">
        <v>10.8</v>
      </c>
      <c r="M17" s="149">
        <f t="shared" si="0"/>
        <v>214.9685185185185</v>
      </c>
      <c r="N17" s="147">
        <v>10.3</v>
      </c>
      <c r="O17" s="127" t="s">
        <v>174</v>
      </c>
      <c r="P17" s="143" t="s">
        <v>175</v>
      </c>
      <c r="Q17" s="143" t="s">
        <v>176</v>
      </c>
      <c r="R17" s="143"/>
      <c r="S17" s="128">
        <f t="shared" si="1"/>
      </c>
      <c r="T17" s="133">
        <v>105</v>
      </c>
    </row>
    <row r="18" spans="1:20" s="134" customFormat="1" ht="15" customHeight="1">
      <c r="A18" s="150"/>
      <c r="B18" s="138"/>
      <c r="C18" s="141"/>
      <c r="D18" s="142" t="s">
        <v>185</v>
      </c>
      <c r="E18" s="143" t="s">
        <v>169</v>
      </c>
      <c r="F18" s="143">
        <v>1.798</v>
      </c>
      <c r="G18" s="143" t="s">
        <v>170</v>
      </c>
      <c r="H18" s="143">
        <v>1410</v>
      </c>
      <c r="I18" s="127">
        <v>900</v>
      </c>
      <c r="J18" s="143">
        <v>2420</v>
      </c>
      <c r="K18" s="143"/>
      <c r="L18" s="148">
        <v>10.4</v>
      </c>
      <c r="M18" s="149">
        <f t="shared" si="0"/>
        <v>223.23653846153843</v>
      </c>
      <c r="N18" s="151">
        <v>10.7</v>
      </c>
      <c r="O18" s="127" t="s">
        <v>174</v>
      </c>
      <c r="P18" s="143" t="s">
        <v>175</v>
      </c>
      <c r="Q18" s="143" t="s">
        <v>186</v>
      </c>
      <c r="R18" s="143" t="s">
        <v>91</v>
      </c>
      <c r="S18" s="128">
        <f t="shared" si="1"/>
      </c>
      <c r="T18" s="152"/>
    </row>
    <row r="19" spans="1:20" s="134" customFormat="1" ht="15" customHeight="1">
      <c r="A19" s="150"/>
      <c r="B19" s="138"/>
      <c r="C19" s="141"/>
      <c r="D19" s="142" t="s">
        <v>185</v>
      </c>
      <c r="E19" s="143" t="s">
        <v>169</v>
      </c>
      <c r="F19" s="143">
        <v>1.798</v>
      </c>
      <c r="G19" s="143" t="s">
        <v>170</v>
      </c>
      <c r="H19" s="143" t="s">
        <v>187</v>
      </c>
      <c r="I19" s="127">
        <v>1000</v>
      </c>
      <c r="J19" s="143" t="s">
        <v>188</v>
      </c>
      <c r="K19" s="143"/>
      <c r="L19" s="148">
        <v>10.4</v>
      </c>
      <c r="M19" s="149">
        <f t="shared" si="0"/>
        <v>223.23653846153843</v>
      </c>
      <c r="N19" s="147" t="s">
        <v>94</v>
      </c>
      <c r="O19" s="127" t="s">
        <v>174</v>
      </c>
      <c r="P19" s="143" t="s">
        <v>175</v>
      </c>
      <c r="Q19" s="143" t="s">
        <v>186</v>
      </c>
      <c r="R19" s="143" t="s">
        <v>189</v>
      </c>
      <c r="S19" s="128">
        <f t="shared" si="1"/>
      </c>
      <c r="T19" s="133" t="s">
        <v>96</v>
      </c>
    </row>
    <row r="20" spans="1:20" s="134" customFormat="1" ht="15" customHeight="1">
      <c r="A20" s="150"/>
      <c r="B20" s="138"/>
      <c r="C20" s="141"/>
      <c r="D20" s="142" t="s">
        <v>185</v>
      </c>
      <c r="E20" s="143" t="s">
        <v>169</v>
      </c>
      <c r="F20" s="143">
        <v>1.798</v>
      </c>
      <c r="G20" s="143" t="s">
        <v>69</v>
      </c>
      <c r="H20" s="143">
        <v>1400</v>
      </c>
      <c r="I20" s="127">
        <v>1000</v>
      </c>
      <c r="J20" s="143">
        <v>2510</v>
      </c>
      <c r="K20" s="143"/>
      <c r="L20" s="148">
        <v>10.2</v>
      </c>
      <c r="M20" s="149">
        <f t="shared" si="0"/>
        <v>227.6137254901961</v>
      </c>
      <c r="N20" s="147" t="s">
        <v>190</v>
      </c>
      <c r="O20" s="127" t="s">
        <v>174</v>
      </c>
      <c r="P20" s="143" t="s">
        <v>175</v>
      </c>
      <c r="Q20" s="143" t="s">
        <v>186</v>
      </c>
      <c r="R20" s="143" t="s">
        <v>95</v>
      </c>
      <c r="S20" s="128">
        <f t="shared" si="1"/>
      </c>
      <c r="T20" s="133" t="s">
        <v>191</v>
      </c>
    </row>
    <row r="21" spans="1:20" s="134" customFormat="1" ht="15" customHeight="1">
      <c r="A21" s="150"/>
      <c r="B21" s="138"/>
      <c r="C21" s="141"/>
      <c r="D21" s="142" t="s">
        <v>192</v>
      </c>
      <c r="E21" s="143" t="s">
        <v>169</v>
      </c>
      <c r="F21" s="143">
        <v>1.798</v>
      </c>
      <c r="G21" s="144" t="s">
        <v>170</v>
      </c>
      <c r="H21" s="143" t="s">
        <v>193</v>
      </c>
      <c r="I21" s="127">
        <v>950</v>
      </c>
      <c r="J21" s="143" t="s">
        <v>194</v>
      </c>
      <c r="K21" s="143"/>
      <c r="L21" s="148">
        <v>10.4</v>
      </c>
      <c r="M21" s="149">
        <f t="shared" si="0"/>
        <v>223.23653846153843</v>
      </c>
      <c r="N21" s="147" t="s">
        <v>94</v>
      </c>
      <c r="O21" s="127" t="s">
        <v>174</v>
      </c>
      <c r="P21" s="143" t="s">
        <v>175</v>
      </c>
      <c r="Q21" s="143" t="s">
        <v>186</v>
      </c>
      <c r="R21" s="143"/>
      <c r="S21" s="128">
        <f t="shared" si="1"/>
      </c>
      <c r="T21" s="133" t="s">
        <v>96</v>
      </c>
    </row>
    <row r="22" spans="1:20" s="134" customFormat="1" ht="15" customHeight="1">
      <c r="A22" s="150"/>
      <c r="B22" s="153"/>
      <c r="C22" s="154"/>
      <c r="D22" s="142" t="s">
        <v>192</v>
      </c>
      <c r="E22" s="143" t="s">
        <v>169</v>
      </c>
      <c r="F22" s="143">
        <v>1.798</v>
      </c>
      <c r="G22" s="144" t="s">
        <v>195</v>
      </c>
      <c r="H22" s="143" t="s">
        <v>196</v>
      </c>
      <c r="I22" s="127">
        <v>950</v>
      </c>
      <c r="J22" s="143" t="s">
        <v>197</v>
      </c>
      <c r="K22" s="143"/>
      <c r="L22" s="148">
        <v>10.2</v>
      </c>
      <c r="M22" s="149">
        <f t="shared" si="0"/>
        <v>227.6137254901961</v>
      </c>
      <c r="N22" s="147" t="s">
        <v>190</v>
      </c>
      <c r="O22" s="127" t="s">
        <v>174</v>
      </c>
      <c r="P22" s="143" t="s">
        <v>175</v>
      </c>
      <c r="Q22" s="143" t="s">
        <v>186</v>
      </c>
      <c r="R22" s="143"/>
      <c r="S22" s="128">
        <f t="shared" si="1"/>
      </c>
      <c r="T22" s="133" t="s">
        <v>191</v>
      </c>
    </row>
    <row r="23" spans="1:20" s="155" customFormat="1" ht="15" customHeight="1">
      <c r="A23" s="150"/>
      <c r="B23" s="49" t="s">
        <v>151</v>
      </c>
      <c r="C23" s="92" t="s">
        <v>198</v>
      </c>
      <c r="D23" s="126" t="s">
        <v>199</v>
      </c>
      <c r="E23" s="127" t="s">
        <v>67</v>
      </c>
      <c r="F23" s="127" t="s">
        <v>68</v>
      </c>
      <c r="G23" s="127" t="s">
        <v>83</v>
      </c>
      <c r="H23" s="127" t="s">
        <v>200</v>
      </c>
      <c r="I23" s="127">
        <v>600</v>
      </c>
      <c r="J23" s="127" t="s">
        <v>201</v>
      </c>
      <c r="K23" s="128" t="s">
        <v>202</v>
      </c>
      <c r="L23" s="139">
        <v>14.8</v>
      </c>
      <c r="M23" s="140">
        <v>157</v>
      </c>
      <c r="N23" s="131">
        <v>12.3</v>
      </c>
      <c r="O23" s="127" t="s">
        <v>72</v>
      </c>
      <c r="P23" s="127" t="s">
        <v>64</v>
      </c>
      <c r="Q23" s="127" t="s">
        <v>58</v>
      </c>
      <c r="R23" s="127"/>
      <c r="S23" s="132" t="s">
        <v>59</v>
      </c>
      <c r="T23" s="133">
        <v>120</v>
      </c>
    </row>
    <row r="24" spans="1:20" s="155" customFormat="1" ht="15" customHeight="1">
      <c r="A24" s="150"/>
      <c r="B24" s="60"/>
      <c r="C24" s="117"/>
      <c r="D24" s="126" t="s">
        <v>199</v>
      </c>
      <c r="E24" s="127" t="s">
        <v>67</v>
      </c>
      <c r="F24" s="127" t="s">
        <v>68</v>
      </c>
      <c r="G24" s="127" t="s">
        <v>69</v>
      </c>
      <c r="H24" s="127" t="s">
        <v>203</v>
      </c>
      <c r="I24" s="127">
        <v>600</v>
      </c>
      <c r="J24" s="127" t="s">
        <v>204</v>
      </c>
      <c r="K24" s="128" t="s">
        <v>202</v>
      </c>
      <c r="L24" s="137">
        <v>14</v>
      </c>
      <c r="M24" s="136">
        <v>166</v>
      </c>
      <c r="N24" s="131">
        <v>11.2</v>
      </c>
      <c r="O24" s="127" t="s">
        <v>72</v>
      </c>
      <c r="P24" s="127" t="s">
        <v>64</v>
      </c>
      <c r="Q24" s="127" t="s">
        <v>58</v>
      </c>
      <c r="R24" s="127"/>
      <c r="S24" s="132" t="s">
        <v>59</v>
      </c>
      <c r="T24" s="133">
        <v>125</v>
      </c>
    </row>
    <row r="25" spans="1:20" s="155" customFormat="1" ht="15" customHeight="1" thickBot="1">
      <c r="A25" s="119"/>
      <c r="B25" s="120"/>
      <c r="C25" s="121"/>
      <c r="D25" s="126" t="s">
        <v>199</v>
      </c>
      <c r="E25" s="127" t="s">
        <v>67</v>
      </c>
      <c r="F25" s="127" t="s">
        <v>68</v>
      </c>
      <c r="G25" s="127" t="s">
        <v>69</v>
      </c>
      <c r="H25" s="127" t="s">
        <v>205</v>
      </c>
      <c r="I25" s="127">
        <v>600</v>
      </c>
      <c r="J25" s="127" t="s">
        <v>206</v>
      </c>
      <c r="K25" s="128" t="s">
        <v>75</v>
      </c>
      <c r="L25" s="156">
        <v>13.2</v>
      </c>
      <c r="M25" s="157">
        <v>176</v>
      </c>
      <c r="N25" s="131">
        <v>10.3</v>
      </c>
      <c r="O25" s="127" t="s">
        <v>72</v>
      </c>
      <c r="P25" s="127" t="s">
        <v>64</v>
      </c>
      <c r="Q25" s="127" t="s">
        <v>58</v>
      </c>
      <c r="R25" s="127"/>
      <c r="S25" s="132" t="s">
        <v>59</v>
      </c>
      <c r="T25" s="133">
        <v>125</v>
      </c>
    </row>
    <row r="26" spans="1:20" s="85" customFormat="1" ht="12" customHeight="1">
      <c r="A26" s="79"/>
      <c r="B26" s="79"/>
      <c r="C26" s="158"/>
      <c r="D26" s="159"/>
      <c r="E26" s="160"/>
      <c r="F26" s="160"/>
      <c r="G26" s="160"/>
      <c r="H26" s="160"/>
      <c r="I26" s="104"/>
      <c r="J26" s="160"/>
      <c r="K26" s="160"/>
      <c r="L26" s="161"/>
      <c r="M26" s="162"/>
      <c r="N26" s="163"/>
      <c r="O26" s="104"/>
      <c r="P26" s="160"/>
      <c r="Q26" s="160"/>
      <c r="R26" s="160"/>
      <c r="S26" s="104"/>
      <c r="T26" s="79"/>
    </row>
    <row r="27" spans="1:20" s="85" customFormat="1" ht="12" customHeight="1">
      <c r="A27" s="79"/>
      <c r="B27" s="79" t="s">
        <v>207</v>
      </c>
      <c r="C27" s="158"/>
      <c r="D27" s="158"/>
      <c r="E27" s="104"/>
      <c r="F27" s="104"/>
      <c r="G27" s="79"/>
      <c r="H27" s="79"/>
      <c r="I27" s="79"/>
      <c r="J27" s="79"/>
      <c r="K27" s="79"/>
      <c r="L27" s="161"/>
      <c r="M27" s="164"/>
      <c r="N27" s="161"/>
      <c r="O27" s="79"/>
      <c r="P27" s="79"/>
      <c r="Q27" s="79"/>
      <c r="R27" s="79"/>
      <c r="S27" s="104"/>
      <c r="T27" s="79"/>
    </row>
    <row r="28" ht="12" customHeight="1">
      <c r="B28" s="79" t="s">
        <v>208</v>
      </c>
    </row>
    <row r="29" ht="12" customHeight="1"/>
    <row r="30" spans="1:16" s="85" customFormat="1" ht="12" customHeight="1">
      <c r="A30" s="79"/>
      <c r="B30" s="85" t="s">
        <v>209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ht="12" customHeight="1">
      <c r="B31" s="79" t="s">
        <v>210</v>
      </c>
    </row>
    <row r="32" ht="12" customHeight="1"/>
  </sheetData>
  <sheetProtection/>
  <printOptions horizontalCentered="1"/>
  <pageMargins left="0.7" right="0.7" top="0.75" bottom="0.75" header="0.3" footer="0.3"/>
  <pageSetup fitToHeight="0" fitToWidth="1" horizontalDpi="400" verticalDpi="4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2013-02-08T08:00:55Z</cp:lastPrinted>
  <dcterms:created xsi:type="dcterms:W3CDTF">2012-12-26T04:13:00Z</dcterms:created>
  <dcterms:modified xsi:type="dcterms:W3CDTF">2013-02-20T07:52:11Z</dcterms:modified>
  <cp:category/>
  <cp:version/>
  <cp:contentType/>
  <cp:contentStatus/>
</cp:coreProperties>
</file>