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6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'1-6'!$A$2:$U$38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5" i="1" l="1"/>
  <c r="T45" i="1"/>
  <c r="S45" i="1"/>
  <c r="L45" i="1"/>
  <c r="U44" i="1"/>
  <c r="T44" i="1"/>
  <c r="S44" i="1"/>
  <c r="L44" i="1"/>
  <c r="U43" i="1"/>
  <c r="T43" i="1"/>
  <c r="S43" i="1"/>
  <c r="L43" i="1"/>
  <c r="U42" i="1"/>
  <c r="T42" i="1"/>
  <c r="S42" i="1"/>
  <c r="L42" i="1"/>
  <c r="U41" i="1"/>
  <c r="T41" i="1"/>
  <c r="S41" i="1"/>
  <c r="L41" i="1"/>
  <c r="U40" i="1"/>
  <c r="T40" i="1"/>
  <c r="S40" i="1"/>
  <c r="L40" i="1"/>
  <c r="U39" i="1"/>
  <c r="T39" i="1"/>
  <c r="S39" i="1"/>
  <c r="L39" i="1"/>
  <c r="N38" i="1"/>
  <c r="U38" i="1" s="1"/>
  <c r="M38" i="1"/>
  <c r="T38" i="1" s="1"/>
  <c r="L38" i="1"/>
  <c r="I38" i="1"/>
  <c r="U37" i="1"/>
  <c r="T37" i="1"/>
  <c r="N37" i="1"/>
  <c r="M37" i="1"/>
  <c r="L37" i="1"/>
  <c r="I37" i="1"/>
  <c r="N36" i="1"/>
  <c r="U36" i="1" s="1"/>
  <c r="M36" i="1"/>
  <c r="T36" i="1" s="1"/>
  <c r="L36" i="1"/>
  <c r="I36" i="1"/>
  <c r="U35" i="1"/>
  <c r="T35" i="1"/>
  <c r="N35" i="1"/>
  <c r="M35" i="1"/>
  <c r="L35" i="1"/>
  <c r="I35" i="1"/>
  <c r="N34" i="1"/>
  <c r="U34" i="1" s="1"/>
  <c r="M34" i="1"/>
  <c r="T34" i="1" s="1"/>
  <c r="L34" i="1"/>
  <c r="I34" i="1"/>
  <c r="U33" i="1"/>
  <c r="T33" i="1"/>
  <c r="N33" i="1"/>
  <c r="M33" i="1"/>
  <c r="L33" i="1"/>
  <c r="I33" i="1"/>
  <c r="N32" i="1"/>
  <c r="U32" i="1" s="1"/>
  <c r="M32" i="1"/>
  <c r="T32" i="1" s="1"/>
  <c r="L32" i="1"/>
  <c r="I32" i="1"/>
  <c r="U31" i="1"/>
  <c r="T31" i="1"/>
  <c r="N31" i="1"/>
  <c r="M31" i="1"/>
  <c r="L31" i="1"/>
  <c r="I31" i="1"/>
  <c r="N30" i="1"/>
  <c r="U30" i="1" s="1"/>
  <c r="M30" i="1"/>
  <c r="T30" i="1" s="1"/>
  <c r="L30" i="1"/>
  <c r="I30" i="1"/>
  <c r="U29" i="1"/>
  <c r="T29" i="1"/>
  <c r="N29" i="1"/>
  <c r="M29" i="1"/>
  <c r="L29" i="1"/>
  <c r="I29" i="1"/>
  <c r="N28" i="1"/>
  <c r="U28" i="1" s="1"/>
  <c r="M28" i="1"/>
  <c r="T28" i="1" s="1"/>
  <c r="L28" i="1"/>
  <c r="I28" i="1"/>
  <c r="U27" i="1"/>
  <c r="T27" i="1"/>
  <c r="N27" i="1"/>
  <c r="M27" i="1"/>
  <c r="L27" i="1"/>
  <c r="I27" i="1"/>
  <c r="N26" i="1"/>
  <c r="U26" i="1" s="1"/>
  <c r="M26" i="1"/>
  <c r="T26" i="1" s="1"/>
  <c r="L26" i="1"/>
  <c r="I26" i="1"/>
  <c r="U25" i="1"/>
  <c r="T25" i="1"/>
  <c r="N25" i="1"/>
  <c r="M25" i="1"/>
  <c r="L25" i="1"/>
  <c r="I25" i="1"/>
  <c r="N24" i="1"/>
  <c r="U24" i="1" s="1"/>
  <c r="M24" i="1"/>
  <c r="T24" i="1" s="1"/>
  <c r="L24" i="1"/>
  <c r="I24" i="1"/>
  <c r="U23" i="1"/>
  <c r="T23" i="1"/>
  <c r="N23" i="1"/>
  <c r="M23" i="1"/>
  <c r="L23" i="1"/>
  <c r="I23" i="1"/>
  <c r="N22" i="1"/>
  <c r="U22" i="1" s="1"/>
  <c r="M22" i="1"/>
  <c r="T22" i="1" s="1"/>
  <c r="L22" i="1"/>
  <c r="I22" i="1"/>
  <c r="U21" i="1"/>
  <c r="T21" i="1"/>
  <c r="N21" i="1"/>
  <c r="M21" i="1"/>
  <c r="L21" i="1"/>
  <c r="I21" i="1"/>
  <c r="N20" i="1"/>
  <c r="U20" i="1" s="1"/>
  <c r="M20" i="1"/>
  <c r="T20" i="1" s="1"/>
  <c r="L20" i="1"/>
  <c r="I20" i="1"/>
  <c r="U19" i="1"/>
  <c r="T19" i="1"/>
  <c r="N19" i="1"/>
  <c r="M19" i="1"/>
  <c r="L19" i="1"/>
  <c r="I19" i="1"/>
  <c r="N18" i="1"/>
  <c r="U18" i="1" s="1"/>
  <c r="M18" i="1"/>
  <c r="T18" i="1" s="1"/>
  <c r="L18" i="1"/>
  <c r="I18" i="1"/>
  <c r="U17" i="1"/>
  <c r="T17" i="1"/>
  <c r="N17" i="1"/>
  <c r="M17" i="1"/>
  <c r="L17" i="1"/>
  <c r="I17" i="1"/>
  <c r="N16" i="1"/>
  <c r="U16" i="1" s="1"/>
  <c r="M16" i="1"/>
  <c r="T16" i="1" s="1"/>
  <c r="L16" i="1"/>
  <c r="I16" i="1"/>
  <c r="U15" i="1"/>
  <c r="T15" i="1"/>
  <c r="N15" i="1"/>
  <c r="M15" i="1"/>
  <c r="L15" i="1"/>
  <c r="I15" i="1"/>
  <c r="N14" i="1"/>
  <c r="U14" i="1" s="1"/>
  <c r="M14" i="1"/>
  <c r="T14" i="1" s="1"/>
  <c r="L14" i="1"/>
  <c r="I14" i="1"/>
  <c r="U13" i="1"/>
  <c r="T13" i="1"/>
  <c r="N13" i="1"/>
  <c r="M13" i="1"/>
  <c r="L13" i="1"/>
  <c r="I13" i="1"/>
  <c r="N12" i="1"/>
  <c r="U12" i="1" s="1"/>
  <c r="M12" i="1"/>
  <c r="T12" i="1" s="1"/>
  <c r="L12" i="1"/>
  <c r="I12" i="1"/>
  <c r="U11" i="1"/>
  <c r="T11" i="1"/>
  <c r="N11" i="1"/>
  <c r="M11" i="1"/>
  <c r="L11" i="1"/>
  <c r="I11" i="1"/>
  <c r="N10" i="1"/>
  <c r="U10" i="1" s="1"/>
  <c r="M10" i="1"/>
  <c r="T10" i="1" s="1"/>
  <c r="L10" i="1"/>
  <c r="I10" i="1"/>
  <c r="U9" i="1"/>
  <c r="T9" i="1"/>
  <c r="N9" i="1"/>
  <c r="M9" i="1"/>
  <c r="L9" i="1"/>
  <c r="I9" i="1"/>
</calcChain>
</file>

<file path=xl/sharedStrings.xml><?xml version="1.0" encoding="utf-8"?>
<sst xmlns="http://schemas.openxmlformats.org/spreadsheetml/2006/main" count="152" uniqueCount="92">
  <si>
    <r>
      <rPr>
        <sz val="8"/>
        <color indexed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</si>
  <si>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</si>
  <si>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r>
      <rPr>
        <b/>
        <sz val="12"/>
        <color indexed="8"/>
        <rFont val="ＭＳ Ｐゴシック"/>
        <family val="3"/>
        <charset val="128"/>
      </rPr>
      <t>ガソリン乗用車（軽自動車）又はガソリン乗用車（普通・小型）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</si>
  <si>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t>目標年度（平成27年度/令和２年度）</t>
    <phoneticPr fontId="3"/>
  </si>
  <si>
    <t>メーカー入力欄</t>
    <rPh sb="4" eb="6">
      <t>ニュウリョク</t>
    </rPh>
    <rPh sb="6" eb="7">
      <t>ラン</t>
    </rPh>
    <phoneticPr fontId="3"/>
  </si>
  <si>
    <r>
      <rPr>
        <sz val="8"/>
        <color indexed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</si>
  <si>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color indexed="8"/>
        <rFont val="ＭＳ Ｐゴシック"/>
        <family val="3"/>
        <charset val="128"/>
      </rPr>
      <t>通称名</t>
    </r>
  </si>
  <si>
    <r>
      <rPr>
        <sz val="8"/>
        <color indexed="8"/>
        <rFont val="ＭＳ Ｐゴシック"/>
        <family val="3"/>
        <charset val="128"/>
      </rPr>
      <t>原動機</t>
    </r>
  </si>
  <si>
    <r>
      <rPr>
        <sz val="8"/>
        <color indexed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</si>
  <si>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</si>
  <si>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rPr>
        <sz val="8"/>
        <color indexed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</si>
  <si>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t>JC08モード</t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</si>
  <si>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</si>
  <si>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</si>
  <si>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</si>
  <si>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</si>
  <si>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color indexed="8"/>
        <rFont val="ＭＳ Ｐゴシック"/>
        <family val="3"/>
        <charset val="128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</si>
  <si>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</si>
  <si>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</si>
  <si>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</si>
  <si>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color indexed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</si>
  <si>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</si>
  <si>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color indexed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</si>
  <si>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color indexed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</si>
  <si>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</si>
  <si>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color indexed="8"/>
        <rFont val="ＭＳ Ｐゴシック"/>
        <family val="3"/>
        <charset val="128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</si>
  <si>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color indexed="8"/>
        <rFont val="ＭＳ Ｐゴシック"/>
        <family val="3"/>
        <charset val="128"/>
      </rPr>
      <t>燃費</t>
    </r>
  </si>
  <si>
    <r>
      <rPr>
        <sz val="8"/>
        <color indexed="8"/>
        <rFont val="ＭＳ Ｐゴシック"/>
        <family val="3"/>
        <charset val="128"/>
      </rPr>
      <t>主要排</t>
    </r>
  </si>
  <si>
    <r>
      <rPr>
        <sz val="8"/>
        <color indexed="8"/>
        <rFont val="ＭＳ Ｐゴシック"/>
        <family val="3"/>
        <charset val="128"/>
      </rPr>
      <t>低排出</t>
    </r>
  </si>
  <si>
    <r>
      <rPr>
        <sz val="8"/>
        <color indexed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</si>
  <si>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color indexed="8"/>
        <rFont val="ＭＳ Ｐゴシック"/>
        <family val="3"/>
        <charset val="128"/>
      </rPr>
      <t>出ガス</t>
    </r>
  </si>
  <si>
    <r>
      <rPr>
        <sz val="8"/>
        <color indexed="8"/>
        <rFont val="ＭＳ Ｐゴシック"/>
        <family val="3"/>
        <charset val="128"/>
      </rPr>
      <t>駆動</t>
    </r>
  </si>
  <si>
    <r>
      <rPr>
        <sz val="8"/>
        <color indexed="8"/>
        <rFont val="ＭＳ Ｐゴシック"/>
        <family val="3"/>
        <charset val="128"/>
      </rPr>
      <t>その他</t>
    </r>
  </si>
  <si>
    <r>
      <rPr>
        <sz val="8"/>
        <color indexed="8"/>
        <rFont val="ＭＳ Ｐゴシック"/>
        <family val="3"/>
        <charset val="128"/>
      </rPr>
      <t>ガス認定</t>
    </r>
  </si>
  <si>
    <r>
      <rPr>
        <sz val="8"/>
        <color indexed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</si>
  <si>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color indexed="8"/>
        <rFont val="ＭＳ Ｐゴシック"/>
        <family val="3"/>
        <charset val="128"/>
      </rPr>
      <t>対策</t>
    </r>
  </si>
  <si>
    <r>
      <rPr>
        <sz val="8"/>
        <color indexed="8"/>
        <rFont val="ＭＳ Ｐゴシック"/>
        <family val="3"/>
        <charset val="128"/>
      </rPr>
      <t>形式</t>
    </r>
  </si>
  <si>
    <r>
      <rPr>
        <sz val="8"/>
        <color indexed="8"/>
        <rFont val="ＭＳ Ｐゴシック"/>
        <family val="3"/>
        <charset val="128"/>
      </rPr>
      <t>レベル</t>
    </r>
  </si>
  <si>
    <t>フィアット</t>
    <phoneticPr fontId="3"/>
  </si>
  <si>
    <t>500，500C</t>
    <phoneticPr fontId="3"/>
  </si>
  <si>
    <t>3BA-31209</t>
    <phoneticPr fontId="3"/>
  </si>
  <si>
    <t>0021
0031</t>
    <phoneticPr fontId="3"/>
  </si>
  <si>
    <t>312A2</t>
    <phoneticPr fontId="3"/>
  </si>
  <si>
    <t>5MTA</t>
    <phoneticPr fontId="3"/>
  </si>
  <si>
    <t>I , V , EP</t>
    <phoneticPr fontId="3"/>
  </si>
  <si>
    <r>
      <rPr>
        <sz val="8"/>
        <rFont val="ＭＳ Ｐゴシック"/>
        <family val="3"/>
        <charset val="128"/>
      </rPr>
      <t>３</t>
    </r>
    <r>
      <rPr>
        <sz val="8"/>
        <rFont val="Arial"/>
        <family val="2"/>
      </rPr>
      <t>W</t>
    </r>
  </si>
  <si>
    <t>F</t>
    <phoneticPr fontId="3"/>
  </si>
  <si>
    <t>0022
0032</t>
    <phoneticPr fontId="3"/>
  </si>
  <si>
    <t>0023
0033</t>
    <phoneticPr fontId="3"/>
  </si>
  <si>
    <t>0024
0034</t>
    <phoneticPr fontId="3"/>
  </si>
  <si>
    <t>0025
0035</t>
    <phoneticPr fontId="3"/>
  </si>
  <si>
    <t>0026
0036</t>
    <phoneticPr fontId="3"/>
  </si>
  <si>
    <t>0027
0037</t>
    <phoneticPr fontId="3"/>
  </si>
  <si>
    <t>0028
0038</t>
    <phoneticPr fontId="3"/>
  </si>
  <si>
    <t>3BA-31212</t>
    <phoneticPr fontId="3"/>
  </si>
  <si>
    <t>0015
0025</t>
    <phoneticPr fontId="3"/>
  </si>
  <si>
    <t>169A4</t>
    <phoneticPr fontId="3"/>
  </si>
  <si>
    <t>1.240</t>
    <phoneticPr fontId="3"/>
  </si>
  <si>
    <t>I, V, EP</t>
    <phoneticPr fontId="3"/>
  </si>
  <si>
    <t>0016
0026</t>
    <phoneticPr fontId="3"/>
  </si>
  <si>
    <t>0017
0027</t>
    <phoneticPr fontId="3"/>
  </si>
  <si>
    <t>0018
0028</t>
    <phoneticPr fontId="3"/>
  </si>
  <si>
    <t>500X</t>
    <phoneticPr fontId="3"/>
  </si>
  <si>
    <t>3BA-33413PM</t>
    <phoneticPr fontId="3"/>
  </si>
  <si>
    <t>0101
0201</t>
    <phoneticPr fontId="3"/>
  </si>
  <si>
    <t>6AT_(E)</t>
    <phoneticPr fontId="3"/>
  </si>
  <si>
    <t>0102
0202</t>
    <phoneticPr fontId="3"/>
  </si>
  <si>
    <t>0103
0203</t>
    <phoneticPr fontId="3"/>
  </si>
  <si>
    <t>0104
0204</t>
    <phoneticPr fontId="3"/>
  </si>
  <si>
    <t>0105
0205</t>
    <phoneticPr fontId="3"/>
  </si>
  <si>
    <r>
      <rPr>
        <sz val="8"/>
        <rFont val="ＭＳ Ｐゴシック"/>
        <family val="3"/>
        <charset val="128"/>
      </rPr>
      <t>３W</t>
    </r>
    <r>
      <rPr>
        <sz val="8"/>
        <rFont val="Arial"/>
        <family val="2"/>
      </rPr>
      <t/>
    </r>
  </si>
  <si>
    <t>0111
0211</t>
    <phoneticPr fontId="3"/>
  </si>
  <si>
    <t>0112
0212</t>
    <phoneticPr fontId="3"/>
  </si>
  <si>
    <t>0013
0113
0213</t>
    <phoneticPr fontId="3"/>
  </si>
  <si>
    <t>0114
0214</t>
    <phoneticPr fontId="3"/>
  </si>
  <si>
    <t>0115
0215</t>
    <phoneticPr fontId="3"/>
  </si>
  <si>
    <t>0121
0221</t>
    <phoneticPr fontId="3"/>
  </si>
  <si>
    <t>0122
0222</t>
    <phoneticPr fontId="3"/>
  </si>
  <si>
    <t>0123
0223</t>
    <phoneticPr fontId="3"/>
  </si>
  <si>
    <t>0124
0224</t>
    <phoneticPr fontId="3"/>
  </si>
  <si>
    <t>0125
0225</t>
    <phoneticPr fontId="3"/>
  </si>
  <si>
    <t>0126
0226</t>
    <phoneticPr fontId="3"/>
  </si>
  <si>
    <t>0127
0227</t>
    <phoneticPr fontId="3"/>
  </si>
  <si>
    <t>0128
0228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</si>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</sst>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0_);[Red]\(0\)"/>
    <numFmt numFmtId="178" formatCode="0.0"/>
    <numFmt numFmtId="179" formatCode="0_ "/>
    <numFmt numFmtId="180" formatCode="0.00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Arial"/>
      <family val="2"/>
      <charset val="128"/>
    </font>
    <font>
      <sz val="8"/>
      <name val="游ゴシック Light"/>
      <family val="3"/>
      <charset val="128"/>
      <scheme val="major"/>
    </font>
    <font>
      <b/>
      <sz val="10"/>
      <name val="Arial"/>
      <family val="2"/>
    </font>
    <font>
      <u/>
      <sz val="8"/>
      <name val="Arial"/>
      <family val="2"/>
      <charset val="128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9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0" fillId="0" borderId="0" xfId="0" applyFont="1"/>
    <xf numFmtId="0" fontId="6" fillId="0" borderId="0" xfId="0" applyFont="1" applyAlignment="1">
      <alignment horizontal="right"/>
    </xf>
    <xf numFmtId="0" fontId="12" fillId="3" borderId="0" xfId="0" applyFont="1" applyFill="1" applyAlignment="1">
      <alignment horizontal="right"/>
    </xf>
    <xf numFmtId="0" fontId="12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1" xfId="0" applyFont="1" applyBorder="1"/>
    <xf numFmtId="0" fontId="13" fillId="0" borderId="0" xfId="0" applyFont="1"/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13" xfId="0" applyFont="1" applyBorder="1"/>
    <xf numFmtId="0" fontId="13" fillId="0" borderId="1" xfId="0" applyFont="1" applyBorder="1"/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1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177" fontId="19" fillId="3" borderId="24" xfId="1" applyNumberFormat="1" applyFont="1" applyFill="1" applyBorder="1" applyAlignment="1">
      <alignment horizontal="center" vertical="center" wrapText="1"/>
    </xf>
    <xf numFmtId="178" fontId="19" fillId="3" borderId="25" xfId="0" quotePrefix="1" applyNumberFormat="1" applyFont="1" applyFill="1" applyBorder="1" applyAlignment="1" applyProtection="1">
      <alignment horizontal="center" vertical="center" wrapText="1"/>
      <protection locked="0"/>
    </xf>
    <xf numFmtId="178" fontId="19" fillId="3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center"/>
    </xf>
    <xf numFmtId="0" fontId="17" fillId="3" borderId="9" xfId="0" applyFont="1" applyFill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179" fontId="17" fillId="0" borderId="26" xfId="0" applyNumberFormat="1" applyFont="1" applyBorder="1" applyAlignment="1">
      <alignment horizontal="center" vertical="center"/>
    </xf>
    <xf numFmtId="179" fontId="17" fillId="0" borderId="3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/>
    <xf numFmtId="49" fontId="17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18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76" fontId="21" fillId="0" borderId="22" xfId="0" quotePrefix="1" applyNumberFormat="1" applyFont="1" applyBorder="1" applyAlignment="1" applyProtection="1">
      <alignment horizontal="center" vertical="center" wrapText="1"/>
      <protection locked="0"/>
    </xf>
    <xf numFmtId="177" fontId="21" fillId="0" borderId="23" xfId="0" applyNumberFormat="1" applyFont="1" applyBorder="1" applyAlignment="1">
      <alignment horizontal="center" vertical="center" wrapText="1"/>
    </xf>
    <xf numFmtId="178" fontId="21" fillId="0" borderId="25" xfId="0" quotePrefix="1" applyNumberFormat="1" applyFont="1" applyBorder="1" applyAlignment="1" applyProtection="1">
      <alignment horizontal="center" vertical="center" wrapText="1"/>
      <protection locked="0"/>
    </xf>
    <xf numFmtId="178" fontId="21" fillId="0" borderId="9" xfId="0" quotePrefix="1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176" fontId="21" fillId="0" borderId="25" xfId="0" quotePrefix="1" applyNumberFormat="1" applyFont="1" applyBorder="1" applyAlignment="1" applyProtection="1">
      <alignment horizontal="center" vertical="center" wrapText="1"/>
      <protection locked="0"/>
    </xf>
    <xf numFmtId="177" fontId="21" fillId="0" borderId="24" xfId="0" applyNumberFormat="1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76" fontId="21" fillId="0" borderId="16" xfId="0" quotePrefix="1" applyNumberFormat="1" applyFont="1" applyBorder="1" applyAlignment="1" applyProtection="1">
      <alignment horizontal="center" vertical="center" wrapText="1"/>
      <protection locked="0"/>
    </xf>
    <xf numFmtId="177" fontId="21" fillId="0" borderId="27" xfId="0" applyNumberFormat="1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54"/>
  <sheetViews>
    <sheetView tabSelected="1" view="pageBreakPreview" zoomScale="55" zoomScaleNormal="100" zoomScaleSheetLayoutView="55" workbookViewId="0">
      <selection activeCell="R13" sqref="R13"/>
    </sheetView>
  </sheetViews>
  <sheetFormatPr defaultColWidth="9" defaultRowHeight="11.25" x14ac:dyDescent="0.2"/>
  <cols>
    <col min="1" max="1" width="15.875" style="125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3.125" style="2" bestFit="1" customWidth="1"/>
    <col min="7" max="7" width="7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0" width="8.25" style="2" bestFit="1" customWidth="1"/>
    <col min="21" max="21" width="8.25" style="2" customWidth="1"/>
    <col min="22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875" style="2" customWidth="1"/>
    <col min="262" max="262" width="13.125" style="2" bestFit="1" customWidth="1"/>
    <col min="263" max="263" width="5.875" style="2" bestFit="1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69" width="8.5" style="2" bestFit="1" customWidth="1"/>
    <col min="270" max="270" width="8.625" style="2" bestFit="1" customWidth="1"/>
    <col min="271" max="271" width="14.375" style="2" bestFit="1" customWidth="1"/>
    <col min="272" max="272" width="10" style="2" bestFit="1" customWidth="1"/>
    <col min="273" max="273" width="6" style="2" customWidth="1"/>
    <col min="274" max="274" width="25.25" style="2" bestFit="1" customWidth="1"/>
    <col min="275" max="275" width="11" style="2" bestFit="1" customWidth="1"/>
    <col min="276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875" style="2" customWidth="1"/>
    <col min="518" max="518" width="13.125" style="2" bestFit="1" customWidth="1"/>
    <col min="519" max="519" width="5.875" style="2" bestFit="1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5" width="8.5" style="2" bestFit="1" customWidth="1"/>
    <col min="526" max="526" width="8.625" style="2" bestFit="1" customWidth="1"/>
    <col min="527" max="527" width="14.375" style="2" bestFit="1" customWidth="1"/>
    <col min="528" max="528" width="10" style="2" bestFit="1" customWidth="1"/>
    <col min="529" max="529" width="6" style="2" customWidth="1"/>
    <col min="530" max="530" width="25.25" style="2" bestFit="1" customWidth="1"/>
    <col min="531" max="531" width="11" style="2" bestFit="1" customWidth="1"/>
    <col min="532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875" style="2" customWidth="1"/>
    <col min="774" max="774" width="13.125" style="2" bestFit="1" customWidth="1"/>
    <col min="775" max="775" width="5.875" style="2" bestFit="1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1" width="8.5" style="2" bestFit="1" customWidth="1"/>
    <col min="782" max="782" width="8.625" style="2" bestFit="1" customWidth="1"/>
    <col min="783" max="783" width="14.375" style="2" bestFit="1" customWidth="1"/>
    <col min="784" max="784" width="10" style="2" bestFit="1" customWidth="1"/>
    <col min="785" max="785" width="6" style="2" customWidth="1"/>
    <col min="786" max="786" width="25.25" style="2" bestFit="1" customWidth="1"/>
    <col min="787" max="787" width="11" style="2" bestFit="1" customWidth="1"/>
    <col min="788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875" style="2" customWidth="1"/>
    <col min="1030" max="1030" width="13.125" style="2" bestFit="1" customWidth="1"/>
    <col min="1031" max="1031" width="5.875" style="2" bestFit="1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7" width="8.5" style="2" bestFit="1" customWidth="1"/>
    <col min="1038" max="1038" width="8.625" style="2" bestFit="1" customWidth="1"/>
    <col min="1039" max="1039" width="14.375" style="2" bestFit="1" customWidth="1"/>
    <col min="1040" max="1040" width="10" style="2" bestFit="1" customWidth="1"/>
    <col min="1041" max="1041" width="6" style="2" customWidth="1"/>
    <col min="1042" max="1042" width="25.25" style="2" bestFit="1" customWidth="1"/>
    <col min="1043" max="1043" width="11" style="2" bestFit="1" customWidth="1"/>
    <col min="1044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875" style="2" customWidth="1"/>
    <col min="1286" max="1286" width="13.125" style="2" bestFit="1" customWidth="1"/>
    <col min="1287" max="1287" width="5.875" style="2" bestFit="1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3" width="8.5" style="2" bestFit="1" customWidth="1"/>
    <col min="1294" max="1294" width="8.625" style="2" bestFit="1" customWidth="1"/>
    <col min="1295" max="1295" width="14.375" style="2" bestFit="1" customWidth="1"/>
    <col min="1296" max="1296" width="10" style="2" bestFit="1" customWidth="1"/>
    <col min="1297" max="1297" width="6" style="2" customWidth="1"/>
    <col min="1298" max="1298" width="25.25" style="2" bestFit="1" customWidth="1"/>
    <col min="1299" max="1299" width="11" style="2" bestFit="1" customWidth="1"/>
    <col min="1300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875" style="2" customWidth="1"/>
    <col min="1542" max="1542" width="13.125" style="2" bestFit="1" customWidth="1"/>
    <col min="1543" max="1543" width="5.875" style="2" bestFit="1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49" width="8.5" style="2" bestFit="1" customWidth="1"/>
    <col min="1550" max="1550" width="8.625" style="2" bestFit="1" customWidth="1"/>
    <col min="1551" max="1551" width="14.375" style="2" bestFit="1" customWidth="1"/>
    <col min="1552" max="1552" width="10" style="2" bestFit="1" customWidth="1"/>
    <col min="1553" max="1553" width="6" style="2" customWidth="1"/>
    <col min="1554" max="1554" width="25.25" style="2" bestFit="1" customWidth="1"/>
    <col min="1555" max="1555" width="11" style="2" bestFit="1" customWidth="1"/>
    <col min="1556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875" style="2" customWidth="1"/>
    <col min="1798" max="1798" width="13.125" style="2" bestFit="1" customWidth="1"/>
    <col min="1799" max="1799" width="5.875" style="2" bestFit="1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5" width="8.5" style="2" bestFit="1" customWidth="1"/>
    <col min="1806" max="1806" width="8.625" style="2" bestFit="1" customWidth="1"/>
    <col min="1807" max="1807" width="14.375" style="2" bestFit="1" customWidth="1"/>
    <col min="1808" max="1808" width="10" style="2" bestFit="1" customWidth="1"/>
    <col min="1809" max="1809" width="6" style="2" customWidth="1"/>
    <col min="1810" max="1810" width="25.25" style="2" bestFit="1" customWidth="1"/>
    <col min="1811" max="1811" width="11" style="2" bestFit="1" customWidth="1"/>
    <col min="1812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875" style="2" customWidth="1"/>
    <col min="2054" max="2054" width="13.125" style="2" bestFit="1" customWidth="1"/>
    <col min="2055" max="2055" width="5.875" style="2" bestFit="1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1" width="8.5" style="2" bestFit="1" customWidth="1"/>
    <col min="2062" max="2062" width="8.625" style="2" bestFit="1" customWidth="1"/>
    <col min="2063" max="2063" width="14.375" style="2" bestFit="1" customWidth="1"/>
    <col min="2064" max="2064" width="10" style="2" bestFit="1" customWidth="1"/>
    <col min="2065" max="2065" width="6" style="2" customWidth="1"/>
    <col min="2066" max="2066" width="25.25" style="2" bestFit="1" customWidth="1"/>
    <col min="2067" max="2067" width="11" style="2" bestFit="1" customWidth="1"/>
    <col min="2068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875" style="2" customWidth="1"/>
    <col min="2310" max="2310" width="13.125" style="2" bestFit="1" customWidth="1"/>
    <col min="2311" max="2311" width="5.875" style="2" bestFit="1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7" width="8.5" style="2" bestFit="1" customWidth="1"/>
    <col min="2318" max="2318" width="8.625" style="2" bestFit="1" customWidth="1"/>
    <col min="2319" max="2319" width="14.375" style="2" bestFit="1" customWidth="1"/>
    <col min="2320" max="2320" width="10" style="2" bestFit="1" customWidth="1"/>
    <col min="2321" max="2321" width="6" style="2" customWidth="1"/>
    <col min="2322" max="2322" width="25.25" style="2" bestFit="1" customWidth="1"/>
    <col min="2323" max="2323" width="11" style="2" bestFit="1" customWidth="1"/>
    <col min="2324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875" style="2" customWidth="1"/>
    <col min="2566" max="2566" width="13.125" style="2" bestFit="1" customWidth="1"/>
    <col min="2567" max="2567" width="5.875" style="2" bestFit="1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3" width="8.5" style="2" bestFit="1" customWidth="1"/>
    <col min="2574" max="2574" width="8.625" style="2" bestFit="1" customWidth="1"/>
    <col min="2575" max="2575" width="14.375" style="2" bestFit="1" customWidth="1"/>
    <col min="2576" max="2576" width="10" style="2" bestFit="1" customWidth="1"/>
    <col min="2577" max="2577" width="6" style="2" customWidth="1"/>
    <col min="2578" max="2578" width="25.25" style="2" bestFit="1" customWidth="1"/>
    <col min="2579" max="2579" width="11" style="2" bestFit="1" customWidth="1"/>
    <col min="2580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875" style="2" customWidth="1"/>
    <col min="2822" max="2822" width="13.125" style="2" bestFit="1" customWidth="1"/>
    <col min="2823" max="2823" width="5.875" style="2" bestFit="1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29" width="8.5" style="2" bestFit="1" customWidth="1"/>
    <col min="2830" max="2830" width="8.625" style="2" bestFit="1" customWidth="1"/>
    <col min="2831" max="2831" width="14.375" style="2" bestFit="1" customWidth="1"/>
    <col min="2832" max="2832" width="10" style="2" bestFit="1" customWidth="1"/>
    <col min="2833" max="2833" width="6" style="2" customWidth="1"/>
    <col min="2834" max="2834" width="25.25" style="2" bestFit="1" customWidth="1"/>
    <col min="2835" max="2835" width="11" style="2" bestFit="1" customWidth="1"/>
    <col min="2836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875" style="2" customWidth="1"/>
    <col min="3078" max="3078" width="13.125" style="2" bestFit="1" customWidth="1"/>
    <col min="3079" max="3079" width="5.875" style="2" bestFit="1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5" width="8.5" style="2" bestFit="1" customWidth="1"/>
    <col min="3086" max="3086" width="8.625" style="2" bestFit="1" customWidth="1"/>
    <col min="3087" max="3087" width="14.375" style="2" bestFit="1" customWidth="1"/>
    <col min="3088" max="3088" width="10" style="2" bestFit="1" customWidth="1"/>
    <col min="3089" max="3089" width="6" style="2" customWidth="1"/>
    <col min="3090" max="3090" width="25.25" style="2" bestFit="1" customWidth="1"/>
    <col min="3091" max="3091" width="11" style="2" bestFit="1" customWidth="1"/>
    <col min="3092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875" style="2" customWidth="1"/>
    <col min="3334" max="3334" width="13.125" style="2" bestFit="1" customWidth="1"/>
    <col min="3335" max="3335" width="5.875" style="2" bestFit="1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1" width="8.5" style="2" bestFit="1" customWidth="1"/>
    <col min="3342" max="3342" width="8.625" style="2" bestFit="1" customWidth="1"/>
    <col min="3343" max="3343" width="14.375" style="2" bestFit="1" customWidth="1"/>
    <col min="3344" max="3344" width="10" style="2" bestFit="1" customWidth="1"/>
    <col min="3345" max="3345" width="6" style="2" customWidth="1"/>
    <col min="3346" max="3346" width="25.25" style="2" bestFit="1" customWidth="1"/>
    <col min="3347" max="3347" width="11" style="2" bestFit="1" customWidth="1"/>
    <col min="3348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875" style="2" customWidth="1"/>
    <col min="3590" max="3590" width="13.125" style="2" bestFit="1" customWidth="1"/>
    <col min="3591" max="3591" width="5.875" style="2" bestFit="1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7" width="8.5" style="2" bestFit="1" customWidth="1"/>
    <col min="3598" max="3598" width="8.625" style="2" bestFit="1" customWidth="1"/>
    <col min="3599" max="3599" width="14.375" style="2" bestFit="1" customWidth="1"/>
    <col min="3600" max="3600" width="10" style="2" bestFit="1" customWidth="1"/>
    <col min="3601" max="3601" width="6" style="2" customWidth="1"/>
    <col min="3602" max="3602" width="25.25" style="2" bestFit="1" customWidth="1"/>
    <col min="3603" max="3603" width="11" style="2" bestFit="1" customWidth="1"/>
    <col min="3604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875" style="2" customWidth="1"/>
    <col min="3846" max="3846" width="13.125" style="2" bestFit="1" customWidth="1"/>
    <col min="3847" max="3847" width="5.875" style="2" bestFit="1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3" width="8.5" style="2" bestFit="1" customWidth="1"/>
    <col min="3854" max="3854" width="8.625" style="2" bestFit="1" customWidth="1"/>
    <col min="3855" max="3855" width="14.375" style="2" bestFit="1" customWidth="1"/>
    <col min="3856" max="3856" width="10" style="2" bestFit="1" customWidth="1"/>
    <col min="3857" max="3857" width="6" style="2" customWidth="1"/>
    <col min="3858" max="3858" width="25.25" style="2" bestFit="1" customWidth="1"/>
    <col min="3859" max="3859" width="11" style="2" bestFit="1" customWidth="1"/>
    <col min="3860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875" style="2" customWidth="1"/>
    <col min="4102" max="4102" width="13.125" style="2" bestFit="1" customWidth="1"/>
    <col min="4103" max="4103" width="5.875" style="2" bestFit="1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09" width="8.5" style="2" bestFit="1" customWidth="1"/>
    <col min="4110" max="4110" width="8.625" style="2" bestFit="1" customWidth="1"/>
    <col min="4111" max="4111" width="14.375" style="2" bestFit="1" customWidth="1"/>
    <col min="4112" max="4112" width="10" style="2" bestFit="1" customWidth="1"/>
    <col min="4113" max="4113" width="6" style="2" customWidth="1"/>
    <col min="4114" max="4114" width="25.25" style="2" bestFit="1" customWidth="1"/>
    <col min="4115" max="4115" width="11" style="2" bestFit="1" customWidth="1"/>
    <col min="4116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875" style="2" customWidth="1"/>
    <col min="4358" max="4358" width="13.125" style="2" bestFit="1" customWidth="1"/>
    <col min="4359" max="4359" width="5.875" style="2" bestFit="1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5" width="8.5" style="2" bestFit="1" customWidth="1"/>
    <col min="4366" max="4366" width="8.625" style="2" bestFit="1" customWidth="1"/>
    <col min="4367" max="4367" width="14.375" style="2" bestFit="1" customWidth="1"/>
    <col min="4368" max="4368" width="10" style="2" bestFit="1" customWidth="1"/>
    <col min="4369" max="4369" width="6" style="2" customWidth="1"/>
    <col min="4370" max="4370" width="25.25" style="2" bestFit="1" customWidth="1"/>
    <col min="4371" max="4371" width="11" style="2" bestFit="1" customWidth="1"/>
    <col min="4372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875" style="2" customWidth="1"/>
    <col min="4614" max="4614" width="13.125" style="2" bestFit="1" customWidth="1"/>
    <col min="4615" max="4615" width="5.875" style="2" bestFit="1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1" width="8.5" style="2" bestFit="1" customWidth="1"/>
    <col min="4622" max="4622" width="8.625" style="2" bestFit="1" customWidth="1"/>
    <col min="4623" max="4623" width="14.375" style="2" bestFit="1" customWidth="1"/>
    <col min="4624" max="4624" width="10" style="2" bestFit="1" customWidth="1"/>
    <col min="4625" max="4625" width="6" style="2" customWidth="1"/>
    <col min="4626" max="4626" width="25.25" style="2" bestFit="1" customWidth="1"/>
    <col min="4627" max="4627" width="11" style="2" bestFit="1" customWidth="1"/>
    <col min="4628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875" style="2" customWidth="1"/>
    <col min="4870" max="4870" width="13.125" style="2" bestFit="1" customWidth="1"/>
    <col min="4871" max="4871" width="5.875" style="2" bestFit="1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7" width="8.5" style="2" bestFit="1" customWidth="1"/>
    <col min="4878" max="4878" width="8.625" style="2" bestFit="1" customWidth="1"/>
    <col min="4879" max="4879" width="14.375" style="2" bestFit="1" customWidth="1"/>
    <col min="4880" max="4880" width="10" style="2" bestFit="1" customWidth="1"/>
    <col min="4881" max="4881" width="6" style="2" customWidth="1"/>
    <col min="4882" max="4882" width="25.25" style="2" bestFit="1" customWidth="1"/>
    <col min="4883" max="4883" width="11" style="2" bestFit="1" customWidth="1"/>
    <col min="4884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875" style="2" customWidth="1"/>
    <col min="5126" max="5126" width="13.125" style="2" bestFit="1" customWidth="1"/>
    <col min="5127" max="5127" width="5.875" style="2" bestFit="1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3" width="8.5" style="2" bestFit="1" customWidth="1"/>
    <col min="5134" max="5134" width="8.625" style="2" bestFit="1" customWidth="1"/>
    <col min="5135" max="5135" width="14.375" style="2" bestFit="1" customWidth="1"/>
    <col min="5136" max="5136" width="10" style="2" bestFit="1" customWidth="1"/>
    <col min="5137" max="5137" width="6" style="2" customWidth="1"/>
    <col min="5138" max="5138" width="25.25" style="2" bestFit="1" customWidth="1"/>
    <col min="5139" max="5139" width="11" style="2" bestFit="1" customWidth="1"/>
    <col min="5140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875" style="2" customWidth="1"/>
    <col min="5382" max="5382" width="13.125" style="2" bestFit="1" customWidth="1"/>
    <col min="5383" max="5383" width="5.875" style="2" bestFit="1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89" width="8.5" style="2" bestFit="1" customWidth="1"/>
    <col min="5390" max="5390" width="8.625" style="2" bestFit="1" customWidth="1"/>
    <col min="5391" max="5391" width="14.375" style="2" bestFit="1" customWidth="1"/>
    <col min="5392" max="5392" width="10" style="2" bestFit="1" customWidth="1"/>
    <col min="5393" max="5393" width="6" style="2" customWidth="1"/>
    <col min="5394" max="5394" width="25.25" style="2" bestFit="1" customWidth="1"/>
    <col min="5395" max="5395" width="11" style="2" bestFit="1" customWidth="1"/>
    <col min="5396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875" style="2" customWidth="1"/>
    <col min="5638" max="5638" width="13.125" style="2" bestFit="1" customWidth="1"/>
    <col min="5639" max="5639" width="5.875" style="2" bestFit="1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5" width="8.5" style="2" bestFit="1" customWidth="1"/>
    <col min="5646" max="5646" width="8.625" style="2" bestFit="1" customWidth="1"/>
    <col min="5647" max="5647" width="14.375" style="2" bestFit="1" customWidth="1"/>
    <col min="5648" max="5648" width="10" style="2" bestFit="1" customWidth="1"/>
    <col min="5649" max="5649" width="6" style="2" customWidth="1"/>
    <col min="5650" max="5650" width="25.25" style="2" bestFit="1" customWidth="1"/>
    <col min="5651" max="5651" width="11" style="2" bestFit="1" customWidth="1"/>
    <col min="5652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875" style="2" customWidth="1"/>
    <col min="5894" max="5894" width="13.125" style="2" bestFit="1" customWidth="1"/>
    <col min="5895" max="5895" width="5.875" style="2" bestFit="1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1" width="8.5" style="2" bestFit="1" customWidth="1"/>
    <col min="5902" max="5902" width="8.625" style="2" bestFit="1" customWidth="1"/>
    <col min="5903" max="5903" width="14.375" style="2" bestFit="1" customWidth="1"/>
    <col min="5904" max="5904" width="10" style="2" bestFit="1" customWidth="1"/>
    <col min="5905" max="5905" width="6" style="2" customWidth="1"/>
    <col min="5906" max="5906" width="25.25" style="2" bestFit="1" customWidth="1"/>
    <col min="5907" max="5907" width="11" style="2" bestFit="1" customWidth="1"/>
    <col min="5908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875" style="2" customWidth="1"/>
    <col min="6150" max="6150" width="13.125" style="2" bestFit="1" customWidth="1"/>
    <col min="6151" max="6151" width="5.875" style="2" bestFit="1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7" width="8.5" style="2" bestFit="1" customWidth="1"/>
    <col min="6158" max="6158" width="8.625" style="2" bestFit="1" customWidth="1"/>
    <col min="6159" max="6159" width="14.375" style="2" bestFit="1" customWidth="1"/>
    <col min="6160" max="6160" width="10" style="2" bestFit="1" customWidth="1"/>
    <col min="6161" max="6161" width="6" style="2" customWidth="1"/>
    <col min="6162" max="6162" width="25.25" style="2" bestFit="1" customWidth="1"/>
    <col min="6163" max="6163" width="11" style="2" bestFit="1" customWidth="1"/>
    <col min="6164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875" style="2" customWidth="1"/>
    <col min="6406" max="6406" width="13.125" style="2" bestFit="1" customWidth="1"/>
    <col min="6407" max="6407" width="5.875" style="2" bestFit="1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3" width="8.5" style="2" bestFit="1" customWidth="1"/>
    <col min="6414" max="6414" width="8.625" style="2" bestFit="1" customWidth="1"/>
    <col min="6415" max="6415" width="14.375" style="2" bestFit="1" customWidth="1"/>
    <col min="6416" max="6416" width="10" style="2" bestFit="1" customWidth="1"/>
    <col min="6417" max="6417" width="6" style="2" customWidth="1"/>
    <col min="6418" max="6418" width="25.25" style="2" bestFit="1" customWidth="1"/>
    <col min="6419" max="6419" width="11" style="2" bestFit="1" customWidth="1"/>
    <col min="6420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875" style="2" customWidth="1"/>
    <col min="6662" max="6662" width="13.125" style="2" bestFit="1" customWidth="1"/>
    <col min="6663" max="6663" width="5.875" style="2" bestFit="1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69" width="8.5" style="2" bestFit="1" customWidth="1"/>
    <col min="6670" max="6670" width="8.625" style="2" bestFit="1" customWidth="1"/>
    <col min="6671" max="6671" width="14.375" style="2" bestFit="1" customWidth="1"/>
    <col min="6672" max="6672" width="10" style="2" bestFit="1" customWidth="1"/>
    <col min="6673" max="6673" width="6" style="2" customWidth="1"/>
    <col min="6674" max="6674" width="25.25" style="2" bestFit="1" customWidth="1"/>
    <col min="6675" max="6675" width="11" style="2" bestFit="1" customWidth="1"/>
    <col min="6676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875" style="2" customWidth="1"/>
    <col min="6918" max="6918" width="13.125" style="2" bestFit="1" customWidth="1"/>
    <col min="6919" max="6919" width="5.875" style="2" bestFit="1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5" width="8.5" style="2" bestFit="1" customWidth="1"/>
    <col min="6926" max="6926" width="8.625" style="2" bestFit="1" customWidth="1"/>
    <col min="6927" max="6927" width="14.375" style="2" bestFit="1" customWidth="1"/>
    <col min="6928" max="6928" width="10" style="2" bestFit="1" customWidth="1"/>
    <col min="6929" max="6929" width="6" style="2" customWidth="1"/>
    <col min="6930" max="6930" width="25.25" style="2" bestFit="1" customWidth="1"/>
    <col min="6931" max="6931" width="11" style="2" bestFit="1" customWidth="1"/>
    <col min="6932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875" style="2" customWidth="1"/>
    <col min="7174" max="7174" width="13.125" style="2" bestFit="1" customWidth="1"/>
    <col min="7175" max="7175" width="5.875" style="2" bestFit="1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1" width="8.5" style="2" bestFit="1" customWidth="1"/>
    <col min="7182" max="7182" width="8.625" style="2" bestFit="1" customWidth="1"/>
    <col min="7183" max="7183" width="14.375" style="2" bestFit="1" customWidth="1"/>
    <col min="7184" max="7184" width="10" style="2" bestFit="1" customWidth="1"/>
    <col min="7185" max="7185" width="6" style="2" customWidth="1"/>
    <col min="7186" max="7186" width="25.25" style="2" bestFit="1" customWidth="1"/>
    <col min="7187" max="7187" width="11" style="2" bestFit="1" customWidth="1"/>
    <col min="7188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875" style="2" customWidth="1"/>
    <col min="7430" max="7430" width="13.125" style="2" bestFit="1" customWidth="1"/>
    <col min="7431" max="7431" width="5.875" style="2" bestFit="1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7" width="8.5" style="2" bestFit="1" customWidth="1"/>
    <col min="7438" max="7438" width="8.625" style="2" bestFit="1" customWidth="1"/>
    <col min="7439" max="7439" width="14.375" style="2" bestFit="1" customWidth="1"/>
    <col min="7440" max="7440" width="10" style="2" bestFit="1" customWidth="1"/>
    <col min="7441" max="7441" width="6" style="2" customWidth="1"/>
    <col min="7442" max="7442" width="25.25" style="2" bestFit="1" customWidth="1"/>
    <col min="7443" max="7443" width="11" style="2" bestFit="1" customWidth="1"/>
    <col min="7444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875" style="2" customWidth="1"/>
    <col min="7686" max="7686" width="13.125" style="2" bestFit="1" customWidth="1"/>
    <col min="7687" max="7687" width="5.875" style="2" bestFit="1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3" width="8.5" style="2" bestFit="1" customWidth="1"/>
    <col min="7694" max="7694" width="8.625" style="2" bestFit="1" customWidth="1"/>
    <col min="7695" max="7695" width="14.375" style="2" bestFit="1" customWidth="1"/>
    <col min="7696" max="7696" width="10" style="2" bestFit="1" customWidth="1"/>
    <col min="7697" max="7697" width="6" style="2" customWidth="1"/>
    <col min="7698" max="7698" width="25.25" style="2" bestFit="1" customWidth="1"/>
    <col min="7699" max="7699" width="11" style="2" bestFit="1" customWidth="1"/>
    <col min="7700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875" style="2" customWidth="1"/>
    <col min="7942" max="7942" width="13.125" style="2" bestFit="1" customWidth="1"/>
    <col min="7943" max="7943" width="5.875" style="2" bestFit="1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49" width="8.5" style="2" bestFit="1" customWidth="1"/>
    <col min="7950" max="7950" width="8.625" style="2" bestFit="1" customWidth="1"/>
    <col min="7951" max="7951" width="14.375" style="2" bestFit="1" customWidth="1"/>
    <col min="7952" max="7952" width="10" style="2" bestFit="1" customWidth="1"/>
    <col min="7953" max="7953" width="6" style="2" customWidth="1"/>
    <col min="7954" max="7954" width="25.25" style="2" bestFit="1" customWidth="1"/>
    <col min="7955" max="7955" width="11" style="2" bestFit="1" customWidth="1"/>
    <col min="7956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875" style="2" customWidth="1"/>
    <col min="8198" max="8198" width="13.125" style="2" bestFit="1" customWidth="1"/>
    <col min="8199" max="8199" width="5.875" style="2" bestFit="1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5" width="8.5" style="2" bestFit="1" customWidth="1"/>
    <col min="8206" max="8206" width="8.625" style="2" bestFit="1" customWidth="1"/>
    <col min="8207" max="8207" width="14.375" style="2" bestFit="1" customWidth="1"/>
    <col min="8208" max="8208" width="10" style="2" bestFit="1" customWidth="1"/>
    <col min="8209" max="8209" width="6" style="2" customWidth="1"/>
    <col min="8210" max="8210" width="25.25" style="2" bestFit="1" customWidth="1"/>
    <col min="8211" max="8211" width="11" style="2" bestFit="1" customWidth="1"/>
    <col min="8212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875" style="2" customWidth="1"/>
    <col min="8454" max="8454" width="13.125" style="2" bestFit="1" customWidth="1"/>
    <col min="8455" max="8455" width="5.875" style="2" bestFit="1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1" width="8.5" style="2" bestFit="1" customWidth="1"/>
    <col min="8462" max="8462" width="8.625" style="2" bestFit="1" customWidth="1"/>
    <col min="8463" max="8463" width="14.375" style="2" bestFit="1" customWidth="1"/>
    <col min="8464" max="8464" width="10" style="2" bestFit="1" customWidth="1"/>
    <col min="8465" max="8465" width="6" style="2" customWidth="1"/>
    <col min="8466" max="8466" width="25.25" style="2" bestFit="1" customWidth="1"/>
    <col min="8467" max="8467" width="11" style="2" bestFit="1" customWidth="1"/>
    <col min="8468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875" style="2" customWidth="1"/>
    <col min="8710" max="8710" width="13.125" style="2" bestFit="1" customWidth="1"/>
    <col min="8711" max="8711" width="5.875" style="2" bestFit="1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7" width="8.5" style="2" bestFit="1" customWidth="1"/>
    <col min="8718" max="8718" width="8.625" style="2" bestFit="1" customWidth="1"/>
    <col min="8719" max="8719" width="14.375" style="2" bestFit="1" customWidth="1"/>
    <col min="8720" max="8720" width="10" style="2" bestFit="1" customWidth="1"/>
    <col min="8721" max="8721" width="6" style="2" customWidth="1"/>
    <col min="8722" max="8722" width="25.25" style="2" bestFit="1" customWidth="1"/>
    <col min="8723" max="8723" width="11" style="2" bestFit="1" customWidth="1"/>
    <col min="8724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875" style="2" customWidth="1"/>
    <col min="8966" max="8966" width="13.125" style="2" bestFit="1" customWidth="1"/>
    <col min="8967" max="8967" width="5.875" style="2" bestFit="1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3" width="8.5" style="2" bestFit="1" customWidth="1"/>
    <col min="8974" max="8974" width="8.625" style="2" bestFit="1" customWidth="1"/>
    <col min="8975" max="8975" width="14.375" style="2" bestFit="1" customWidth="1"/>
    <col min="8976" max="8976" width="10" style="2" bestFit="1" customWidth="1"/>
    <col min="8977" max="8977" width="6" style="2" customWidth="1"/>
    <col min="8978" max="8978" width="25.25" style="2" bestFit="1" customWidth="1"/>
    <col min="8979" max="8979" width="11" style="2" bestFit="1" customWidth="1"/>
    <col min="8980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875" style="2" customWidth="1"/>
    <col min="9222" max="9222" width="13.125" style="2" bestFit="1" customWidth="1"/>
    <col min="9223" max="9223" width="5.875" style="2" bestFit="1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29" width="8.5" style="2" bestFit="1" customWidth="1"/>
    <col min="9230" max="9230" width="8.625" style="2" bestFit="1" customWidth="1"/>
    <col min="9231" max="9231" width="14.375" style="2" bestFit="1" customWidth="1"/>
    <col min="9232" max="9232" width="10" style="2" bestFit="1" customWidth="1"/>
    <col min="9233" max="9233" width="6" style="2" customWidth="1"/>
    <col min="9234" max="9234" width="25.25" style="2" bestFit="1" customWidth="1"/>
    <col min="9235" max="9235" width="11" style="2" bestFit="1" customWidth="1"/>
    <col min="9236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875" style="2" customWidth="1"/>
    <col min="9478" max="9478" width="13.125" style="2" bestFit="1" customWidth="1"/>
    <col min="9479" max="9479" width="5.875" style="2" bestFit="1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5" width="8.5" style="2" bestFit="1" customWidth="1"/>
    <col min="9486" max="9486" width="8.625" style="2" bestFit="1" customWidth="1"/>
    <col min="9487" max="9487" width="14.375" style="2" bestFit="1" customWidth="1"/>
    <col min="9488" max="9488" width="10" style="2" bestFit="1" customWidth="1"/>
    <col min="9489" max="9489" width="6" style="2" customWidth="1"/>
    <col min="9490" max="9490" width="25.25" style="2" bestFit="1" customWidth="1"/>
    <col min="9491" max="9491" width="11" style="2" bestFit="1" customWidth="1"/>
    <col min="9492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875" style="2" customWidth="1"/>
    <col min="9734" max="9734" width="13.125" style="2" bestFit="1" customWidth="1"/>
    <col min="9735" max="9735" width="5.875" style="2" bestFit="1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1" width="8.5" style="2" bestFit="1" customWidth="1"/>
    <col min="9742" max="9742" width="8.625" style="2" bestFit="1" customWidth="1"/>
    <col min="9743" max="9743" width="14.375" style="2" bestFit="1" customWidth="1"/>
    <col min="9744" max="9744" width="10" style="2" bestFit="1" customWidth="1"/>
    <col min="9745" max="9745" width="6" style="2" customWidth="1"/>
    <col min="9746" max="9746" width="25.25" style="2" bestFit="1" customWidth="1"/>
    <col min="9747" max="9747" width="11" style="2" bestFit="1" customWidth="1"/>
    <col min="9748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875" style="2" customWidth="1"/>
    <col min="9990" max="9990" width="13.125" style="2" bestFit="1" customWidth="1"/>
    <col min="9991" max="9991" width="5.875" style="2" bestFit="1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7" width="8.5" style="2" bestFit="1" customWidth="1"/>
    <col min="9998" max="9998" width="8.625" style="2" bestFit="1" customWidth="1"/>
    <col min="9999" max="9999" width="14.375" style="2" bestFit="1" customWidth="1"/>
    <col min="10000" max="10000" width="10" style="2" bestFit="1" customWidth="1"/>
    <col min="10001" max="10001" width="6" style="2" customWidth="1"/>
    <col min="10002" max="10002" width="25.25" style="2" bestFit="1" customWidth="1"/>
    <col min="10003" max="10003" width="11" style="2" bestFit="1" customWidth="1"/>
    <col min="10004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875" style="2" customWidth="1"/>
    <col min="10246" max="10246" width="13.125" style="2" bestFit="1" customWidth="1"/>
    <col min="10247" max="10247" width="5.875" style="2" bestFit="1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3" width="8.5" style="2" bestFit="1" customWidth="1"/>
    <col min="10254" max="10254" width="8.625" style="2" bestFit="1" customWidth="1"/>
    <col min="10255" max="10255" width="14.375" style="2" bestFit="1" customWidth="1"/>
    <col min="10256" max="10256" width="10" style="2" bestFit="1" customWidth="1"/>
    <col min="10257" max="10257" width="6" style="2" customWidth="1"/>
    <col min="10258" max="10258" width="25.25" style="2" bestFit="1" customWidth="1"/>
    <col min="10259" max="10259" width="11" style="2" bestFit="1" customWidth="1"/>
    <col min="10260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875" style="2" customWidth="1"/>
    <col min="10502" max="10502" width="13.125" style="2" bestFit="1" customWidth="1"/>
    <col min="10503" max="10503" width="5.875" style="2" bestFit="1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09" width="8.5" style="2" bestFit="1" customWidth="1"/>
    <col min="10510" max="10510" width="8.625" style="2" bestFit="1" customWidth="1"/>
    <col min="10511" max="10511" width="14.375" style="2" bestFit="1" customWidth="1"/>
    <col min="10512" max="10512" width="10" style="2" bestFit="1" customWidth="1"/>
    <col min="10513" max="10513" width="6" style="2" customWidth="1"/>
    <col min="10514" max="10514" width="25.25" style="2" bestFit="1" customWidth="1"/>
    <col min="10515" max="10515" width="11" style="2" bestFit="1" customWidth="1"/>
    <col min="10516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875" style="2" customWidth="1"/>
    <col min="10758" max="10758" width="13.125" style="2" bestFit="1" customWidth="1"/>
    <col min="10759" max="10759" width="5.875" style="2" bestFit="1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5" width="8.5" style="2" bestFit="1" customWidth="1"/>
    <col min="10766" max="10766" width="8.625" style="2" bestFit="1" customWidth="1"/>
    <col min="10767" max="10767" width="14.375" style="2" bestFit="1" customWidth="1"/>
    <col min="10768" max="10768" width="10" style="2" bestFit="1" customWidth="1"/>
    <col min="10769" max="10769" width="6" style="2" customWidth="1"/>
    <col min="10770" max="10770" width="25.25" style="2" bestFit="1" customWidth="1"/>
    <col min="10771" max="10771" width="11" style="2" bestFit="1" customWidth="1"/>
    <col min="10772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875" style="2" customWidth="1"/>
    <col min="11014" max="11014" width="13.125" style="2" bestFit="1" customWidth="1"/>
    <col min="11015" max="11015" width="5.875" style="2" bestFit="1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1" width="8.5" style="2" bestFit="1" customWidth="1"/>
    <col min="11022" max="11022" width="8.625" style="2" bestFit="1" customWidth="1"/>
    <col min="11023" max="11023" width="14.375" style="2" bestFit="1" customWidth="1"/>
    <col min="11024" max="11024" width="10" style="2" bestFit="1" customWidth="1"/>
    <col min="11025" max="11025" width="6" style="2" customWidth="1"/>
    <col min="11026" max="11026" width="25.25" style="2" bestFit="1" customWidth="1"/>
    <col min="11027" max="11027" width="11" style="2" bestFit="1" customWidth="1"/>
    <col min="11028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875" style="2" customWidth="1"/>
    <col min="11270" max="11270" width="13.125" style="2" bestFit="1" customWidth="1"/>
    <col min="11271" max="11271" width="5.875" style="2" bestFit="1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7" width="8.5" style="2" bestFit="1" customWidth="1"/>
    <col min="11278" max="11278" width="8.625" style="2" bestFit="1" customWidth="1"/>
    <col min="11279" max="11279" width="14.375" style="2" bestFit="1" customWidth="1"/>
    <col min="11280" max="11280" width="10" style="2" bestFit="1" customWidth="1"/>
    <col min="11281" max="11281" width="6" style="2" customWidth="1"/>
    <col min="11282" max="11282" width="25.25" style="2" bestFit="1" customWidth="1"/>
    <col min="11283" max="11283" width="11" style="2" bestFit="1" customWidth="1"/>
    <col min="11284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875" style="2" customWidth="1"/>
    <col min="11526" max="11526" width="13.125" style="2" bestFit="1" customWidth="1"/>
    <col min="11527" max="11527" width="5.875" style="2" bestFit="1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3" width="8.5" style="2" bestFit="1" customWidth="1"/>
    <col min="11534" max="11534" width="8.625" style="2" bestFit="1" customWidth="1"/>
    <col min="11535" max="11535" width="14.375" style="2" bestFit="1" customWidth="1"/>
    <col min="11536" max="11536" width="10" style="2" bestFit="1" customWidth="1"/>
    <col min="11537" max="11537" width="6" style="2" customWidth="1"/>
    <col min="11538" max="11538" width="25.25" style="2" bestFit="1" customWidth="1"/>
    <col min="11539" max="11539" width="11" style="2" bestFit="1" customWidth="1"/>
    <col min="11540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875" style="2" customWidth="1"/>
    <col min="11782" max="11782" width="13.125" style="2" bestFit="1" customWidth="1"/>
    <col min="11783" max="11783" width="5.875" style="2" bestFit="1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89" width="8.5" style="2" bestFit="1" customWidth="1"/>
    <col min="11790" max="11790" width="8.625" style="2" bestFit="1" customWidth="1"/>
    <col min="11791" max="11791" width="14.375" style="2" bestFit="1" customWidth="1"/>
    <col min="11792" max="11792" width="10" style="2" bestFit="1" customWidth="1"/>
    <col min="11793" max="11793" width="6" style="2" customWidth="1"/>
    <col min="11794" max="11794" width="25.25" style="2" bestFit="1" customWidth="1"/>
    <col min="11795" max="11795" width="11" style="2" bestFit="1" customWidth="1"/>
    <col min="11796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875" style="2" customWidth="1"/>
    <col min="12038" max="12038" width="13.125" style="2" bestFit="1" customWidth="1"/>
    <col min="12039" max="12039" width="5.875" style="2" bestFit="1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5" width="8.5" style="2" bestFit="1" customWidth="1"/>
    <col min="12046" max="12046" width="8.625" style="2" bestFit="1" customWidth="1"/>
    <col min="12047" max="12047" width="14.375" style="2" bestFit="1" customWidth="1"/>
    <col min="12048" max="12048" width="10" style="2" bestFit="1" customWidth="1"/>
    <col min="12049" max="12049" width="6" style="2" customWidth="1"/>
    <col min="12050" max="12050" width="25.25" style="2" bestFit="1" customWidth="1"/>
    <col min="12051" max="12051" width="11" style="2" bestFit="1" customWidth="1"/>
    <col min="12052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875" style="2" customWidth="1"/>
    <col min="12294" max="12294" width="13.125" style="2" bestFit="1" customWidth="1"/>
    <col min="12295" max="12295" width="5.875" style="2" bestFit="1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1" width="8.5" style="2" bestFit="1" customWidth="1"/>
    <col min="12302" max="12302" width="8.625" style="2" bestFit="1" customWidth="1"/>
    <col min="12303" max="12303" width="14.375" style="2" bestFit="1" customWidth="1"/>
    <col min="12304" max="12304" width="10" style="2" bestFit="1" customWidth="1"/>
    <col min="12305" max="12305" width="6" style="2" customWidth="1"/>
    <col min="12306" max="12306" width="25.25" style="2" bestFit="1" customWidth="1"/>
    <col min="12307" max="12307" width="11" style="2" bestFit="1" customWidth="1"/>
    <col min="12308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875" style="2" customWidth="1"/>
    <col min="12550" max="12550" width="13.125" style="2" bestFit="1" customWidth="1"/>
    <col min="12551" max="12551" width="5.875" style="2" bestFit="1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7" width="8.5" style="2" bestFit="1" customWidth="1"/>
    <col min="12558" max="12558" width="8.625" style="2" bestFit="1" customWidth="1"/>
    <col min="12559" max="12559" width="14.375" style="2" bestFit="1" customWidth="1"/>
    <col min="12560" max="12560" width="10" style="2" bestFit="1" customWidth="1"/>
    <col min="12561" max="12561" width="6" style="2" customWidth="1"/>
    <col min="12562" max="12562" width="25.25" style="2" bestFit="1" customWidth="1"/>
    <col min="12563" max="12563" width="11" style="2" bestFit="1" customWidth="1"/>
    <col min="12564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875" style="2" customWidth="1"/>
    <col min="12806" max="12806" width="13.125" style="2" bestFit="1" customWidth="1"/>
    <col min="12807" max="12807" width="5.875" style="2" bestFit="1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3" width="8.5" style="2" bestFit="1" customWidth="1"/>
    <col min="12814" max="12814" width="8.625" style="2" bestFit="1" customWidth="1"/>
    <col min="12815" max="12815" width="14.375" style="2" bestFit="1" customWidth="1"/>
    <col min="12816" max="12816" width="10" style="2" bestFit="1" customWidth="1"/>
    <col min="12817" max="12817" width="6" style="2" customWidth="1"/>
    <col min="12818" max="12818" width="25.25" style="2" bestFit="1" customWidth="1"/>
    <col min="12819" max="12819" width="11" style="2" bestFit="1" customWidth="1"/>
    <col min="12820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875" style="2" customWidth="1"/>
    <col min="13062" max="13062" width="13.125" style="2" bestFit="1" customWidth="1"/>
    <col min="13063" max="13063" width="5.875" style="2" bestFit="1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69" width="8.5" style="2" bestFit="1" customWidth="1"/>
    <col min="13070" max="13070" width="8.625" style="2" bestFit="1" customWidth="1"/>
    <col min="13071" max="13071" width="14.375" style="2" bestFit="1" customWidth="1"/>
    <col min="13072" max="13072" width="10" style="2" bestFit="1" customWidth="1"/>
    <col min="13073" max="13073" width="6" style="2" customWidth="1"/>
    <col min="13074" max="13074" width="25.25" style="2" bestFit="1" customWidth="1"/>
    <col min="13075" max="13075" width="11" style="2" bestFit="1" customWidth="1"/>
    <col min="13076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875" style="2" customWidth="1"/>
    <col min="13318" max="13318" width="13.125" style="2" bestFit="1" customWidth="1"/>
    <col min="13319" max="13319" width="5.875" style="2" bestFit="1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5" width="8.5" style="2" bestFit="1" customWidth="1"/>
    <col min="13326" max="13326" width="8.625" style="2" bestFit="1" customWidth="1"/>
    <col min="13327" max="13327" width="14.375" style="2" bestFit="1" customWidth="1"/>
    <col min="13328" max="13328" width="10" style="2" bestFit="1" customWidth="1"/>
    <col min="13329" max="13329" width="6" style="2" customWidth="1"/>
    <col min="13330" max="13330" width="25.25" style="2" bestFit="1" customWidth="1"/>
    <col min="13331" max="13331" width="11" style="2" bestFit="1" customWidth="1"/>
    <col min="13332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875" style="2" customWidth="1"/>
    <col min="13574" max="13574" width="13.125" style="2" bestFit="1" customWidth="1"/>
    <col min="13575" max="13575" width="5.875" style="2" bestFit="1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1" width="8.5" style="2" bestFit="1" customWidth="1"/>
    <col min="13582" max="13582" width="8.625" style="2" bestFit="1" customWidth="1"/>
    <col min="13583" max="13583" width="14.375" style="2" bestFit="1" customWidth="1"/>
    <col min="13584" max="13584" width="10" style="2" bestFit="1" customWidth="1"/>
    <col min="13585" max="13585" width="6" style="2" customWidth="1"/>
    <col min="13586" max="13586" width="25.25" style="2" bestFit="1" customWidth="1"/>
    <col min="13587" max="13587" width="11" style="2" bestFit="1" customWidth="1"/>
    <col min="13588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875" style="2" customWidth="1"/>
    <col min="13830" max="13830" width="13.125" style="2" bestFit="1" customWidth="1"/>
    <col min="13831" max="13831" width="5.875" style="2" bestFit="1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7" width="8.5" style="2" bestFit="1" customWidth="1"/>
    <col min="13838" max="13838" width="8.625" style="2" bestFit="1" customWidth="1"/>
    <col min="13839" max="13839" width="14.375" style="2" bestFit="1" customWidth="1"/>
    <col min="13840" max="13840" width="10" style="2" bestFit="1" customWidth="1"/>
    <col min="13841" max="13841" width="6" style="2" customWidth="1"/>
    <col min="13842" max="13842" width="25.25" style="2" bestFit="1" customWidth="1"/>
    <col min="13843" max="13843" width="11" style="2" bestFit="1" customWidth="1"/>
    <col min="13844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875" style="2" customWidth="1"/>
    <col min="14086" max="14086" width="13.125" style="2" bestFit="1" customWidth="1"/>
    <col min="14087" max="14087" width="5.875" style="2" bestFit="1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3" width="8.5" style="2" bestFit="1" customWidth="1"/>
    <col min="14094" max="14094" width="8.625" style="2" bestFit="1" customWidth="1"/>
    <col min="14095" max="14095" width="14.375" style="2" bestFit="1" customWidth="1"/>
    <col min="14096" max="14096" width="10" style="2" bestFit="1" customWidth="1"/>
    <col min="14097" max="14097" width="6" style="2" customWidth="1"/>
    <col min="14098" max="14098" width="25.25" style="2" bestFit="1" customWidth="1"/>
    <col min="14099" max="14099" width="11" style="2" bestFit="1" customWidth="1"/>
    <col min="14100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875" style="2" customWidth="1"/>
    <col min="14342" max="14342" width="13.125" style="2" bestFit="1" customWidth="1"/>
    <col min="14343" max="14343" width="5.875" style="2" bestFit="1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49" width="8.5" style="2" bestFit="1" customWidth="1"/>
    <col min="14350" max="14350" width="8.625" style="2" bestFit="1" customWidth="1"/>
    <col min="14351" max="14351" width="14.375" style="2" bestFit="1" customWidth="1"/>
    <col min="14352" max="14352" width="10" style="2" bestFit="1" customWidth="1"/>
    <col min="14353" max="14353" width="6" style="2" customWidth="1"/>
    <col min="14354" max="14354" width="25.25" style="2" bestFit="1" customWidth="1"/>
    <col min="14355" max="14355" width="11" style="2" bestFit="1" customWidth="1"/>
    <col min="14356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875" style="2" customWidth="1"/>
    <col min="14598" max="14598" width="13.125" style="2" bestFit="1" customWidth="1"/>
    <col min="14599" max="14599" width="5.875" style="2" bestFit="1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5" width="8.5" style="2" bestFit="1" customWidth="1"/>
    <col min="14606" max="14606" width="8.625" style="2" bestFit="1" customWidth="1"/>
    <col min="14607" max="14607" width="14.375" style="2" bestFit="1" customWidth="1"/>
    <col min="14608" max="14608" width="10" style="2" bestFit="1" customWidth="1"/>
    <col min="14609" max="14609" width="6" style="2" customWidth="1"/>
    <col min="14610" max="14610" width="25.25" style="2" bestFit="1" customWidth="1"/>
    <col min="14611" max="14611" width="11" style="2" bestFit="1" customWidth="1"/>
    <col min="14612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875" style="2" customWidth="1"/>
    <col min="14854" max="14854" width="13.125" style="2" bestFit="1" customWidth="1"/>
    <col min="14855" max="14855" width="5.875" style="2" bestFit="1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1" width="8.5" style="2" bestFit="1" customWidth="1"/>
    <col min="14862" max="14862" width="8.625" style="2" bestFit="1" customWidth="1"/>
    <col min="14863" max="14863" width="14.375" style="2" bestFit="1" customWidth="1"/>
    <col min="14864" max="14864" width="10" style="2" bestFit="1" customWidth="1"/>
    <col min="14865" max="14865" width="6" style="2" customWidth="1"/>
    <col min="14866" max="14866" width="25.25" style="2" bestFit="1" customWidth="1"/>
    <col min="14867" max="14867" width="11" style="2" bestFit="1" customWidth="1"/>
    <col min="14868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875" style="2" customWidth="1"/>
    <col min="15110" max="15110" width="13.125" style="2" bestFit="1" customWidth="1"/>
    <col min="15111" max="15111" width="5.875" style="2" bestFit="1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7" width="8.5" style="2" bestFit="1" customWidth="1"/>
    <col min="15118" max="15118" width="8.625" style="2" bestFit="1" customWidth="1"/>
    <col min="15119" max="15119" width="14.375" style="2" bestFit="1" customWidth="1"/>
    <col min="15120" max="15120" width="10" style="2" bestFit="1" customWidth="1"/>
    <col min="15121" max="15121" width="6" style="2" customWidth="1"/>
    <col min="15122" max="15122" width="25.25" style="2" bestFit="1" customWidth="1"/>
    <col min="15123" max="15123" width="11" style="2" bestFit="1" customWidth="1"/>
    <col min="15124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875" style="2" customWidth="1"/>
    <col min="15366" max="15366" width="13.125" style="2" bestFit="1" customWidth="1"/>
    <col min="15367" max="15367" width="5.875" style="2" bestFit="1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3" width="8.5" style="2" bestFit="1" customWidth="1"/>
    <col min="15374" max="15374" width="8.625" style="2" bestFit="1" customWidth="1"/>
    <col min="15375" max="15375" width="14.375" style="2" bestFit="1" customWidth="1"/>
    <col min="15376" max="15376" width="10" style="2" bestFit="1" customWidth="1"/>
    <col min="15377" max="15377" width="6" style="2" customWidth="1"/>
    <col min="15378" max="15378" width="25.25" style="2" bestFit="1" customWidth="1"/>
    <col min="15379" max="15379" width="11" style="2" bestFit="1" customWidth="1"/>
    <col min="15380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875" style="2" customWidth="1"/>
    <col min="15622" max="15622" width="13.125" style="2" bestFit="1" customWidth="1"/>
    <col min="15623" max="15623" width="5.875" style="2" bestFit="1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29" width="8.5" style="2" bestFit="1" customWidth="1"/>
    <col min="15630" max="15630" width="8.625" style="2" bestFit="1" customWidth="1"/>
    <col min="15631" max="15631" width="14.375" style="2" bestFit="1" customWidth="1"/>
    <col min="15632" max="15632" width="10" style="2" bestFit="1" customWidth="1"/>
    <col min="15633" max="15633" width="6" style="2" customWidth="1"/>
    <col min="15634" max="15634" width="25.25" style="2" bestFit="1" customWidth="1"/>
    <col min="15635" max="15635" width="11" style="2" bestFit="1" customWidth="1"/>
    <col min="15636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875" style="2" customWidth="1"/>
    <col min="15878" max="15878" width="13.125" style="2" bestFit="1" customWidth="1"/>
    <col min="15879" max="15879" width="5.875" style="2" bestFit="1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5" width="8.5" style="2" bestFit="1" customWidth="1"/>
    <col min="15886" max="15886" width="8.625" style="2" bestFit="1" customWidth="1"/>
    <col min="15887" max="15887" width="14.375" style="2" bestFit="1" customWidth="1"/>
    <col min="15888" max="15888" width="10" style="2" bestFit="1" customWidth="1"/>
    <col min="15889" max="15889" width="6" style="2" customWidth="1"/>
    <col min="15890" max="15890" width="25.25" style="2" bestFit="1" customWidth="1"/>
    <col min="15891" max="15891" width="11" style="2" bestFit="1" customWidth="1"/>
    <col min="15892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875" style="2" customWidth="1"/>
    <col min="16134" max="16134" width="13.125" style="2" bestFit="1" customWidth="1"/>
    <col min="16135" max="16135" width="5.875" style="2" bestFit="1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1" width="8.5" style="2" bestFit="1" customWidth="1"/>
    <col min="16142" max="16142" width="8.625" style="2" bestFit="1" customWidth="1"/>
    <col min="16143" max="16143" width="14.375" style="2" bestFit="1" customWidth="1"/>
    <col min="16144" max="16144" width="10" style="2" bestFit="1" customWidth="1"/>
    <col min="16145" max="16145" width="6" style="2" customWidth="1"/>
    <col min="16146" max="16146" width="25.25" style="2" bestFit="1" customWidth="1"/>
    <col min="16147" max="16147" width="11" style="2" bestFit="1" customWidth="1"/>
    <col min="16148" max="16149" width="8.25" style="2" bestFit="1" customWidth="1"/>
    <col min="16150" max="16384" width="9" style="2"/>
  </cols>
  <sheetData>
    <row r="1" spans="1:24" ht="21.75" customHeight="1" x14ac:dyDescent="0.25">
      <c r="A1" s="1"/>
      <c r="B1" s="1"/>
      <c r="Q1" s="4"/>
    </row>
    <row r="2" spans="1:24" ht="15" x14ac:dyDescent="0.2">
      <c r="A2" s="5"/>
      <c r="B2" s="5"/>
      <c r="C2" s="5"/>
      <c r="D2" s="5"/>
      <c r="E2" s="5"/>
      <c r="F2" s="6"/>
      <c r="G2" s="5"/>
      <c r="H2" s="5"/>
      <c r="I2" s="5"/>
      <c r="J2" s="7" t="s">
        <v>0</v>
      </c>
      <c r="K2" s="7"/>
      <c r="L2" s="7"/>
      <c r="M2" s="7"/>
      <c r="N2" s="7"/>
      <c r="O2" s="7"/>
      <c r="P2" s="8"/>
      <c r="Q2" s="9" t="s">
        <v>1</v>
      </c>
      <c r="R2" s="10"/>
      <c r="S2" s="10"/>
      <c r="T2" s="10"/>
      <c r="U2" s="10"/>
    </row>
    <row r="3" spans="1:24" ht="23.25" customHeight="1" x14ac:dyDescent="0.25">
      <c r="A3" s="11" t="s">
        <v>2</v>
      </c>
      <c r="B3" s="11"/>
      <c r="C3" s="5"/>
      <c r="D3" s="5"/>
      <c r="E3" s="5"/>
      <c r="F3" s="5"/>
      <c r="G3" s="5"/>
      <c r="H3" s="5"/>
      <c r="I3" s="5"/>
      <c r="J3" s="8"/>
      <c r="K3" s="5"/>
      <c r="L3" s="5"/>
      <c r="M3" s="5"/>
      <c r="N3" s="5"/>
      <c r="O3" s="5"/>
      <c r="P3" s="5"/>
      <c r="Q3" s="12"/>
      <c r="R3" s="13" t="s">
        <v>3</v>
      </c>
      <c r="S3" s="13"/>
      <c r="T3" s="13"/>
      <c r="U3" s="13"/>
      <c r="W3" s="14" t="s">
        <v>4</v>
      </c>
      <c r="X3" s="15"/>
    </row>
    <row r="4" spans="1:24" ht="14.25" customHeight="1" thickBot="1" x14ac:dyDescent="0.25">
      <c r="A4" s="16" t="s">
        <v>5</v>
      </c>
      <c r="B4" s="17" t="s">
        <v>6</v>
      </c>
      <c r="C4" s="18"/>
      <c r="D4" s="19"/>
      <c r="E4" s="20"/>
      <c r="F4" s="17" t="s">
        <v>7</v>
      </c>
      <c r="G4" s="21"/>
      <c r="H4" s="22" t="s">
        <v>8</v>
      </c>
      <c r="I4" s="22" t="s">
        <v>9</v>
      </c>
      <c r="J4" s="23" t="s">
        <v>10</v>
      </c>
      <c r="K4" s="24" t="s">
        <v>11</v>
      </c>
      <c r="L4" s="19"/>
      <c r="M4" s="19"/>
      <c r="N4" s="25"/>
      <c r="O4" s="20"/>
      <c r="P4" s="26"/>
      <c r="Q4" s="27"/>
      <c r="R4" s="28"/>
      <c r="S4" s="29"/>
      <c r="T4" s="30" t="s">
        <v>12</v>
      </c>
      <c r="U4" s="30" t="s">
        <v>13</v>
      </c>
      <c r="W4" s="31" t="s">
        <v>14</v>
      </c>
      <c r="X4" s="31" t="s">
        <v>15</v>
      </c>
    </row>
    <row r="5" spans="1:24" ht="11.25" customHeight="1" x14ac:dyDescent="0.2">
      <c r="A5" s="32"/>
      <c r="B5" s="33"/>
      <c r="C5" s="34"/>
      <c r="D5" s="35"/>
      <c r="E5" s="36"/>
      <c r="F5" s="37"/>
      <c r="G5" s="38"/>
      <c r="H5" s="32"/>
      <c r="I5" s="32"/>
      <c r="J5" s="39"/>
      <c r="K5" s="40" t="s">
        <v>16</v>
      </c>
      <c r="L5" s="41" t="s">
        <v>17</v>
      </c>
      <c r="M5" s="42" t="s">
        <v>18</v>
      </c>
      <c r="N5" s="43" t="s">
        <v>19</v>
      </c>
      <c r="O5" s="44" t="s">
        <v>20</v>
      </c>
      <c r="P5" s="45" t="s">
        <v>21</v>
      </c>
      <c r="Q5" s="46"/>
      <c r="R5" s="47"/>
      <c r="S5" s="48" t="s">
        <v>22</v>
      </c>
      <c r="T5" s="49"/>
      <c r="U5" s="49"/>
      <c r="W5" s="31"/>
      <c r="X5" s="31"/>
    </row>
    <row r="6" spans="1:24" ht="15" customHeight="1" x14ac:dyDescent="0.2">
      <c r="A6" s="32"/>
      <c r="B6" s="33"/>
      <c r="C6" s="34"/>
      <c r="D6" s="16" t="s">
        <v>23</v>
      </c>
      <c r="E6" s="50" t="s">
        <v>24</v>
      </c>
      <c r="F6" s="16" t="s">
        <v>23</v>
      </c>
      <c r="G6" s="22" t="s">
        <v>25</v>
      </c>
      <c r="H6" s="32"/>
      <c r="I6" s="32"/>
      <c r="J6" s="39"/>
      <c r="K6" s="51"/>
      <c r="L6" s="52"/>
      <c r="M6" s="51"/>
      <c r="N6" s="53"/>
      <c r="O6" s="54" t="s">
        <v>26</v>
      </c>
      <c r="P6" s="54" t="s">
        <v>27</v>
      </c>
      <c r="Q6" s="54"/>
      <c r="R6" s="54"/>
      <c r="S6" s="55" t="s">
        <v>28</v>
      </c>
      <c r="T6" s="49"/>
      <c r="U6" s="49"/>
      <c r="W6" s="31"/>
      <c r="X6" s="31"/>
    </row>
    <row r="7" spans="1:24" ht="15" customHeight="1" x14ac:dyDescent="0.2">
      <c r="A7" s="32"/>
      <c r="B7" s="33"/>
      <c r="C7" s="34"/>
      <c r="D7" s="32"/>
      <c r="E7" s="56"/>
      <c r="F7" s="32"/>
      <c r="G7" s="32"/>
      <c r="H7" s="32"/>
      <c r="I7" s="32"/>
      <c r="J7" s="39"/>
      <c r="K7" s="51"/>
      <c r="L7" s="52"/>
      <c r="M7" s="51"/>
      <c r="N7" s="53"/>
      <c r="O7" s="54" t="s">
        <v>29</v>
      </c>
      <c r="P7" s="54" t="s">
        <v>30</v>
      </c>
      <c r="Q7" s="54" t="s">
        <v>31</v>
      </c>
      <c r="R7" s="54" t="s">
        <v>32</v>
      </c>
      <c r="S7" s="55" t="s">
        <v>33</v>
      </c>
      <c r="T7" s="49"/>
      <c r="U7" s="49"/>
      <c r="W7" s="31"/>
      <c r="X7" s="31"/>
    </row>
    <row r="8" spans="1:24" ht="15" customHeight="1" x14ac:dyDescent="0.2">
      <c r="A8" s="57"/>
      <c r="B8" s="58"/>
      <c r="C8" s="59"/>
      <c r="D8" s="57"/>
      <c r="E8" s="60"/>
      <c r="F8" s="57"/>
      <c r="G8" s="57"/>
      <c r="H8" s="57"/>
      <c r="I8" s="57"/>
      <c r="J8" s="37"/>
      <c r="K8" s="61"/>
      <c r="L8" s="62"/>
      <c r="M8" s="61"/>
      <c r="N8" s="38"/>
      <c r="O8" s="36" t="s">
        <v>34</v>
      </c>
      <c r="P8" s="36" t="s">
        <v>35</v>
      </c>
      <c r="Q8" s="36" t="s">
        <v>36</v>
      </c>
      <c r="R8" s="63"/>
      <c r="S8" s="64" t="s">
        <v>37</v>
      </c>
      <c r="T8" s="49"/>
      <c r="U8" s="49"/>
      <c r="W8" s="65"/>
      <c r="X8" s="65"/>
    </row>
    <row r="9" spans="1:24" ht="51" customHeight="1" x14ac:dyDescent="0.2">
      <c r="A9" s="66" t="s">
        <v>38</v>
      </c>
      <c r="B9" s="67" t="s">
        <v>39</v>
      </c>
      <c r="C9" s="68"/>
      <c r="D9" s="69" t="s">
        <v>40</v>
      </c>
      <c r="E9" s="70" t="s">
        <v>41</v>
      </c>
      <c r="F9" s="69" t="s">
        <v>42</v>
      </c>
      <c r="G9" s="69">
        <v>0.875</v>
      </c>
      <c r="H9" s="71" t="s">
        <v>43</v>
      </c>
      <c r="I9" s="72" t="str">
        <f>IF(W9="","",(IF(X9-W9&gt;0,CONCATENATE(TEXT(W9,"#,##0"),"~",TEXT(X9,"#,##0")),TEXT(W9,"#,##0"))))</f>
        <v>1,010</v>
      </c>
      <c r="J9" s="73">
        <v>4</v>
      </c>
      <c r="K9" s="74">
        <v>19.2</v>
      </c>
      <c r="L9" s="75">
        <f>IF(K9&gt;0,1/K9*34.6*67.1,"")</f>
        <v>120.91979166666667</v>
      </c>
      <c r="M9" s="76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20.5</v>
      </c>
      <c r="N9" s="77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23.4</v>
      </c>
      <c r="O9" s="78" t="s">
        <v>44</v>
      </c>
      <c r="P9" s="79" t="s">
        <v>45</v>
      </c>
      <c r="Q9" s="80" t="s">
        <v>46</v>
      </c>
      <c r="R9" s="81"/>
      <c r="S9" s="82"/>
      <c r="T9" s="83" t="str">
        <f t="shared" ref="T9:T45" si="0">IF(K9&lt;&gt;0, IF(K9&gt;=M9,ROUNDDOWN(K9/M9*100,0),""),"")</f>
        <v/>
      </c>
      <c r="U9" s="84" t="str">
        <f t="shared" ref="U9:U45" si="1">IF(K9&lt;&gt;0, IF(K9&gt;=N9,ROUNDDOWN(K9/N9*100,0),""),"")</f>
        <v/>
      </c>
      <c r="W9" s="85">
        <v>1010</v>
      </c>
      <c r="X9" s="86"/>
    </row>
    <row r="10" spans="1:24" ht="51" customHeight="1" x14ac:dyDescent="0.2">
      <c r="A10" s="66"/>
      <c r="B10" s="67"/>
      <c r="C10" s="68"/>
      <c r="D10" s="69"/>
      <c r="E10" s="87" t="s">
        <v>47</v>
      </c>
      <c r="F10" s="69"/>
      <c r="G10" s="69"/>
      <c r="H10" s="88"/>
      <c r="I10" s="72" t="str">
        <f t="shared" ref="I10:I38" si="2">IF(W10="","",(IF(X10-W10&gt;0,CONCATENATE(TEXT(W10,"#,##0"),"~",TEXT(X10,"#,##0")),TEXT(W10,"#,##0"))))</f>
        <v>1,040</v>
      </c>
      <c r="J10" s="73"/>
      <c r="K10" s="74">
        <v>19.2</v>
      </c>
      <c r="L10" s="75">
        <f t="shared" ref="L10:L45" si="3">IF(K10&gt;0,1/K10*34.6*67.1,"")</f>
        <v>120.91979166666667</v>
      </c>
      <c r="M10" s="76">
        <f t="shared" ref="M10:M38" si="4"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20.5</v>
      </c>
      <c r="N10" s="77">
        <f t="shared" ref="N10:N38" si="5"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23.4</v>
      </c>
      <c r="O10" s="69"/>
      <c r="P10" s="79" t="s">
        <v>45</v>
      </c>
      <c r="Q10" s="80" t="s">
        <v>46</v>
      </c>
      <c r="R10" s="81"/>
      <c r="S10" s="82"/>
      <c r="T10" s="83" t="str">
        <f t="shared" si="0"/>
        <v/>
      </c>
      <c r="U10" s="84" t="str">
        <f t="shared" si="1"/>
        <v/>
      </c>
      <c r="W10" s="85">
        <v>1040</v>
      </c>
      <c r="X10" s="89"/>
    </row>
    <row r="11" spans="1:24" ht="49.5" customHeight="1" x14ac:dyDescent="0.2">
      <c r="A11" s="66"/>
      <c r="B11" s="67"/>
      <c r="C11" s="68"/>
      <c r="D11" s="69"/>
      <c r="E11" s="70" t="s">
        <v>48</v>
      </c>
      <c r="F11" s="69"/>
      <c r="G11" s="69"/>
      <c r="H11" s="88"/>
      <c r="I11" s="72" t="str">
        <f t="shared" si="2"/>
        <v>1,050</v>
      </c>
      <c r="J11" s="73"/>
      <c r="K11" s="74">
        <v>19.2</v>
      </c>
      <c r="L11" s="75">
        <f t="shared" si="3"/>
        <v>120.91979166666667</v>
      </c>
      <c r="M11" s="76">
        <f t="shared" si="4"/>
        <v>20.5</v>
      </c>
      <c r="N11" s="77">
        <f t="shared" si="5"/>
        <v>23.4</v>
      </c>
      <c r="O11" s="69"/>
      <c r="P11" s="79" t="s">
        <v>45</v>
      </c>
      <c r="Q11" s="80" t="s">
        <v>46</v>
      </c>
      <c r="R11" s="81"/>
      <c r="S11" s="82"/>
      <c r="T11" s="83" t="str">
        <f t="shared" si="0"/>
        <v/>
      </c>
      <c r="U11" s="84" t="str">
        <f t="shared" si="1"/>
        <v/>
      </c>
      <c r="W11" s="85">
        <v>1050</v>
      </c>
      <c r="X11" s="89"/>
    </row>
    <row r="12" spans="1:24" ht="51" customHeight="1" x14ac:dyDescent="0.2">
      <c r="A12" s="66"/>
      <c r="B12" s="67"/>
      <c r="C12" s="68"/>
      <c r="D12" s="69"/>
      <c r="E12" s="87" t="s">
        <v>49</v>
      </c>
      <c r="F12" s="69"/>
      <c r="G12" s="69"/>
      <c r="H12" s="88"/>
      <c r="I12" s="72" t="str">
        <f t="shared" si="2"/>
        <v>1,050</v>
      </c>
      <c r="J12" s="73"/>
      <c r="K12" s="74">
        <v>19.2</v>
      </c>
      <c r="L12" s="75">
        <f t="shared" si="3"/>
        <v>120.91979166666667</v>
      </c>
      <c r="M12" s="76">
        <f t="shared" si="4"/>
        <v>20.5</v>
      </c>
      <c r="N12" s="77">
        <f t="shared" si="5"/>
        <v>23.4</v>
      </c>
      <c r="O12" s="69"/>
      <c r="P12" s="79" t="s">
        <v>45</v>
      </c>
      <c r="Q12" s="80" t="s">
        <v>46</v>
      </c>
      <c r="R12" s="81"/>
      <c r="S12" s="82"/>
      <c r="T12" s="83" t="str">
        <f t="shared" si="0"/>
        <v/>
      </c>
      <c r="U12" s="84" t="str">
        <f t="shared" si="1"/>
        <v/>
      </c>
      <c r="W12" s="85">
        <v>1050</v>
      </c>
      <c r="X12" s="89"/>
    </row>
    <row r="13" spans="1:24" ht="49.5" customHeight="1" x14ac:dyDescent="0.2">
      <c r="A13" s="66"/>
      <c r="B13" s="67"/>
      <c r="C13" s="68"/>
      <c r="D13" s="69"/>
      <c r="E13" s="70" t="s">
        <v>50</v>
      </c>
      <c r="F13" s="69"/>
      <c r="G13" s="69"/>
      <c r="H13" s="88"/>
      <c r="I13" s="72" t="str">
        <f t="shared" si="2"/>
        <v>1,010</v>
      </c>
      <c r="J13" s="73"/>
      <c r="K13" s="74">
        <v>19.2</v>
      </c>
      <c r="L13" s="75">
        <f t="shared" si="3"/>
        <v>120.91979166666667</v>
      </c>
      <c r="M13" s="76">
        <f t="shared" si="4"/>
        <v>20.5</v>
      </c>
      <c r="N13" s="77">
        <f t="shared" si="5"/>
        <v>23.4</v>
      </c>
      <c r="O13" s="69"/>
      <c r="P13" s="79" t="s">
        <v>45</v>
      </c>
      <c r="Q13" s="80" t="s">
        <v>46</v>
      </c>
      <c r="R13" s="81"/>
      <c r="S13" s="82"/>
      <c r="T13" s="83" t="str">
        <f t="shared" si="0"/>
        <v/>
      </c>
      <c r="U13" s="84" t="str">
        <f t="shared" si="1"/>
        <v/>
      </c>
      <c r="W13" s="85">
        <v>1010</v>
      </c>
      <c r="X13" s="89"/>
    </row>
    <row r="14" spans="1:24" ht="45.75" customHeight="1" x14ac:dyDescent="0.2">
      <c r="A14" s="66"/>
      <c r="B14" s="67"/>
      <c r="C14" s="68"/>
      <c r="D14" s="69"/>
      <c r="E14" s="87" t="s">
        <v>51</v>
      </c>
      <c r="F14" s="69"/>
      <c r="G14" s="69"/>
      <c r="H14" s="88"/>
      <c r="I14" s="72" t="str">
        <f t="shared" si="2"/>
        <v>1,040</v>
      </c>
      <c r="J14" s="73"/>
      <c r="K14" s="74">
        <v>19.2</v>
      </c>
      <c r="L14" s="75">
        <f t="shared" si="3"/>
        <v>120.91979166666667</v>
      </c>
      <c r="M14" s="76">
        <f t="shared" si="4"/>
        <v>20.5</v>
      </c>
      <c r="N14" s="77">
        <f t="shared" si="5"/>
        <v>23.4</v>
      </c>
      <c r="O14" s="69"/>
      <c r="P14" s="79" t="s">
        <v>45</v>
      </c>
      <c r="Q14" s="80" t="s">
        <v>46</v>
      </c>
      <c r="R14" s="81"/>
      <c r="S14" s="82"/>
      <c r="T14" s="83" t="str">
        <f t="shared" si="0"/>
        <v/>
      </c>
      <c r="U14" s="84" t="str">
        <f t="shared" si="1"/>
        <v/>
      </c>
      <c r="W14" s="85">
        <v>1040</v>
      </c>
      <c r="X14" s="89"/>
    </row>
    <row r="15" spans="1:24" ht="47.25" customHeight="1" x14ac:dyDescent="0.2">
      <c r="A15" s="66"/>
      <c r="B15" s="67"/>
      <c r="C15" s="68"/>
      <c r="D15" s="69"/>
      <c r="E15" s="70" t="s">
        <v>52</v>
      </c>
      <c r="F15" s="69"/>
      <c r="G15" s="69"/>
      <c r="H15" s="88"/>
      <c r="I15" s="72" t="str">
        <f t="shared" si="2"/>
        <v>1,050</v>
      </c>
      <c r="J15" s="73"/>
      <c r="K15" s="74">
        <v>19.2</v>
      </c>
      <c r="L15" s="75">
        <f t="shared" si="3"/>
        <v>120.91979166666667</v>
      </c>
      <c r="M15" s="76">
        <f t="shared" si="4"/>
        <v>20.5</v>
      </c>
      <c r="N15" s="77">
        <f t="shared" si="5"/>
        <v>23.4</v>
      </c>
      <c r="O15" s="69"/>
      <c r="P15" s="79" t="s">
        <v>45</v>
      </c>
      <c r="Q15" s="80" t="s">
        <v>46</v>
      </c>
      <c r="R15" s="81"/>
      <c r="S15" s="82"/>
      <c r="T15" s="83" t="str">
        <f t="shared" si="0"/>
        <v/>
      </c>
      <c r="U15" s="84" t="str">
        <f t="shared" si="1"/>
        <v/>
      </c>
      <c r="W15" s="85">
        <v>1050</v>
      </c>
      <c r="X15" s="89"/>
    </row>
    <row r="16" spans="1:24" ht="48" customHeight="1" x14ac:dyDescent="0.2">
      <c r="A16" s="66"/>
      <c r="B16" s="67"/>
      <c r="C16" s="68"/>
      <c r="D16" s="69"/>
      <c r="E16" s="87" t="s">
        <v>53</v>
      </c>
      <c r="F16" s="69"/>
      <c r="G16" s="69"/>
      <c r="H16" s="90"/>
      <c r="I16" s="72" t="str">
        <f t="shared" si="2"/>
        <v>1,050</v>
      </c>
      <c r="J16" s="73"/>
      <c r="K16" s="74">
        <v>19.2</v>
      </c>
      <c r="L16" s="75">
        <f t="shared" si="3"/>
        <v>120.91979166666667</v>
      </c>
      <c r="M16" s="76">
        <f t="shared" si="4"/>
        <v>20.5</v>
      </c>
      <c r="N16" s="77">
        <f t="shared" si="5"/>
        <v>23.4</v>
      </c>
      <c r="O16" s="91"/>
      <c r="P16" s="79" t="s">
        <v>45</v>
      </c>
      <c r="Q16" s="80" t="s">
        <v>46</v>
      </c>
      <c r="R16" s="81"/>
      <c r="S16" s="82"/>
      <c r="T16" s="83" t="str">
        <f t="shared" si="0"/>
        <v/>
      </c>
      <c r="U16" s="84" t="str">
        <f t="shared" si="1"/>
        <v/>
      </c>
      <c r="W16" s="85">
        <v>1050</v>
      </c>
      <c r="X16" s="89"/>
    </row>
    <row r="17" spans="1:24" ht="46.5" customHeight="1" x14ac:dyDescent="0.2">
      <c r="A17" s="66"/>
      <c r="B17" s="67"/>
      <c r="C17" s="68"/>
      <c r="D17" s="92" t="s">
        <v>54</v>
      </c>
      <c r="E17" s="93" t="s">
        <v>55</v>
      </c>
      <c r="F17" s="92" t="s">
        <v>56</v>
      </c>
      <c r="G17" s="94" t="s">
        <v>57</v>
      </c>
      <c r="H17" s="95" t="s">
        <v>43</v>
      </c>
      <c r="I17" s="72" t="str">
        <f t="shared" si="2"/>
        <v>990</v>
      </c>
      <c r="J17" s="73">
        <v>4</v>
      </c>
      <c r="K17" s="74">
        <v>18.600000000000001</v>
      </c>
      <c r="L17" s="75">
        <f t="shared" si="3"/>
        <v>124.82043010752686</v>
      </c>
      <c r="M17" s="76">
        <f t="shared" si="4"/>
        <v>20.5</v>
      </c>
      <c r="N17" s="77">
        <f t="shared" si="5"/>
        <v>23.4</v>
      </c>
      <c r="O17" s="78" t="s">
        <v>58</v>
      </c>
      <c r="P17" s="79" t="s">
        <v>45</v>
      </c>
      <c r="Q17" s="80" t="s">
        <v>46</v>
      </c>
      <c r="R17" s="81"/>
      <c r="S17" s="82"/>
      <c r="T17" s="83" t="str">
        <f t="shared" si="0"/>
        <v/>
      </c>
      <c r="U17" s="84" t="str">
        <f t="shared" si="1"/>
        <v/>
      </c>
      <c r="W17" s="85">
        <v>990</v>
      </c>
      <c r="X17" s="89"/>
    </row>
    <row r="18" spans="1:24" ht="46.5" customHeight="1" x14ac:dyDescent="0.2">
      <c r="A18" s="66"/>
      <c r="B18" s="67"/>
      <c r="C18" s="68"/>
      <c r="D18" s="92"/>
      <c r="E18" s="93" t="s">
        <v>59</v>
      </c>
      <c r="F18" s="92"/>
      <c r="G18" s="94"/>
      <c r="H18" s="96"/>
      <c r="I18" s="72" t="str">
        <f t="shared" si="2"/>
        <v>1,020</v>
      </c>
      <c r="J18" s="73"/>
      <c r="K18" s="74">
        <v>18.600000000000001</v>
      </c>
      <c r="L18" s="75">
        <f t="shared" si="3"/>
        <v>124.82043010752686</v>
      </c>
      <c r="M18" s="76">
        <f t="shared" si="4"/>
        <v>20.5</v>
      </c>
      <c r="N18" s="77">
        <f t="shared" si="5"/>
        <v>23.4</v>
      </c>
      <c r="O18" s="69"/>
      <c r="P18" s="79" t="s">
        <v>45</v>
      </c>
      <c r="Q18" s="80" t="s">
        <v>46</v>
      </c>
      <c r="R18" s="81"/>
      <c r="S18" s="82"/>
      <c r="T18" s="83" t="str">
        <f t="shared" si="0"/>
        <v/>
      </c>
      <c r="U18" s="84" t="str">
        <f t="shared" si="1"/>
        <v/>
      </c>
      <c r="W18" s="85">
        <v>1020</v>
      </c>
      <c r="X18" s="89"/>
    </row>
    <row r="19" spans="1:24" ht="48" customHeight="1" x14ac:dyDescent="0.2">
      <c r="A19" s="66"/>
      <c r="B19" s="67"/>
      <c r="C19" s="68"/>
      <c r="D19" s="92"/>
      <c r="E19" s="93" t="s">
        <v>60</v>
      </c>
      <c r="F19" s="92"/>
      <c r="G19" s="94"/>
      <c r="H19" s="96"/>
      <c r="I19" s="72" t="str">
        <f t="shared" si="2"/>
        <v>1,030</v>
      </c>
      <c r="J19" s="73"/>
      <c r="K19" s="74">
        <v>18.600000000000001</v>
      </c>
      <c r="L19" s="75">
        <f t="shared" si="3"/>
        <v>124.82043010752686</v>
      </c>
      <c r="M19" s="76">
        <f t="shared" si="4"/>
        <v>20.5</v>
      </c>
      <c r="N19" s="77">
        <f t="shared" si="5"/>
        <v>23.4</v>
      </c>
      <c r="O19" s="69"/>
      <c r="P19" s="79" t="s">
        <v>45</v>
      </c>
      <c r="Q19" s="80" t="s">
        <v>46</v>
      </c>
      <c r="R19" s="81"/>
      <c r="S19" s="82"/>
      <c r="T19" s="83" t="str">
        <f t="shared" si="0"/>
        <v/>
      </c>
      <c r="U19" s="84" t="str">
        <f t="shared" si="1"/>
        <v/>
      </c>
      <c r="W19" s="85">
        <v>1030</v>
      </c>
      <c r="X19" s="89"/>
    </row>
    <row r="20" spans="1:24" ht="50.25" customHeight="1" x14ac:dyDescent="0.2">
      <c r="A20" s="66"/>
      <c r="B20" s="97"/>
      <c r="C20" s="98"/>
      <c r="D20" s="92"/>
      <c r="E20" s="79" t="s">
        <v>61</v>
      </c>
      <c r="F20" s="92"/>
      <c r="G20" s="94"/>
      <c r="H20" s="99"/>
      <c r="I20" s="72" t="str">
        <f t="shared" si="2"/>
        <v>1,030</v>
      </c>
      <c r="J20" s="100"/>
      <c r="K20" s="74">
        <v>18.600000000000001</v>
      </c>
      <c r="L20" s="75">
        <f t="shared" si="3"/>
        <v>124.82043010752686</v>
      </c>
      <c r="M20" s="76">
        <f t="shared" si="4"/>
        <v>20.5</v>
      </c>
      <c r="N20" s="77">
        <f t="shared" si="5"/>
        <v>23.4</v>
      </c>
      <c r="O20" s="91"/>
      <c r="P20" s="79" t="s">
        <v>45</v>
      </c>
      <c r="Q20" s="80" t="s">
        <v>46</v>
      </c>
      <c r="R20" s="81"/>
      <c r="S20" s="82"/>
      <c r="T20" s="83" t="str">
        <f t="shared" si="0"/>
        <v/>
      </c>
      <c r="U20" s="84" t="str">
        <f t="shared" si="1"/>
        <v/>
      </c>
      <c r="W20" s="85">
        <v>1030</v>
      </c>
      <c r="X20" s="89"/>
    </row>
    <row r="21" spans="1:24" ht="51.75" customHeight="1" x14ac:dyDescent="0.2">
      <c r="A21" s="66"/>
      <c r="B21" s="101" t="s">
        <v>62</v>
      </c>
      <c r="C21" s="102"/>
      <c r="D21" s="69" t="s">
        <v>63</v>
      </c>
      <c r="E21" s="93" t="s">
        <v>64</v>
      </c>
      <c r="F21" s="92">
        <v>55282328</v>
      </c>
      <c r="G21" s="92">
        <v>1331</v>
      </c>
      <c r="H21" s="95" t="s">
        <v>65</v>
      </c>
      <c r="I21" s="72" t="str">
        <f t="shared" si="2"/>
        <v>1,410</v>
      </c>
      <c r="J21" s="73">
        <v>5</v>
      </c>
      <c r="K21" s="74">
        <v>15.9</v>
      </c>
      <c r="L21" s="75">
        <f t="shared" si="3"/>
        <v>146.01635220125786</v>
      </c>
      <c r="M21" s="76">
        <f t="shared" si="4"/>
        <v>15.8</v>
      </c>
      <c r="N21" s="77">
        <f t="shared" si="5"/>
        <v>19</v>
      </c>
      <c r="O21" s="78" t="s">
        <v>58</v>
      </c>
      <c r="P21" s="79" t="s">
        <v>45</v>
      </c>
      <c r="Q21" s="80" t="s">
        <v>46</v>
      </c>
      <c r="R21" s="81"/>
      <c r="S21" s="82"/>
      <c r="T21" s="83">
        <f t="shared" si="0"/>
        <v>100</v>
      </c>
      <c r="U21" s="84" t="str">
        <f t="shared" si="1"/>
        <v/>
      </c>
      <c r="W21" s="85">
        <v>1410</v>
      </c>
      <c r="X21" s="89"/>
    </row>
    <row r="22" spans="1:24" ht="55.5" customHeight="1" x14ac:dyDescent="0.2">
      <c r="A22" s="66"/>
      <c r="B22" s="101"/>
      <c r="C22" s="102"/>
      <c r="D22" s="69"/>
      <c r="E22" s="93" t="s">
        <v>66</v>
      </c>
      <c r="F22" s="92"/>
      <c r="G22" s="92"/>
      <c r="H22" s="96"/>
      <c r="I22" s="72" t="str">
        <f t="shared" si="2"/>
        <v>1,440</v>
      </c>
      <c r="J22" s="73"/>
      <c r="K22" s="74">
        <v>15.9</v>
      </c>
      <c r="L22" s="75">
        <f t="shared" si="3"/>
        <v>146.01635220125786</v>
      </c>
      <c r="M22" s="76">
        <f t="shared" si="4"/>
        <v>14.4</v>
      </c>
      <c r="N22" s="77">
        <f t="shared" si="5"/>
        <v>17.600000000000001</v>
      </c>
      <c r="O22" s="69"/>
      <c r="P22" s="79" t="s">
        <v>45</v>
      </c>
      <c r="Q22" s="80" t="s">
        <v>46</v>
      </c>
      <c r="R22" s="81"/>
      <c r="S22" s="82"/>
      <c r="T22" s="83">
        <f t="shared" si="0"/>
        <v>110</v>
      </c>
      <c r="U22" s="84" t="str">
        <f t="shared" si="1"/>
        <v/>
      </c>
      <c r="W22" s="85">
        <v>1440</v>
      </c>
      <c r="X22" s="89"/>
    </row>
    <row r="23" spans="1:24" ht="47.25" customHeight="1" x14ac:dyDescent="0.2">
      <c r="A23" s="66"/>
      <c r="B23" s="101"/>
      <c r="C23" s="102"/>
      <c r="D23" s="69"/>
      <c r="E23" s="93" t="s">
        <v>67</v>
      </c>
      <c r="F23" s="92"/>
      <c r="G23" s="92"/>
      <c r="H23" s="96"/>
      <c r="I23" s="72" t="str">
        <f t="shared" si="2"/>
        <v>1,440</v>
      </c>
      <c r="J23" s="73"/>
      <c r="K23" s="74">
        <v>15.9</v>
      </c>
      <c r="L23" s="75">
        <f t="shared" si="3"/>
        <v>146.01635220125786</v>
      </c>
      <c r="M23" s="76">
        <f t="shared" si="4"/>
        <v>14.4</v>
      </c>
      <c r="N23" s="77">
        <f t="shared" si="5"/>
        <v>17.600000000000001</v>
      </c>
      <c r="O23" s="69"/>
      <c r="P23" s="79" t="s">
        <v>45</v>
      </c>
      <c r="Q23" s="80" t="s">
        <v>46</v>
      </c>
      <c r="R23" s="81"/>
      <c r="S23" s="82"/>
      <c r="T23" s="83">
        <f t="shared" si="0"/>
        <v>110</v>
      </c>
      <c r="U23" s="84" t="str">
        <f t="shared" si="1"/>
        <v/>
      </c>
      <c r="W23" s="85">
        <v>1440</v>
      </c>
      <c r="X23" s="89"/>
    </row>
    <row r="24" spans="1:24" ht="50.25" customHeight="1" x14ac:dyDescent="0.2">
      <c r="A24" s="66"/>
      <c r="B24" s="101"/>
      <c r="C24" s="102"/>
      <c r="D24" s="69"/>
      <c r="E24" s="93" t="s">
        <v>68</v>
      </c>
      <c r="F24" s="92"/>
      <c r="G24" s="92"/>
      <c r="H24" s="96"/>
      <c r="I24" s="72" t="str">
        <f t="shared" si="2"/>
        <v>1,470</v>
      </c>
      <c r="J24" s="73"/>
      <c r="K24" s="74">
        <v>15.9</v>
      </c>
      <c r="L24" s="75">
        <f t="shared" si="3"/>
        <v>146.01635220125786</v>
      </c>
      <c r="M24" s="76">
        <f t="shared" si="4"/>
        <v>14.4</v>
      </c>
      <c r="N24" s="77">
        <f t="shared" si="5"/>
        <v>17.600000000000001</v>
      </c>
      <c r="O24" s="69"/>
      <c r="P24" s="79" t="s">
        <v>45</v>
      </c>
      <c r="Q24" s="80" t="s">
        <v>46</v>
      </c>
      <c r="R24" s="81"/>
      <c r="S24" s="82"/>
      <c r="T24" s="83">
        <f t="shared" si="0"/>
        <v>110</v>
      </c>
      <c r="U24" s="84" t="str">
        <f t="shared" si="1"/>
        <v/>
      </c>
      <c r="W24" s="85">
        <v>1470</v>
      </c>
      <c r="X24" s="89"/>
    </row>
    <row r="25" spans="1:24" ht="50.25" customHeight="1" x14ac:dyDescent="0.2">
      <c r="A25" s="66"/>
      <c r="B25" s="101"/>
      <c r="C25" s="102"/>
      <c r="D25" s="69"/>
      <c r="E25" s="93" t="s">
        <v>69</v>
      </c>
      <c r="F25" s="92"/>
      <c r="G25" s="92"/>
      <c r="H25" s="96"/>
      <c r="I25" s="72" t="str">
        <f t="shared" si="2"/>
        <v>1,440</v>
      </c>
      <c r="J25" s="73"/>
      <c r="K25" s="74">
        <v>15.9</v>
      </c>
      <c r="L25" s="75">
        <f t="shared" si="3"/>
        <v>146.01635220125786</v>
      </c>
      <c r="M25" s="76">
        <f t="shared" si="4"/>
        <v>14.4</v>
      </c>
      <c r="N25" s="77">
        <f t="shared" si="5"/>
        <v>17.600000000000001</v>
      </c>
      <c r="O25" s="69"/>
      <c r="P25" s="79" t="s">
        <v>70</v>
      </c>
      <c r="Q25" s="80" t="s">
        <v>46</v>
      </c>
      <c r="R25" s="81"/>
      <c r="S25" s="82"/>
      <c r="T25" s="83">
        <f t="shared" si="0"/>
        <v>110</v>
      </c>
      <c r="U25" s="84" t="str">
        <f t="shared" si="1"/>
        <v/>
      </c>
      <c r="W25" s="85">
        <v>1440</v>
      </c>
      <c r="X25" s="89"/>
    </row>
    <row r="26" spans="1:24" ht="50.25" customHeight="1" x14ac:dyDescent="0.2">
      <c r="A26" s="66"/>
      <c r="B26" s="101"/>
      <c r="C26" s="102"/>
      <c r="D26" s="69"/>
      <c r="E26" s="93" t="s">
        <v>71</v>
      </c>
      <c r="F26" s="92"/>
      <c r="G26" s="92"/>
      <c r="H26" s="96"/>
      <c r="I26" s="72" t="str">
        <f t="shared" si="2"/>
        <v>1,410</v>
      </c>
      <c r="J26" s="73"/>
      <c r="K26" s="74">
        <v>15.9</v>
      </c>
      <c r="L26" s="75">
        <f t="shared" si="3"/>
        <v>146.01635220125786</v>
      </c>
      <c r="M26" s="76">
        <f t="shared" si="4"/>
        <v>15.8</v>
      </c>
      <c r="N26" s="77">
        <f t="shared" si="5"/>
        <v>19</v>
      </c>
      <c r="O26" s="69"/>
      <c r="P26" s="79" t="s">
        <v>70</v>
      </c>
      <c r="Q26" s="80" t="s">
        <v>46</v>
      </c>
      <c r="R26" s="81"/>
      <c r="S26" s="82"/>
      <c r="T26" s="83">
        <f t="shared" si="0"/>
        <v>100</v>
      </c>
      <c r="U26" s="84" t="str">
        <f t="shared" si="1"/>
        <v/>
      </c>
      <c r="W26" s="85">
        <v>1410</v>
      </c>
      <c r="X26" s="89"/>
    </row>
    <row r="27" spans="1:24" ht="50.25" customHeight="1" x14ac:dyDescent="0.2">
      <c r="A27" s="66"/>
      <c r="B27" s="101"/>
      <c r="C27" s="102"/>
      <c r="D27" s="69"/>
      <c r="E27" s="93" t="s">
        <v>72</v>
      </c>
      <c r="F27" s="92"/>
      <c r="G27" s="92"/>
      <c r="H27" s="96"/>
      <c r="I27" s="72" t="str">
        <f t="shared" si="2"/>
        <v>1,440</v>
      </c>
      <c r="J27" s="73"/>
      <c r="K27" s="74">
        <v>15.9</v>
      </c>
      <c r="L27" s="75">
        <f t="shared" si="3"/>
        <v>146.01635220125786</v>
      </c>
      <c r="M27" s="76">
        <f t="shared" si="4"/>
        <v>14.4</v>
      </c>
      <c r="N27" s="77">
        <f t="shared" si="5"/>
        <v>17.600000000000001</v>
      </c>
      <c r="O27" s="69"/>
      <c r="P27" s="79" t="s">
        <v>70</v>
      </c>
      <c r="Q27" s="80" t="s">
        <v>46</v>
      </c>
      <c r="R27" s="81"/>
      <c r="S27" s="82"/>
      <c r="T27" s="83">
        <f t="shared" si="0"/>
        <v>110</v>
      </c>
      <c r="U27" s="84" t="str">
        <f t="shared" si="1"/>
        <v/>
      </c>
      <c r="W27" s="85">
        <v>1440</v>
      </c>
      <c r="X27" s="89"/>
    </row>
    <row r="28" spans="1:24" ht="50.25" customHeight="1" x14ac:dyDescent="0.2">
      <c r="A28" s="66"/>
      <c r="B28" s="101"/>
      <c r="C28" s="102"/>
      <c r="D28" s="69"/>
      <c r="E28" s="93" t="s">
        <v>73</v>
      </c>
      <c r="F28" s="92"/>
      <c r="G28" s="92"/>
      <c r="H28" s="96"/>
      <c r="I28" s="72" t="str">
        <f t="shared" si="2"/>
        <v>1,440</v>
      </c>
      <c r="J28" s="73"/>
      <c r="K28" s="74">
        <v>15.9</v>
      </c>
      <c r="L28" s="75">
        <f t="shared" si="3"/>
        <v>146.01635220125786</v>
      </c>
      <c r="M28" s="76">
        <f t="shared" si="4"/>
        <v>14.4</v>
      </c>
      <c r="N28" s="77">
        <f t="shared" si="5"/>
        <v>17.600000000000001</v>
      </c>
      <c r="O28" s="69"/>
      <c r="P28" s="79" t="s">
        <v>70</v>
      </c>
      <c r="Q28" s="80" t="s">
        <v>46</v>
      </c>
      <c r="R28" s="81"/>
      <c r="S28" s="82"/>
      <c r="T28" s="83">
        <f t="shared" si="0"/>
        <v>110</v>
      </c>
      <c r="U28" s="84" t="str">
        <f t="shared" si="1"/>
        <v/>
      </c>
      <c r="W28" s="85">
        <v>1440</v>
      </c>
      <c r="X28" s="89"/>
    </row>
    <row r="29" spans="1:24" ht="48" customHeight="1" x14ac:dyDescent="0.2">
      <c r="A29" s="66"/>
      <c r="B29" s="101"/>
      <c r="C29" s="102"/>
      <c r="D29" s="69"/>
      <c r="E29" s="93" t="s">
        <v>74</v>
      </c>
      <c r="F29" s="92"/>
      <c r="G29" s="92"/>
      <c r="H29" s="96"/>
      <c r="I29" s="72" t="str">
        <f t="shared" si="2"/>
        <v>1,470</v>
      </c>
      <c r="J29" s="73"/>
      <c r="K29" s="74">
        <v>15.9</v>
      </c>
      <c r="L29" s="75">
        <f t="shared" si="3"/>
        <v>146.01635220125786</v>
      </c>
      <c r="M29" s="76">
        <f t="shared" si="4"/>
        <v>14.4</v>
      </c>
      <c r="N29" s="77">
        <f t="shared" si="5"/>
        <v>17.600000000000001</v>
      </c>
      <c r="O29" s="69"/>
      <c r="P29" s="79" t="s">
        <v>70</v>
      </c>
      <c r="Q29" s="80" t="s">
        <v>46</v>
      </c>
      <c r="R29" s="81"/>
      <c r="S29" s="82"/>
      <c r="T29" s="83">
        <f t="shared" si="0"/>
        <v>110</v>
      </c>
      <c r="U29" s="84" t="str">
        <f t="shared" si="1"/>
        <v/>
      </c>
      <c r="W29" s="85">
        <v>1470</v>
      </c>
      <c r="X29" s="89"/>
    </row>
    <row r="30" spans="1:24" ht="50.25" customHeight="1" x14ac:dyDescent="0.2">
      <c r="A30" s="66"/>
      <c r="B30" s="101"/>
      <c r="C30" s="102"/>
      <c r="D30" s="69"/>
      <c r="E30" s="93" t="s">
        <v>75</v>
      </c>
      <c r="F30" s="92"/>
      <c r="G30" s="92"/>
      <c r="H30" s="96"/>
      <c r="I30" s="72" t="str">
        <f t="shared" si="2"/>
        <v>1,440</v>
      </c>
      <c r="J30" s="73"/>
      <c r="K30" s="74">
        <v>15.9</v>
      </c>
      <c r="L30" s="75">
        <f t="shared" si="3"/>
        <v>146.01635220125786</v>
      </c>
      <c r="M30" s="76">
        <f t="shared" si="4"/>
        <v>14.4</v>
      </c>
      <c r="N30" s="77">
        <f t="shared" si="5"/>
        <v>17.600000000000001</v>
      </c>
      <c r="O30" s="69"/>
      <c r="P30" s="79" t="s">
        <v>70</v>
      </c>
      <c r="Q30" s="80" t="s">
        <v>46</v>
      </c>
      <c r="R30" s="81"/>
      <c r="S30" s="82"/>
      <c r="T30" s="83">
        <f t="shared" si="0"/>
        <v>110</v>
      </c>
      <c r="U30" s="84" t="str">
        <f t="shared" si="1"/>
        <v/>
      </c>
      <c r="W30" s="85">
        <v>1440</v>
      </c>
      <c r="X30" s="89"/>
    </row>
    <row r="31" spans="1:24" ht="49.5" customHeight="1" x14ac:dyDescent="0.2">
      <c r="A31" s="66"/>
      <c r="B31" s="101"/>
      <c r="C31" s="102"/>
      <c r="D31" s="69"/>
      <c r="E31" s="93" t="s">
        <v>76</v>
      </c>
      <c r="F31" s="92"/>
      <c r="G31" s="92"/>
      <c r="H31" s="96"/>
      <c r="I31" s="72" t="str">
        <f t="shared" si="2"/>
        <v>1,410</v>
      </c>
      <c r="J31" s="73"/>
      <c r="K31" s="74">
        <v>15.9</v>
      </c>
      <c r="L31" s="75">
        <f t="shared" si="3"/>
        <v>146.01635220125786</v>
      </c>
      <c r="M31" s="76">
        <f t="shared" si="4"/>
        <v>15.8</v>
      </c>
      <c r="N31" s="77">
        <f t="shared" si="5"/>
        <v>19</v>
      </c>
      <c r="O31" s="69"/>
      <c r="P31" s="79" t="s">
        <v>45</v>
      </c>
      <c r="Q31" s="80" t="s">
        <v>46</v>
      </c>
      <c r="R31" s="81"/>
      <c r="S31" s="82"/>
      <c r="T31" s="83">
        <f t="shared" si="0"/>
        <v>100</v>
      </c>
      <c r="U31" s="84" t="str">
        <f t="shared" si="1"/>
        <v/>
      </c>
      <c r="W31" s="85">
        <v>1410</v>
      </c>
      <c r="X31" s="89"/>
    </row>
    <row r="32" spans="1:24" ht="49.5" customHeight="1" x14ac:dyDescent="0.2">
      <c r="A32" s="66"/>
      <c r="B32" s="101"/>
      <c r="C32" s="102"/>
      <c r="D32" s="69"/>
      <c r="E32" s="93" t="s">
        <v>77</v>
      </c>
      <c r="F32" s="92"/>
      <c r="G32" s="92"/>
      <c r="H32" s="96"/>
      <c r="I32" s="72" t="str">
        <f t="shared" si="2"/>
        <v>1,440</v>
      </c>
      <c r="J32" s="73"/>
      <c r="K32" s="74">
        <v>15.9</v>
      </c>
      <c r="L32" s="75">
        <f t="shared" si="3"/>
        <v>146.01635220125786</v>
      </c>
      <c r="M32" s="76">
        <f t="shared" si="4"/>
        <v>14.4</v>
      </c>
      <c r="N32" s="77">
        <f t="shared" si="5"/>
        <v>17.600000000000001</v>
      </c>
      <c r="O32" s="69"/>
      <c r="P32" s="79" t="s">
        <v>45</v>
      </c>
      <c r="Q32" s="80" t="s">
        <v>46</v>
      </c>
      <c r="R32" s="81"/>
      <c r="S32" s="82"/>
      <c r="T32" s="83">
        <f t="shared" si="0"/>
        <v>110</v>
      </c>
      <c r="U32" s="84" t="str">
        <f t="shared" si="1"/>
        <v/>
      </c>
      <c r="W32" s="85">
        <v>1440</v>
      </c>
      <c r="X32" s="89"/>
    </row>
    <row r="33" spans="1:24" ht="57" customHeight="1" x14ac:dyDescent="0.2">
      <c r="A33" s="66"/>
      <c r="B33" s="101"/>
      <c r="C33" s="102"/>
      <c r="D33" s="69"/>
      <c r="E33" s="93" t="s">
        <v>78</v>
      </c>
      <c r="F33" s="92"/>
      <c r="G33" s="92"/>
      <c r="H33" s="96"/>
      <c r="I33" s="72" t="str">
        <f t="shared" si="2"/>
        <v>1,410</v>
      </c>
      <c r="J33" s="73"/>
      <c r="K33" s="74">
        <v>15.9</v>
      </c>
      <c r="L33" s="75">
        <f t="shared" si="3"/>
        <v>146.01635220125786</v>
      </c>
      <c r="M33" s="76">
        <f t="shared" si="4"/>
        <v>15.8</v>
      </c>
      <c r="N33" s="77">
        <f t="shared" si="5"/>
        <v>19</v>
      </c>
      <c r="O33" s="69"/>
      <c r="P33" s="79" t="s">
        <v>45</v>
      </c>
      <c r="Q33" s="80" t="s">
        <v>46</v>
      </c>
      <c r="R33" s="81"/>
      <c r="S33" s="82"/>
      <c r="T33" s="83">
        <f t="shared" si="0"/>
        <v>100</v>
      </c>
      <c r="U33" s="84" t="str">
        <f t="shared" si="1"/>
        <v/>
      </c>
      <c r="W33" s="85">
        <v>1410</v>
      </c>
      <c r="X33" s="89"/>
    </row>
    <row r="34" spans="1:24" ht="53.25" customHeight="1" x14ac:dyDescent="0.2">
      <c r="A34" s="66"/>
      <c r="B34" s="101"/>
      <c r="C34" s="102"/>
      <c r="D34" s="69"/>
      <c r="E34" s="93" t="s">
        <v>79</v>
      </c>
      <c r="F34" s="92"/>
      <c r="G34" s="92"/>
      <c r="H34" s="96"/>
      <c r="I34" s="72" t="str">
        <f t="shared" si="2"/>
        <v>1,440</v>
      </c>
      <c r="J34" s="73"/>
      <c r="K34" s="74">
        <v>15.9</v>
      </c>
      <c r="L34" s="75">
        <f t="shared" si="3"/>
        <v>146.01635220125786</v>
      </c>
      <c r="M34" s="76">
        <f t="shared" si="4"/>
        <v>14.4</v>
      </c>
      <c r="N34" s="77">
        <f t="shared" si="5"/>
        <v>17.600000000000001</v>
      </c>
      <c r="O34" s="69"/>
      <c r="P34" s="79" t="s">
        <v>45</v>
      </c>
      <c r="Q34" s="80" t="s">
        <v>46</v>
      </c>
      <c r="R34" s="81"/>
      <c r="S34" s="82"/>
      <c r="T34" s="83">
        <f t="shared" si="0"/>
        <v>110</v>
      </c>
      <c r="U34" s="84" t="str">
        <f t="shared" si="1"/>
        <v/>
      </c>
      <c r="W34" s="85">
        <v>1440</v>
      </c>
      <c r="X34" s="89"/>
    </row>
    <row r="35" spans="1:24" ht="53.25" customHeight="1" x14ac:dyDescent="0.2">
      <c r="A35" s="66"/>
      <c r="B35" s="101"/>
      <c r="C35" s="102"/>
      <c r="D35" s="69"/>
      <c r="E35" s="93" t="s">
        <v>80</v>
      </c>
      <c r="F35" s="92"/>
      <c r="G35" s="92"/>
      <c r="H35" s="96"/>
      <c r="I35" s="72" t="str">
        <f t="shared" si="2"/>
        <v>1,410</v>
      </c>
      <c r="J35" s="73"/>
      <c r="K35" s="74">
        <v>15.9</v>
      </c>
      <c r="L35" s="75">
        <f t="shared" si="3"/>
        <v>146.01635220125786</v>
      </c>
      <c r="M35" s="76">
        <f t="shared" si="4"/>
        <v>15.8</v>
      </c>
      <c r="N35" s="77">
        <f t="shared" si="5"/>
        <v>19</v>
      </c>
      <c r="O35" s="69"/>
      <c r="P35" s="79" t="s">
        <v>45</v>
      </c>
      <c r="Q35" s="80" t="s">
        <v>46</v>
      </c>
      <c r="R35" s="81"/>
      <c r="S35" s="82"/>
      <c r="T35" s="83">
        <f t="shared" si="0"/>
        <v>100</v>
      </c>
      <c r="U35" s="84" t="str">
        <f t="shared" si="1"/>
        <v/>
      </c>
      <c r="W35" s="85">
        <v>1410</v>
      </c>
      <c r="X35" s="89"/>
    </row>
    <row r="36" spans="1:24" ht="62.25" customHeight="1" x14ac:dyDescent="0.2">
      <c r="A36" s="66"/>
      <c r="B36" s="101"/>
      <c r="C36" s="102"/>
      <c r="D36" s="69"/>
      <c r="E36" s="93" t="s">
        <v>81</v>
      </c>
      <c r="F36" s="92"/>
      <c r="G36" s="92"/>
      <c r="H36" s="96"/>
      <c r="I36" s="72" t="str">
        <f t="shared" si="2"/>
        <v>1,440</v>
      </c>
      <c r="J36" s="73"/>
      <c r="K36" s="74">
        <v>15.9</v>
      </c>
      <c r="L36" s="75">
        <f t="shared" si="3"/>
        <v>146.01635220125786</v>
      </c>
      <c r="M36" s="76">
        <f t="shared" si="4"/>
        <v>14.4</v>
      </c>
      <c r="N36" s="77">
        <f t="shared" si="5"/>
        <v>17.600000000000001</v>
      </c>
      <c r="O36" s="69"/>
      <c r="P36" s="79" t="s">
        <v>45</v>
      </c>
      <c r="Q36" s="80" t="s">
        <v>46</v>
      </c>
      <c r="R36" s="81"/>
      <c r="S36" s="82"/>
      <c r="T36" s="83">
        <f t="shared" si="0"/>
        <v>110</v>
      </c>
      <c r="U36" s="84" t="str">
        <f t="shared" si="1"/>
        <v/>
      </c>
      <c r="W36" s="85">
        <v>1440</v>
      </c>
      <c r="X36" s="89"/>
    </row>
    <row r="37" spans="1:24" ht="48" customHeight="1" x14ac:dyDescent="0.2">
      <c r="A37" s="66"/>
      <c r="B37" s="101"/>
      <c r="C37" s="102"/>
      <c r="D37" s="69"/>
      <c r="E37" s="93" t="s">
        <v>82</v>
      </c>
      <c r="F37" s="92"/>
      <c r="G37" s="92"/>
      <c r="H37" s="96"/>
      <c r="I37" s="72" t="str">
        <f t="shared" si="2"/>
        <v>1,410</v>
      </c>
      <c r="J37" s="73"/>
      <c r="K37" s="74">
        <v>15.9</v>
      </c>
      <c r="L37" s="75">
        <f t="shared" si="3"/>
        <v>146.01635220125786</v>
      </c>
      <c r="M37" s="76">
        <f t="shared" si="4"/>
        <v>15.8</v>
      </c>
      <c r="N37" s="77">
        <f t="shared" si="5"/>
        <v>19</v>
      </c>
      <c r="O37" s="69"/>
      <c r="P37" s="79" t="s">
        <v>45</v>
      </c>
      <c r="Q37" s="80" t="s">
        <v>46</v>
      </c>
      <c r="R37" s="81"/>
      <c r="S37" s="82"/>
      <c r="T37" s="83">
        <f t="shared" si="0"/>
        <v>100</v>
      </c>
      <c r="U37" s="84" t="str">
        <f t="shared" si="1"/>
        <v/>
      </c>
      <c r="W37" s="85">
        <v>1410</v>
      </c>
      <c r="X37" s="89"/>
    </row>
    <row r="38" spans="1:24" ht="54.75" customHeight="1" x14ac:dyDescent="0.2">
      <c r="A38" s="66"/>
      <c r="B38" s="101"/>
      <c r="C38" s="102"/>
      <c r="D38" s="69"/>
      <c r="E38" s="93" t="s">
        <v>83</v>
      </c>
      <c r="F38" s="92"/>
      <c r="G38" s="92"/>
      <c r="H38" s="99"/>
      <c r="I38" s="72" t="str">
        <f t="shared" si="2"/>
        <v>1,440</v>
      </c>
      <c r="J38" s="73"/>
      <c r="K38" s="74">
        <v>15.9</v>
      </c>
      <c r="L38" s="75">
        <f t="shared" si="3"/>
        <v>146.01635220125786</v>
      </c>
      <c r="M38" s="76">
        <f t="shared" si="4"/>
        <v>14.4</v>
      </c>
      <c r="N38" s="77">
        <f t="shared" si="5"/>
        <v>17.600000000000001</v>
      </c>
      <c r="O38" s="91"/>
      <c r="P38" s="79" t="s">
        <v>45</v>
      </c>
      <c r="Q38" s="80" t="s">
        <v>46</v>
      </c>
      <c r="R38" s="81"/>
      <c r="S38" s="82"/>
      <c r="T38" s="83">
        <f t="shared" si="0"/>
        <v>110</v>
      </c>
      <c r="U38" s="84" t="str">
        <f t="shared" si="1"/>
        <v/>
      </c>
      <c r="W38" s="85">
        <v>1440</v>
      </c>
      <c r="X38" s="89"/>
    </row>
    <row r="39" spans="1:24" ht="24" hidden="1" customHeight="1" x14ac:dyDescent="0.2">
      <c r="A39" s="103"/>
      <c r="B39" s="104"/>
      <c r="C39" s="105"/>
      <c r="D39" s="106"/>
      <c r="E39" s="106"/>
      <c r="F39" s="107"/>
      <c r="G39" s="108"/>
      <c r="H39" s="107"/>
      <c r="I39" s="107"/>
      <c r="J39" s="109"/>
      <c r="K39" s="110"/>
      <c r="L39" s="111" t="str">
        <f t="shared" si="3"/>
        <v/>
      </c>
      <c r="M39" s="112"/>
      <c r="N39" s="113"/>
      <c r="O39" s="107"/>
      <c r="P39" s="114"/>
      <c r="Q39" s="107"/>
      <c r="R39" s="106"/>
      <c r="S39" s="82" t="str">
        <f t="shared" ref="S39:S45" si="6">IF((LEFT(D40,1)="6"),"☆☆☆☆☆",IF((LEFT(D40,1)="5"),"☆☆☆☆",IF((LEFT(D40,1)="4"),"☆☆☆"," ")))</f>
        <v xml:space="preserve"> </v>
      </c>
      <c r="T39" s="83" t="str">
        <f t="shared" si="0"/>
        <v/>
      </c>
      <c r="U39" s="84" t="str">
        <f t="shared" si="1"/>
        <v/>
      </c>
    </row>
    <row r="40" spans="1:24" ht="24" hidden="1" customHeight="1" x14ac:dyDescent="0.2">
      <c r="A40" s="103"/>
      <c r="B40" s="104"/>
      <c r="C40" s="105"/>
      <c r="D40" s="106"/>
      <c r="E40" s="106"/>
      <c r="F40" s="107"/>
      <c r="G40" s="108"/>
      <c r="H40" s="107"/>
      <c r="I40" s="107"/>
      <c r="J40" s="109"/>
      <c r="K40" s="115"/>
      <c r="L40" s="116" t="str">
        <f t="shared" si="3"/>
        <v/>
      </c>
      <c r="M40" s="112"/>
      <c r="N40" s="113"/>
      <c r="O40" s="107"/>
      <c r="P40" s="114"/>
      <c r="Q40" s="107"/>
      <c r="R40" s="106"/>
      <c r="S40" s="82" t="str">
        <f t="shared" si="6"/>
        <v xml:space="preserve"> </v>
      </c>
      <c r="T40" s="83" t="str">
        <f t="shared" si="0"/>
        <v/>
      </c>
      <c r="U40" s="84" t="str">
        <f t="shared" si="1"/>
        <v/>
      </c>
    </row>
    <row r="41" spans="1:24" ht="24" hidden="1" customHeight="1" x14ac:dyDescent="0.2">
      <c r="A41" s="103"/>
      <c r="B41" s="104"/>
      <c r="C41" s="105"/>
      <c r="D41" s="106"/>
      <c r="E41" s="106"/>
      <c r="F41" s="107"/>
      <c r="G41" s="108"/>
      <c r="H41" s="107"/>
      <c r="I41" s="107"/>
      <c r="J41" s="109"/>
      <c r="K41" s="115"/>
      <c r="L41" s="116" t="str">
        <f t="shared" si="3"/>
        <v/>
      </c>
      <c r="M41" s="112"/>
      <c r="N41" s="113"/>
      <c r="O41" s="107"/>
      <c r="P41" s="114"/>
      <c r="Q41" s="107"/>
      <c r="R41" s="106"/>
      <c r="S41" s="82" t="str">
        <f t="shared" si="6"/>
        <v xml:space="preserve"> </v>
      </c>
      <c r="T41" s="83" t="str">
        <f t="shared" si="0"/>
        <v/>
      </c>
      <c r="U41" s="84" t="str">
        <f t="shared" si="1"/>
        <v/>
      </c>
    </row>
    <row r="42" spans="1:24" ht="24" hidden="1" customHeight="1" x14ac:dyDescent="0.2">
      <c r="A42" s="103"/>
      <c r="B42" s="117"/>
      <c r="C42" s="118"/>
      <c r="D42" s="106"/>
      <c r="E42" s="106"/>
      <c r="F42" s="107"/>
      <c r="G42" s="108"/>
      <c r="H42" s="107"/>
      <c r="I42" s="107"/>
      <c r="J42" s="109"/>
      <c r="K42" s="115"/>
      <c r="L42" s="116" t="str">
        <f t="shared" si="3"/>
        <v/>
      </c>
      <c r="M42" s="112"/>
      <c r="N42" s="113"/>
      <c r="O42" s="107"/>
      <c r="P42" s="114"/>
      <c r="Q42" s="107"/>
      <c r="R42" s="106"/>
      <c r="S42" s="82" t="str">
        <f t="shared" si="6"/>
        <v xml:space="preserve"> </v>
      </c>
      <c r="T42" s="83" t="str">
        <f t="shared" si="0"/>
        <v/>
      </c>
      <c r="U42" s="84" t="str">
        <f t="shared" si="1"/>
        <v/>
      </c>
    </row>
    <row r="43" spans="1:24" ht="24" hidden="1" customHeight="1" x14ac:dyDescent="0.2">
      <c r="A43" s="103"/>
      <c r="B43" s="119"/>
      <c r="C43" s="120"/>
      <c r="D43" s="106"/>
      <c r="E43" s="106"/>
      <c r="F43" s="107"/>
      <c r="G43" s="108"/>
      <c r="H43" s="107"/>
      <c r="I43" s="107"/>
      <c r="J43" s="109"/>
      <c r="K43" s="115"/>
      <c r="L43" s="116" t="str">
        <f t="shared" si="3"/>
        <v/>
      </c>
      <c r="M43" s="112"/>
      <c r="N43" s="113"/>
      <c r="O43" s="107"/>
      <c r="P43" s="114"/>
      <c r="Q43" s="107"/>
      <c r="R43" s="106"/>
      <c r="S43" s="82" t="str">
        <f t="shared" si="6"/>
        <v xml:space="preserve"> </v>
      </c>
      <c r="T43" s="83" t="str">
        <f t="shared" si="0"/>
        <v/>
      </c>
      <c r="U43" s="84" t="str">
        <f t="shared" si="1"/>
        <v/>
      </c>
    </row>
    <row r="44" spans="1:24" ht="24" hidden="1" customHeight="1" x14ac:dyDescent="0.2">
      <c r="A44" s="103"/>
      <c r="B44" s="104"/>
      <c r="C44" s="105"/>
      <c r="D44" s="106"/>
      <c r="E44" s="106"/>
      <c r="F44" s="107"/>
      <c r="G44" s="108"/>
      <c r="H44" s="107"/>
      <c r="I44" s="107"/>
      <c r="J44" s="121"/>
      <c r="K44" s="122"/>
      <c r="L44" s="123" t="str">
        <f t="shared" si="3"/>
        <v/>
      </c>
      <c r="M44" s="112"/>
      <c r="N44" s="113"/>
      <c r="O44" s="107"/>
      <c r="P44" s="114"/>
      <c r="Q44" s="107"/>
      <c r="R44" s="106"/>
      <c r="S44" s="82" t="str">
        <f t="shared" si="6"/>
        <v xml:space="preserve"> </v>
      </c>
      <c r="T44" s="83" t="str">
        <f t="shared" si="0"/>
        <v/>
      </c>
      <c r="U44" s="84" t="str">
        <f t="shared" si="1"/>
        <v/>
      </c>
    </row>
    <row r="45" spans="1:24" ht="24" hidden="1" customHeight="1" x14ac:dyDescent="0.2">
      <c r="A45" s="124"/>
      <c r="B45" s="117"/>
      <c r="C45" s="118"/>
      <c r="D45" s="106"/>
      <c r="E45" s="106"/>
      <c r="F45" s="107"/>
      <c r="G45" s="108"/>
      <c r="H45" s="107"/>
      <c r="I45" s="107"/>
      <c r="J45" s="109"/>
      <c r="K45" s="115"/>
      <c r="L45" s="116" t="str">
        <f t="shared" si="3"/>
        <v/>
      </c>
      <c r="M45" s="112"/>
      <c r="N45" s="113"/>
      <c r="O45" s="107"/>
      <c r="P45" s="114"/>
      <c r="Q45" s="107"/>
      <c r="R45" s="106"/>
      <c r="S45" s="82" t="str">
        <f t="shared" si="6"/>
        <v xml:space="preserve"> </v>
      </c>
      <c r="T45" s="83" t="str">
        <f t="shared" si="0"/>
        <v/>
      </c>
      <c r="U45" s="84" t="str">
        <f t="shared" si="1"/>
        <v/>
      </c>
    </row>
    <row r="46" spans="1:24" x14ac:dyDescent="0.2">
      <c r="E46" s="2"/>
    </row>
    <row r="47" spans="1:24" x14ac:dyDescent="0.2">
      <c r="B47" s="2" t="s">
        <v>84</v>
      </c>
      <c r="E47" s="2"/>
    </row>
    <row r="48" spans="1:24" x14ac:dyDescent="0.2">
      <c r="B48" s="2" t="s">
        <v>85</v>
      </c>
      <c r="E48" s="2"/>
    </row>
    <row r="49" spans="2:5" x14ac:dyDescent="0.2">
      <c r="B49" s="2" t="s">
        <v>86</v>
      </c>
      <c r="E49" s="2"/>
    </row>
    <row r="50" spans="2:5" x14ac:dyDescent="0.2">
      <c r="B50" s="2" t="s">
        <v>87</v>
      </c>
      <c r="E50" s="2"/>
    </row>
    <row r="51" spans="2:5" x14ac:dyDescent="0.2">
      <c r="B51" s="2" t="s">
        <v>88</v>
      </c>
      <c r="E51" s="2"/>
    </row>
    <row r="52" spans="2:5" x14ac:dyDescent="0.2">
      <c r="B52" s="2" t="s">
        <v>89</v>
      </c>
      <c r="E52" s="2"/>
    </row>
    <row r="53" spans="2:5" x14ac:dyDescent="0.2">
      <c r="B53" s="2" t="s">
        <v>90</v>
      </c>
      <c r="E53" s="2"/>
    </row>
    <row r="54" spans="2:5" x14ac:dyDescent="0.2">
      <c r="B54" s="2" t="s">
        <v>91</v>
      </c>
      <c r="E54" s="2"/>
    </row>
  </sheetData>
  <mergeCells count="46">
    <mergeCell ref="O21:O38"/>
    <mergeCell ref="B21:C38"/>
    <mergeCell ref="D21:D38"/>
    <mergeCell ref="F21:F38"/>
    <mergeCell ref="G21:G38"/>
    <mergeCell ref="H21:H38"/>
    <mergeCell ref="J21:J38"/>
    <mergeCell ref="H9:H16"/>
    <mergeCell ref="J9:J16"/>
    <mergeCell ref="O9:O16"/>
    <mergeCell ref="D17:D20"/>
    <mergeCell ref="F17:F20"/>
    <mergeCell ref="G17:G20"/>
    <mergeCell ref="H17:H20"/>
    <mergeCell ref="J17:J20"/>
    <mergeCell ref="O17:O20"/>
    <mergeCell ref="P5:R5"/>
    <mergeCell ref="D6:D8"/>
    <mergeCell ref="E6:E8"/>
    <mergeCell ref="F6:F8"/>
    <mergeCell ref="G6:G8"/>
    <mergeCell ref="A9:A38"/>
    <mergeCell ref="B9:C20"/>
    <mergeCell ref="D9:D16"/>
    <mergeCell ref="F9:F16"/>
    <mergeCell ref="G9:G16"/>
    <mergeCell ref="K4:N4"/>
    <mergeCell ref="P4:R4"/>
    <mergeCell ref="T4:T8"/>
    <mergeCell ref="U4:U8"/>
    <mergeCell ref="W4:W8"/>
    <mergeCell ref="X4:X8"/>
    <mergeCell ref="K5:K8"/>
    <mergeCell ref="L5:L8"/>
    <mergeCell ref="M5:M8"/>
    <mergeCell ref="N5:N8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</mergeCells>
  <phoneticPr fontId="3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1-6</vt:lpstr>
      <vt:lpstr>'1-6'!Print_Area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cp:lastPrinted>2023-06-29T02:09:53Z</cp:lastPrinted>
  <dcterms:created xsi:type="dcterms:W3CDTF">2023-06-29T02:09:35Z</dcterms:created>
  <dcterms:modified xsi:type="dcterms:W3CDTF">2023-06-29T02:10:22Z</dcterms:modified>
</cp:coreProperties>
</file>