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O84" i="3"/>
  <c r="AJ84" i="3"/>
  <c r="AE84" i="3"/>
  <c r="AE83" i="3"/>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<sst xmlns="http://schemas.openxmlformats.org/spreadsheetml/2006/main" count="1398" uniqueCount="617">
  <si>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</si>
  <si>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</si>
  <si>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</si>
  <si>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</si>
  <si>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</si>
  <si>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</si>
  <si>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</si>
  <si>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</si>
  <si>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</si>
  <si>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</si>
  <si>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</si>
  <si>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</si>
  <si>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</si>
  <si>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</si>
  <si>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</si>
  <si>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</si>
  <si>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</si>
  <si>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</si>
  <si>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</si>
  <si>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</si>
  <si>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</si>
  <si>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</si>
  <si>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</si>
  <si>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</si>
  <si>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</si>
  <si>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</si>
  <si>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</si>
  <si>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</si>
  <si>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</si>
  <si>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</si>
  <si>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</si>
  <si>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</si>
  <si>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</si>
  <si>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</si>
  <si>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</si>
  <si>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</si>
  <si>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</si>
  <si>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</si>
  <si>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</si>
  <si>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</si>
  <si>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</si>
  <si>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</si>
  <si>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</si>
  <si>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</si>
  <si>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</si>
  <si>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</si>
  <si>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</si>
  <si>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</si>
  <si>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</si>
  <si>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</si>
  <si>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</si>
  <si>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</si>
  <si>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</si>
  <si>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</si>
  <si>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</si>
  <si>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</si>
  <si>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</si>
  <si>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</si>
  <si>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</si>
  <si>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</si>
  <si>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</si>
  <si>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</si>
  <si>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</si>
  <si>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</si>
  <si>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</si>
  <si>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</si>
  <si>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</si>
  <si>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</si>
  <si>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</si>
  <si>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</si>
  <si>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</si>
  <si>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</si>
  <si>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</si>
  <si>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</si>
  <si>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</si>
  <si>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</si>
  <si>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</si>
  <si>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</si>
  <si>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</si>
  <si>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</si>
  <si>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</si>
  <si>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</si>
  <si>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</si>
  <si>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</si>
  <si>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</si>
  <si>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</si>
  <si>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</si>
  <si>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</si>
  <si>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</si>
  <si>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</si>
  <si>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</si>
  <si>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</si>
  <si>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</si>
  <si>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</si>
  <si>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</si>
  <si>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</si>
  <si>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</si>
  <si>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</si>
  <si>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</si>
  <si>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</si>
  <si>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</si>
  <si>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</si>
  <si>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</si>
  <si>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</si>
  <si>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</si>
  <si>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</si>
  <si>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</si>
  <si>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</si>
  <si>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</si>
  <si>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</si>
  <si>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</si>
  <si>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</si>
  <si>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</si>
  <si>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</si>
  <si>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</si>
  <si>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</si>
  <si>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</si>
  <si>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</si>
  <si>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</si>
  <si>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</si>
  <si>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</si>
  <si>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</si>
  <si>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</si>
  <si>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</si>
  <si>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</si>
  <si>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</si>
  <si>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</si>
  <si>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</si>
  <si>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</si>
  <si>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</si>
  <si>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</si>
  <si>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</si>
  <si>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</si>
  <si>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</si>
  <si>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</si>
  <si>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</si>
  <si>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</si>
  <si>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</si>
  <si>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</si>
  <si>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</si>
  <si>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</si>
  <si>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</si>
  <si>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</si>
  <si>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</si>
  <si>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</si>
  <si>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</si>
  <si>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</si>
  <si>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</si>
  <si>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</si>
  <si>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</si>
  <si>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</si>
  <si>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</si>
  <si>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</si>
  <si>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</si>
  <si>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</si>
  <si>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</si>
  <si>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</si>
  <si>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</si>
  <si>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</si>
  <si>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</si>
  <si>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</si>
  <si>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</si>
  <si>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</si>
  <si>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</si>
  <si>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</si>
  <si>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</si>
  <si>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</si>
  <si>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</si>
  <si>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</si>
  <si>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</si>
  <si>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</si>
  <si>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</si>
  <si>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</si>
  <si>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</si>
  <si>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</si>
  <si>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</si>
  <si>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</si>
  <si>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</si>
  <si>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</si>
  <si>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</si>
  <si>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</si>
  <si>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</si>
  <si>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</si>
  <si>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</si>
  <si>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</si>
  <si>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</si>
  <si>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</si>
  <si>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</si>
  <si>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</si>
  <si>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</si>
  <si>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</si>
  <si>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</si>
  <si>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</si>
  <si>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</si>
  <si>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</si>
  <si>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</si>
  <si>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</si>
  <si>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</si>
  <si>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</si>
  <si>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</si>
  <si>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</si>
  <si>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</si>
  <si>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</si>
  <si>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</si>
  <si>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</si>
  <si>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</si>
  <si>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</si>
  <si>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</si>
  <si>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</si>
  <si>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</si>
  <si>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</si>
  <si>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</si>
  <si>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</si>
  <si>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</si>
  <si>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</si>
  <si>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</si>
  <si>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</si>
  <si>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</si>
  <si>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</si>
  <si>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</si>
  <si>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</si>
  <si>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</si>
  <si>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</si>
  <si>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</si>
  <si>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</si>
  <si>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</si>
  <si>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</si>
  <si>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</si>
  <si>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</si>
  <si>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</si>
  <si>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</si>
  <si>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</si>
  <si>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</si>
  <si>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</si>
  <si>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</si>
  <si>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</si>
  <si>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</si>
  <si>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</si>
  <si>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</si>
  <si>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</si>
  <si>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</si>
  <si>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</si>
  <si>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</si>
  <si>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</si>
  <si>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</si>
  <si>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</si>
  <si>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</si>
  <si>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</si>
  <si>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</si>
  <si>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</si>
  <si>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</si>
  <si>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</si>
  <si>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</si>
  <si>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</si>
  <si>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</si>
  <si>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</si>
  <si>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</si>
  <si>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</si>
  <si>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</si>
  <si>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</si>
  <si>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</si>
  <si>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</si>
  <si>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</si>
  <si>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</si>
  <si>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</si>
  <si>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</si>
  <si>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</si>
  <si>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</si>
  <si>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</si>
  <si>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</si>
  <si>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</si>
  <si>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</si>
  <si>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</si>
  <si>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</si>
  <si>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</si>
  <si>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</si>
  <si>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</si>
  <si>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</si>
  <si>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</si>
  <si>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</si>
  <si>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</si>
  <si>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</si>
  <si>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</si>
  <si>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</si>
  <si>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</si>
  <si>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</si>
  <si>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</si>
  <si>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</si>
  <si>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</si>
  <si>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</si>
  <si>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</si>
  <si>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</si>
  <si>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</si>
  <si>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</si>
  <si>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</si>
  <si>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</si>
  <si>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</si>
  <si>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</si>
  <si>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</si>
  <si>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</si>
  <si>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</si>
  <si>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</si>
  <si>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</si>
  <si>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</si>
  <si>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</si>
  <si>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</si>
  <si>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</si>
  <si>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</si>
  <si>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</si>
  <si>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</si>
  <si>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</si>
  <si>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</si>
  <si>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</si>
  <si>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</si>
  <si>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</si>
  <si>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</si>
  <si>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</si>
  <si>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</si>
  <si>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</si>
  <si>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</si>
  <si>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</si>
  <si>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</si>
  <si>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</si>
  <si>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</si>
  <si>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</si>
  <si>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</si>
  <si>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</si>
  <si>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</si>
  <si>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</si>
  <si>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</si>
  <si>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</si>
  <si>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</si>
  <si>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</si>
  <si>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</si>
  <si>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</si>
  <si>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</si>
  <si>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</si>
  <si>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</si>
  <si>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</si>
  <si>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</si>
  <si>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</si>
  <si>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</si>
  <si>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</si>
  <si>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</si>
  <si>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</si>
  <si>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</si>
  <si>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</si>
  <si>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</si>
  <si>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</si>
  <si>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</si>
  <si>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</si>
  <si>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</si>
  <si>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</si>
  <si>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</si>
  <si>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</si>
  <si>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</si>
  <si>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</si>
  <si>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</si>
  <si>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</si>
  <si>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</si>
  <si>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</si>
  <si>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</si>
  <si>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</si>
  <si>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</si>
  <si>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</si>
  <si>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</si>
  <si>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</si>
  <si>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</si>
  <si>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</si>
  <si>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</si>
  <si>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</si>
  <si>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</si>
  <si>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</si>
  <si>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</si>
  <si>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</si>
  <si>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</si>
  <si>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</si>
  <si>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</si>
  <si>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</si>
  <si>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</si>
  <si>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</si>
  <si>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</si>
  <si>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</si>
  <si>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</si>
  <si>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</si>
  <si>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</si>
  <si>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</si>
  <si>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</si>
  <si>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</si>
  <si>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</si>
  <si>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</si>
  <si>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</si>
  <si>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</si>
  <si>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</si>
  <si>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</si>
  <si>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</si>
  <si>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</si>
  <si>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</si>
  <si>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</si>
  <si>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</si>
  <si>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</si>
  <si>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</si>
  <si>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</si>
  <si>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</si>
  <si>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</si>
  <si>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</si>
  <si>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</si>
  <si>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</si>
  <si>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</si>
  <si>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</si>
  <si>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</si>
  <si>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</si>
  <si>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</si>
  <si>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</si>
  <si>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</si>
  <si>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</si>
  <si>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</si>
  <si>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</si>
  <si>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</si>
  <si>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</si>
  <si>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</si>
  <si>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</si>
  <si>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</si>
  <si>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</si>
  <si>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</si>
  <si>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</si>
  <si>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</si>
  <si>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</si>
  <si>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</si>
  <si>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</si>
  <si>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</si>
  <si>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</si>
  <si>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</si>
  <si>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</si>
  <si>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</si>
  <si>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</si>
  <si>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</si>
  <si>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</si>
  <si>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</si>
  <si>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</si>
  <si>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</si>
  <si>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</si>
  <si>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</si>
  <si>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</si>
  <si>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</si>
  <si>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</si>
  <si>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</si>
  <si>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</si>
  <si>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航空輸送安全対策</t>
    <phoneticPr fontId="5"/>
  </si>
  <si>
    <t>○</t>
  </si>
  <si>
    <t>航空法第10条（航空機の耐空証明）
航空法第72条（機長資格認定）
航空法第134条（航空輸送事業者等に対する立入検査）他</t>
    <phoneticPr fontId="5"/>
  </si>
  <si>
    <t>航空局安全部</t>
    <phoneticPr fontId="5"/>
  </si>
  <si>
    <t>航空事業安全室</t>
    <phoneticPr fontId="5"/>
  </si>
  <si>
    <t>航空事業安全室長
遠藤　武</t>
    <phoneticPr fontId="5"/>
  </si>
  <si>
    <t>航空における安全・安心の確保のため、事故、トラブルに対する予防的安全対策や航空会社に対する的確な監査等を行う。</t>
    <phoneticPr fontId="5"/>
  </si>
  <si>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t>
    <phoneticPr fontId="5"/>
  </si>
  <si>
    <t>-</t>
    <phoneticPr fontId="5"/>
  </si>
  <si>
    <t>国内航空における航空事故の年間発生件数(5年間の平均)を成果指標とする。</t>
    <phoneticPr fontId="5"/>
  </si>
  <si>
    <t>件</t>
    <rPh sb="0" eb="1">
      <t>ケン</t>
    </rPh>
    <phoneticPr fontId="5"/>
  </si>
  <si>
    <t>－</t>
    <phoneticPr fontId="5"/>
  </si>
  <si>
    <t>千円／回</t>
    <phoneticPr fontId="5"/>
  </si>
  <si>
    <t>諸謝金</t>
    <phoneticPr fontId="5"/>
  </si>
  <si>
    <t>職員旅費</t>
    <phoneticPr fontId="5"/>
  </si>
  <si>
    <t>公共交通等安全対策調査費</t>
    <phoneticPr fontId="5"/>
  </si>
  <si>
    <t>‐</t>
  </si>
  <si>
    <t>　予算執行に関しては、大幅な見直しは困難なものの、継続的に効率的かつ効果的な執行に努めている。</t>
    <phoneticPr fontId="5"/>
  </si>
  <si>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</si>
  <si>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国土交通省</t>
  </si>
  <si>
    <t>交通機関の安全に対する国民の関心は高まりつつある。</t>
    <rPh sb="0" eb="2">
      <t>コウツウ</t>
    </rPh>
    <rPh sb="2" eb="4">
      <t>キカン</t>
    </rPh>
    <rPh sb="5" eb="7">
      <t>アンゼン</t>
    </rPh>
    <rPh sb="8" eb="9">
      <t>タイ</t>
    </rPh>
    <rPh sb="11" eb="13">
      <t>コクミン</t>
    </rPh>
    <rPh sb="14" eb="16">
      <t>カンシン</t>
    </rPh>
    <rPh sb="17" eb="18">
      <t>タカ</t>
    </rPh>
    <phoneticPr fontId="5"/>
  </si>
  <si>
    <t>性格上、地方自治体、民間等に委ねることができるものではない。</t>
    <rPh sb="12" eb="13">
      <t>トウ</t>
    </rPh>
    <phoneticPr fontId="5"/>
  </si>
  <si>
    <t>本件事業に係る予算総執行額
÷活動実績の回数の総数　　　　　　　　　　　　　</t>
    <phoneticPr fontId="5"/>
  </si>
  <si>
    <t>執行額
/活動回数</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</si>
  <si>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</si>
  <si>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達成度は、24年度までは、初期値（19年度：13.6件）からの減少件数で評価し、目標値（24年度：12.2件※約1割減）まで減少した場合を100%とする。また、25年度以降については、初期値 (20年～24年の5ヵ年平均値：10.8件)からの減少件数で評価し、目標値（29年度：10件※約1割減）まで減少した場合を100%とする。</t>
    <rPh sb="143" eb="144">
      <t>ヤク</t>
    </rPh>
    <rPh sb="145" eb="146">
      <t>ワリ</t>
    </rPh>
    <rPh sb="146" eb="147">
      <t>ゲン</t>
    </rPh>
    <phoneticPr fontId="5"/>
  </si>
  <si>
    <t>A.（独）航空大学校</t>
    <phoneticPr fontId="5"/>
  </si>
  <si>
    <t>雑役務費</t>
  </si>
  <si>
    <t>雑役務費</t>
    <phoneticPr fontId="5"/>
  </si>
  <si>
    <t>技量保持訓練（飛行機（小型機）・実機）</t>
    <phoneticPr fontId="5"/>
  </si>
  <si>
    <t>B.（財）航空輸送技術研究センター</t>
    <phoneticPr fontId="5"/>
  </si>
  <si>
    <t>雑役務費</t>
    <phoneticPr fontId="5"/>
  </si>
  <si>
    <t>航空機の新技術等に関する安全に係るリスクの調査</t>
    <phoneticPr fontId="5"/>
  </si>
  <si>
    <t>航空機安全に係る国際連携強化調査</t>
    <phoneticPr fontId="5"/>
  </si>
  <si>
    <t>操縦士の加齢による技能面への影響に関する調査</t>
    <phoneticPr fontId="5"/>
  </si>
  <si>
    <t>遠隔操縦機（ＲＰＡ）の安全確保に係る調査</t>
    <phoneticPr fontId="5"/>
  </si>
  <si>
    <t>C.日本電気（株）</t>
    <phoneticPr fontId="5"/>
  </si>
  <si>
    <t>航空安全情報管理・提供システムソフトウェア改修等作業</t>
    <phoneticPr fontId="5"/>
  </si>
  <si>
    <t>マイクロフィッシュフィルム及び電子化文書作成作業</t>
    <phoneticPr fontId="5"/>
  </si>
  <si>
    <t>（独）航空大学校</t>
    <phoneticPr fontId="5"/>
  </si>
  <si>
    <t>A.独立行政法人</t>
    <phoneticPr fontId="5"/>
  </si>
  <si>
    <t>B.公益法人</t>
    <phoneticPr fontId="5"/>
  </si>
  <si>
    <t>（財）航空輸送技術研究センター</t>
    <phoneticPr fontId="5"/>
  </si>
  <si>
    <t>加齢乗員のあり方に関する調査</t>
    <phoneticPr fontId="5"/>
  </si>
  <si>
    <t>航空会社における乗員の健康管理に関する実態等調査</t>
    <phoneticPr fontId="5"/>
  </si>
  <si>
    <t>（財）航空医学研究センター</t>
    <phoneticPr fontId="5"/>
  </si>
  <si>
    <t>指定航空身体検査医等に対する講習会事務補助作業請負</t>
    <phoneticPr fontId="5"/>
  </si>
  <si>
    <t>C.民間事業者</t>
    <phoneticPr fontId="5"/>
  </si>
  <si>
    <t>技量拡張訓練（B737-500）</t>
    <phoneticPr fontId="5"/>
  </si>
  <si>
    <t>日本電気（株）</t>
    <phoneticPr fontId="5"/>
  </si>
  <si>
    <t>全日本空輸（株）</t>
    <phoneticPr fontId="5"/>
  </si>
  <si>
    <t>行政文書の印刷及び封筒納入等作業（耐空性改善通報）</t>
    <phoneticPr fontId="5"/>
  </si>
  <si>
    <t>（株）航空ニュース社</t>
    <phoneticPr fontId="5"/>
  </si>
  <si>
    <t>本田航空（株）</t>
    <phoneticPr fontId="5"/>
  </si>
  <si>
    <t>技量拡張訓練（回転翼航空機）</t>
    <phoneticPr fontId="5"/>
  </si>
  <si>
    <t>（株）アルファーアビエィション</t>
    <phoneticPr fontId="5"/>
  </si>
  <si>
    <t>技量拡張訓練（回転翼・水上単発ピストン機）</t>
    <phoneticPr fontId="5"/>
  </si>
  <si>
    <t>技量保持訓練（回転翼航空機・実機）</t>
    <phoneticPr fontId="5"/>
  </si>
  <si>
    <t>備品・消耗品の購入</t>
    <rPh sb="0" eb="2">
      <t>ビヒン</t>
    </rPh>
    <rPh sb="3" eb="6">
      <t>ショウモウヒン</t>
    </rPh>
    <phoneticPr fontId="5"/>
  </si>
  <si>
    <t>D.（財）航空輸送技術研究センター</t>
    <phoneticPr fontId="5"/>
  </si>
  <si>
    <t>『Fatigue Risk Management Systems Manual for Regulators（2012 Edition）』の英文和訳作業</t>
    <phoneticPr fontId="5"/>
  </si>
  <si>
    <t>技量保持訓練（回転翼・飛行訓練装置）</t>
    <phoneticPr fontId="5"/>
  </si>
  <si>
    <t>技量拡張訓練（滑空機）</t>
    <phoneticPr fontId="5"/>
  </si>
  <si>
    <t>（公社）滝川スカイスポーツ振興協会</t>
    <phoneticPr fontId="5"/>
  </si>
  <si>
    <t>模擬飛行装置の借上</t>
    <phoneticPr fontId="5"/>
  </si>
  <si>
    <t>（一財）航空振興財団</t>
    <rPh sb="1" eb="2">
      <t>イチ</t>
    </rPh>
    <rPh sb="2" eb="3">
      <t>ザイ</t>
    </rPh>
    <phoneticPr fontId="5"/>
  </si>
  <si>
    <t>技量保持訓練（滑空機）</t>
    <phoneticPr fontId="5"/>
  </si>
  <si>
    <t>（財団）日本学生航空連盟</t>
    <phoneticPr fontId="5"/>
  </si>
  <si>
    <t>図書の購入</t>
    <rPh sb="0" eb="2">
      <t>トショ</t>
    </rPh>
    <phoneticPr fontId="5"/>
  </si>
  <si>
    <t>航空危険物安全輸送協会</t>
    <phoneticPr fontId="5"/>
  </si>
  <si>
    <t>E.民間事業者</t>
    <phoneticPr fontId="5"/>
  </si>
  <si>
    <t>E.ＮＥＣキャピタルソリューション（株）</t>
    <phoneticPr fontId="5"/>
  </si>
  <si>
    <t>航空安全情報管理・提供システムハードウェア運用支援</t>
    <phoneticPr fontId="5"/>
  </si>
  <si>
    <t>航空安全情報管理・提供システムハードウェア賃貸借</t>
  </si>
  <si>
    <t>航空安全情報管理・提供システムハードウェア賃貸借</t>
    <phoneticPr fontId="5"/>
  </si>
  <si>
    <t>ＮＥＣキャピタルソリューション（株）</t>
    <phoneticPr fontId="5"/>
  </si>
  <si>
    <t>定期訓練（模擬飛行装置）</t>
    <phoneticPr fontId="5"/>
  </si>
  <si>
    <t>スカイマーク（株）</t>
    <phoneticPr fontId="5"/>
  </si>
  <si>
    <t>技量拡張訓練（Ｂ７８７・模擬飛行装置）</t>
    <phoneticPr fontId="5"/>
  </si>
  <si>
    <t>航空安全情報管理・提供システム改修作業</t>
    <phoneticPr fontId="5"/>
  </si>
  <si>
    <t>技量拡張訓練（B737-500・模擬飛行装置）</t>
    <phoneticPr fontId="5"/>
  </si>
  <si>
    <t>技量拡張訓練（ＥＲＪ１７０－１００模擬飛行装置）</t>
    <phoneticPr fontId="5"/>
  </si>
  <si>
    <t>（株）フジドリームエアラインズ</t>
    <phoneticPr fontId="5"/>
  </si>
  <si>
    <t>図書の購入</t>
    <rPh sb="0" eb="2">
      <t>トショ</t>
    </rPh>
    <rPh sb="3" eb="5">
      <t>コウニュウ</t>
    </rPh>
    <phoneticPr fontId="5"/>
  </si>
  <si>
    <t>（株）島田書店</t>
    <phoneticPr fontId="5"/>
  </si>
  <si>
    <t>朝日航洋（株）</t>
    <phoneticPr fontId="5"/>
  </si>
  <si>
    <t>エアバス・ヘリコプターズ・ジャパン（株）</t>
    <phoneticPr fontId="5"/>
  </si>
  <si>
    <t>日本航空（株）</t>
    <phoneticPr fontId="5"/>
  </si>
  <si>
    <t>CIVIL AVIATION AUTHORITY OF SINGAPORE</t>
    <phoneticPr fontId="5"/>
  </si>
  <si>
    <t>航空機概要訓練受講料</t>
    <phoneticPr fontId="5"/>
  </si>
  <si>
    <t>Ｂ７３７ＮＧＩＰＴ研修受講料</t>
    <phoneticPr fontId="5"/>
  </si>
  <si>
    <t>（一財）航空振興財団</t>
    <phoneticPr fontId="5"/>
  </si>
  <si>
    <t>ユーロコプター式EC135型ヘリコプター試運転及び非常操作（整備士）訓練受講料</t>
    <phoneticPr fontId="5"/>
  </si>
  <si>
    <t>川崎式BK117型ヘリコプター航空整備士リカレント研修受講料</t>
    <phoneticPr fontId="5"/>
  </si>
  <si>
    <t>航空整備士（回転翼）初級導入講習受講料</t>
    <phoneticPr fontId="5"/>
  </si>
  <si>
    <t>機種別座学訓練ＤＨＣ－８－４００Ｂコース受講料</t>
    <phoneticPr fontId="5"/>
  </si>
  <si>
    <t>航空機非破壊検査検査研修受講料</t>
    <phoneticPr fontId="5"/>
  </si>
  <si>
    <t>大型航空機概要コース研修受講料</t>
    <phoneticPr fontId="5"/>
  </si>
  <si>
    <t>ヒューマンファクターセミナー受講料</t>
    <phoneticPr fontId="5"/>
  </si>
  <si>
    <t>航空機整備・技術基礎コース受講料</t>
    <phoneticPr fontId="5"/>
  </si>
  <si>
    <t>基本技術講習会受講料</t>
    <phoneticPr fontId="5"/>
  </si>
  <si>
    <t>品質管理講習会受講料</t>
    <phoneticPr fontId="5"/>
  </si>
  <si>
    <t>内部品質監査講習会受講料</t>
    <phoneticPr fontId="5"/>
  </si>
  <si>
    <t>アビオニクスの基礎講習会受講料</t>
    <phoneticPr fontId="5"/>
  </si>
  <si>
    <t>（社団）日本航空技術協会</t>
    <phoneticPr fontId="5"/>
  </si>
  <si>
    <t>シンガポール・アビエーション・アカデミー（Integrated Safety Management System)受講料</t>
    <phoneticPr fontId="5"/>
  </si>
  <si>
    <t>小型機研修セミナー（航空法規の実務的運用）受講料</t>
    <phoneticPr fontId="5"/>
  </si>
  <si>
    <t>関東職業能力開発大学校附属千葉職業能力開発短期大学校</t>
    <phoneticPr fontId="5"/>
  </si>
  <si>
    <t>IATA認定危険物セミナー受講料</t>
    <phoneticPr fontId="5"/>
  </si>
  <si>
    <t>G.地方航空局</t>
    <phoneticPr fontId="5"/>
  </si>
  <si>
    <t>東京航空局</t>
    <phoneticPr fontId="5"/>
  </si>
  <si>
    <t>大阪航空局</t>
    <phoneticPr fontId="5"/>
  </si>
  <si>
    <t>法令に基づく定期訓練等の実施</t>
    <phoneticPr fontId="5"/>
  </si>
  <si>
    <t>回転翼航空機定期訓練</t>
    <phoneticPr fontId="5"/>
  </si>
  <si>
    <t>（学）ヒラタ学園　航空事業本部</t>
    <phoneticPr fontId="5"/>
  </si>
  <si>
    <t>大型飛行機（ターボプロップ）定期訓練（模擬飛行装置等）</t>
    <phoneticPr fontId="5"/>
  </si>
  <si>
    <t>（財）航空振興財団</t>
    <phoneticPr fontId="5"/>
  </si>
  <si>
    <t>大型飛行機（模擬飛行装置）定期訓練</t>
    <phoneticPr fontId="5"/>
  </si>
  <si>
    <t>I.民間事業者</t>
    <phoneticPr fontId="5"/>
  </si>
  <si>
    <t>（株）フジドリームエアラインズ</t>
    <phoneticPr fontId="5"/>
  </si>
  <si>
    <t>大型飛行機（ジェット）定期訓練（模擬飛行装置等）</t>
    <phoneticPr fontId="5"/>
  </si>
  <si>
    <t>小型飛行機定期訓練</t>
    <phoneticPr fontId="5"/>
  </si>
  <si>
    <t>朝日航空（株）</t>
    <phoneticPr fontId="5"/>
  </si>
  <si>
    <t>随意契約</t>
    <rPh sb="0" eb="2">
      <t>ズイイ</t>
    </rPh>
    <rPh sb="2" eb="4">
      <t>ケイヤク</t>
    </rPh>
    <phoneticPr fontId="2"/>
  </si>
  <si>
    <t>-</t>
    <phoneticPr fontId="5"/>
  </si>
  <si>
    <t>本田航空（株）</t>
    <phoneticPr fontId="5"/>
  </si>
  <si>
    <t>図書の購入</t>
    <phoneticPr fontId="5"/>
  </si>
  <si>
    <t>（株）有隣堂</t>
    <phoneticPr fontId="5"/>
  </si>
  <si>
    <t>F.エアバス・ヘリコプターズ・ジャパン（株）</t>
    <phoneticPr fontId="5"/>
  </si>
  <si>
    <t>EC135型回転翼航空機　整備士基礎訓練コース受講料</t>
    <phoneticPr fontId="5"/>
  </si>
  <si>
    <t>電子計算機借料</t>
    <phoneticPr fontId="5"/>
  </si>
  <si>
    <t>G. 東京航空局</t>
    <phoneticPr fontId="5"/>
  </si>
  <si>
    <t>大型飛行機定期訓練</t>
    <phoneticPr fontId="5"/>
  </si>
  <si>
    <t>小型飛行機定期訓練</t>
    <rPh sb="0" eb="1">
      <t>コ</t>
    </rPh>
    <phoneticPr fontId="5"/>
  </si>
  <si>
    <t>回転翼機定期訓練</t>
    <rPh sb="0" eb="2">
      <t>カイテン</t>
    </rPh>
    <rPh sb="2" eb="3">
      <t>ツバサ</t>
    </rPh>
    <rPh sb="3" eb="4">
      <t>キ</t>
    </rPh>
    <rPh sb="4" eb="6">
      <t>テイキ</t>
    </rPh>
    <rPh sb="6" eb="8">
      <t>クンレン</t>
    </rPh>
    <phoneticPr fontId="5"/>
  </si>
  <si>
    <t>（株）ジョーエイ</t>
    <phoneticPr fontId="5"/>
  </si>
  <si>
    <t>H.（学）ヒラタ学園　航空事業本部</t>
    <phoneticPr fontId="5"/>
  </si>
  <si>
    <t>I.（株）フジドリームエアラインズ</t>
    <phoneticPr fontId="5"/>
  </si>
  <si>
    <t>消耗品費</t>
    <rPh sb="0" eb="3">
      <t>ショウモウヒン</t>
    </rPh>
    <phoneticPr fontId="5"/>
  </si>
  <si>
    <t>真に必要な事業として実施及び支出をしている。</t>
    <rPh sb="0" eb="1">
      <t>シン</t>
    </rPh>
    <rPh sb="2" eb="4">
      <t>ヒツヨウ</t>
    </rPh>
    <rPh sb="5" eb="7">
      <t>ジギョウ</t>
    </rPh>
    <rPh sb="10" eb="12">
      <t>ジッシ</t>
    </rPh>
    <rPh sb="12" eb="13">
      <t>オヨ</t>
    </rPh>
    <rPh sb="14" eb="16">
      <t>シシュツ</t>
    </rPh>
    <phoneticPr fontId="5"/>
  </si>
  <si>
    <t>目標達成に向け着実に成果をあげている。</t>
    <rPh sb="0" eb="2">
      <t>モクヒョウ</t>
    </rPh>
    <rPh sb="2" eb="4">
      <t>タッセイ</t>
    </rPh>
    <rPh sb="5" eb="6">
      <t>ム</t>
    </rPh>
    <rPh sb="7" eb="9">
      <t>チャクジツ</t>
    </rPh>
    <rPh sb="10" eb="12">
      <t>セイカ</t>
    </rPh>
    <phoneticPr fontId="5"/>
  </si>
  <si>
    <t>十分検討を行い、効率的な執行に努めている。</t>
  </si>
  <si>
    <t>十分検討を行い、効率的な執行に努めている。</t>
    <phoneticPr fontId="5"/>
  </si>
  <si>
    <t>国として安全を確保することを目的としており、優先度の高い事業である。</t>
    <rPh sb="22" eb="25">
      <t>ユウセンド</t>
    </rPh>
    <rPh sb="26" eb="27">
      <t>タカ</t>
    </rPh>
    <rPh sb="28" eb="30">
      <t>ジギョウ</t>
    </rPh>
    <phoneticPr fontId="5"/>
  </si>
  <si>
    <t>技量拡張訓練（飛行機・実機）</t>
    <phoneticPr fontId="5"/>
  </si>
  <si>
    <t>消耗品、図書等の購入</t>
    <rPh sb="0" eb="2">
      <t>ショウモウ</t>
    </rPh>
    <rPh sb="2" eb="3">
      <t>ヒン</t>
    </rPh>
    <rPh sb="4" eb="6">
      <t>トショ</t>
    </rPh>
    <rPh sb="6" eb="7">
      <t>トウ</t>
    </rPh>
    <rPh sb="8" eb="10">
      <t>コウニュウ</t>
    </rPh>
    <phoneticPr fontId="5"/>
  </si>
  <si>
    <t>F民間事業者、公益法人等</t>
    <phoneticPr fontId="5"/>
  </si>
  <si>
    <t>H.公益法人等</t>
    <phoneticPr fontId="5"/>
  </si>
  <si>
    <t>D.公益法人等</t>
    <phoneticPr fontId="5"/>
  </si>
  <si>
    <t>（株）秋山商会</t>
    <phoneticPr fontId="5"/>
  </si>
  <si>
    <t>消耗品の購入</t>
    <phoneticPr fontId="5"/>
  </si>
  <si>
    <t>（有）サンブリッジ</t>
    <phoneticPr fontId="5"/>
  </si>
  <si>
    <t>つくば航空（株）</t>
    <phoneticPr fontId="5"/>
  </si>
  <si>
    <t>回転翼航空機定期訓練（実機）</t>
    <phoneticPr fontId="5"/>
  </si>
  <si>
    <t>東京航空計器（株）</t>
    <phoneticPr fontId="5"/>
  </si>
  <si>
    <t>回転翼機定期訓練（模擬飛行装置等）</t>
    <phoneticPr fontId="5"/>
  </si>
  <si>
    <t>回転翼航空機（模擬飛行装置）定期訓練</t>
    <phoneticPr fontId="5"/>
  </si>
  <si>
    <t>（株）山口文洋堂</t>
    <phoneticPr fontId="5"/>
  </si>
  <si>
    <t>消耗品の購入</t>
    <phoneticPr fontId="5"/>
  </si>
  <si>
    <t>（株）有隣堂</t>
    <phoneticPr fontId="5"/>
  </si>
  <si>
    <t>（株）有隣堂</t>
    <phoneticPr fontId="5"/>
  </si>
  <si>
    <t>図書の購入</t>
    <phoneticPr fontId="5"/>
  </si>
  <si>
    <t>図書の購入</t>
    <phoneticPr fontId="5"/>
  </si>
  <si>
    <t>一般競争入札を活用し、競争性を確保しており、妥当。</t>
    <rPh sb="0" eb="2">
      <t>イッパン</t>
    </rPh>
    <rPh sb="2" eb="4">
      <t>キョウソウ</t>
    </rPh>
    <rPh sb="4" eb="6">
      <t>ニュウサツ</t>
    </rPh>
    <rPh sb="7" eb="9">
      <t>カツヨウ</t>
    </rPh>
    <rPh sb="11" eb="12">
      <t>セリ</t>
    </rPh>
    <rPh sb="12" eb="13">
      <t>ソウ</t>
    </rPh>
    <rPh sb="13" eb="14">
      <t>セイ</t>
    </rPh>
    <rPh sb="15" eb="17">
      <t>カクホ</t>
    </rPh>
    <rPh sb="22" eb="24">
      <t>ダトウ</t>
    </rPh>
    <phoneticPr fontId="5"/>
  </si>
  <si>
    <t>コストの縮減に努めており、また、真に必要な事業として実施及び支出をしており、妥当。</t>
    <rPh sb="4" eb="6">
      <t>シュクゲン</t>
    </rPh>
    <rPh sb="7" eb="8">
      <t>ツト</t>
    </rPh>
    <rPh sb="16" eb="17">
      <t>シン</t>
    </rPh>
    <rPh sb="18" eb="20">
      <t>ヒツヨウ</t>
    </rPh>
    <rPh sb="21" eb="23">
      <t>ジギョウ</t>
    </rPh>
    <rPh sb="26" eb="28">
      <t>ジッシ</t>
    </rPh>
    <rPh sb="28" eb="29">
      <t>オヨ</t>
    </rPh>
    <rPh sb="30" eb="32">
      <t>シシュツ</t>
    </rPh>
    <rPh sb="38" eb="40">
      <t>ダトウ</t>
    </rPh>
    <phoneticPr fontId="5"/>
  </si>
  <si>
    <t>高い執行率であり、検討の対象外。</t>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</si>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</sst>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140</xdr:row>
      <xdr:rowOff>85725</xdr:rowOff>
    </xdr:from>
    <xdr:to>
      <xdr:col>49</xdr:col>
      <xdr:colOff>193938</xdr:colOff>
      <xdr:row>168</xdr:row>
      <xdr:rowOff>117825</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0200" y="31156275"/>
          <a:ext cx="8394963" cy="99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F1" zoomScaleNormal="100" workbookViewId="0">
      <selection activeCell="BH208" sqref="BH20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7" t="s">
        <v>447</v>
      </c>
      <c r="AR2" s="687"/>
      <c r="AS2" s="68" t="str">
        <f>IF(OR(AQ2="　", AQ2=""), "", "-")</f>
        <v/>
      </c>
      <c r="AT2" s="688">
        <v>166</v>
      </c>
      <c r="AU2" s="688"/>
      <c r="AV2" s="69" t="str">
        <f>IF(AW2="", "", "-")</f>
        <v/>
      </c>
      <c r="AW2" s="689"/>
      <c r="AX2" s="689"/>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467</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448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451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148</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452</v>
      </c>
      <c r="AF5" s="458"/>
      <c r="AG5" s="458"/>
      <c r="AH5" s="458"/>
      <c r="AI5" s="458"/>
      <c r="AJ5" s="458"/>
      <c r="AK5" s="458"/>
      <c r="AL5" s="458"/>
      <c r="AM5" s="458"/>
      <c r="AN5" s="458"/>
      <c r="AO5" s="458"/>
      <c r="AP5" s="459"/>
      <c r="AQ5" s="460" t="s">
        <v>453</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614</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450</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c r="AF7" s="497"/>
      <c r="AG7" s="497"/>
      <c r="AH7" s="497"/>
      <c r="AI7" s="497"/>
      <c r="AJ7" s="497"/>
      <c r="AK7" s="497"/>
      <c r="AL7" s="497"/>
      <c r="AM7" s="497"/>
      <c r="AN7" s="497"/>
      <c r="AO7" s="497"/>
      <c r="AP7" s="497"/>
      <c r="AQ7" s="497"/>
      <c r="AR7" s="497"/>
      <c r="AS7" s="497"/>
      <c r="AT7" s="497"/>
      <c r="AU7" s="497"/>
      <c r="AV7" s="497"/>
      <c r="AW7" s="497"/>
      <c r="AX7" s="498"/>
    </row>
    <row r="8" spans="1:50" ht="33.75" customHeight="1">
      <c r="A8" s="642" t="s">
        <v>308</v>
      </c>
      <c r="B8" s="643"/>
      <c r="C8" s="643"/>
      <c r="D8" s="643"/>
      <c r="E8" s="643"/>
      <c r="F8" s="644"/>
      <c r="G8" s="639" t="str">
        <f>入力規則等!A26</f>
        <v>交通安全対策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2.25" customHeight="1">
      <c r="A9" s="193" t="s">
        <v>26</v>
      </c>
      <c r="B9" s="194"/>
      <c r="C9" s="194"/>
      <c r="D9" s="194"/>
      <c r="E9" s="194"/>
      <c r="F9" s="194"/>
      <c r="G9" s="195" t="s">
        <v>454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1.5" customHeight="1">
      <c r="A10" s="193" t="s">
        <v>36</v>
      </c>
      <c r="B10" s="194"/>
      <c r="C10" s="194"/>
      <c r="D10" s="194"/>
      <c r="E10" s="194"/>
      <c r="F10" s="194"/>
      <c r="G10" s="195" t="s">
        <v>455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167</v>
      </c>
      <c r="Q13" s="185"/>
      <c r="R13" s="185"/>
      <c r="S13" s="185"/>
      <c r="T13" s="185"/>
      <c r="U13" s="185"/>
      <c r="V13" s="186"/>
      <c r="W13" s="184">
        <v>158</v>
      </c>
      <c r="X13" s="185"/>
      <c r="Y13" s="185"/>
      <c r="Z13" s="185"/>
      <c r="AA13" s="185"/>
      <c r="AB13" s="185"/>
      <c r="AC13" s="186"/>
      <c r="AD13" s="184">
        <v>158</v>
      </c>
      <c r="AE13" s="185"/>
      <c r="AF13" s="185"/>
      <c r="AG13" s="185"/>
      <c r="AH13" s="185"/>
      <c r="AI13" s="185"/>
      <c r="AJ13" s="186"/>
      <c r="AK13" s="184">
        <v>103</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456</v>
      </c>
      <c r="Q14" s="185"/>
      <c r="R14" s="185"/>
      <c r="S14" s="185"/>
      <c r="T14" s="185"/>
      <c r="U14" s="185"/>
      <c r="V14" s="186"/>
      <c r="W14" s="184" t="s">
        <v>456</v>
      </c>
      <c r="X14" s="185"/>
      <c r="Y14" s="185"/>
      <c r="Z14" s="185"/>
      <c r="AA14" s="185"/>
      <c r="AB14" s="185"/>
      <c r="AC14" s="186"/>
      <c r="AD14" s="184" t="s">
        <v>456</v>
      </c>
      <c r="AE14" s="185"/>
      <c r="AF14" s="185"/>
      <c r="AG14" s="185"/>
      <c r="AH14" s="185"/>
      <c r="AI14" s="185"/>
      <c r="AJ14" s="186"/>
      <c r="AK14" s="184" t="s">
        <v>615</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456</v>
      </c>
      <c r="Q15" s="185"/>
      <c r="R15" s="185"/>
      <c r="S15" s="185"/>
      <c r="T15" s="185"/>
      <c r="U15" s="185"/>
      <c r="V15" s="186"/>
      <c r="W15" s="184" t="s">
        <v>456</v>
      </c>
      <c r="X15" s="185"/>
      <c r="Y15" s="185"/>
      <c r="Z15" s="185"/>
      <c r="AA15" s="185"/>
      <c r="AB15" s="185"/>
      <c r="AC15" s="186"/>
      <c r="AD15" s="184" t="s">
        <v>456</v>
      </c>
      <c r="AE15" s="185"/>
      <c r="AF15" s="185"/>
      <c r="AG15" s="185"/>
      <c r="AH15" s="185"/>
      <c r="AI15" s="185"/>
      <c r="AJ15" s="186"/>
      <c r="AK15" s="184" t="s">
        <v>616</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456</v>
      </c>
      <c r="Q16" s="185"/>
      <c r="R16" s="185"/>
      <c r="S16" s="185"/>
      <c r="T16" s="185"/>
      <c r="U16" s="185"/>
      <c r="V16" s="186"/>
      <c r="W16" s="184" t="s">
        <v>456</v>
      </c>
      <c r="X16" s="185"/>
      <c r="Y16" s="185"/>
      <c r="Z16" s="185"/>
      <c r="AA16" s="185"/>
      <c r="AB16" s="185"/>
      <c r="AC16" s="186"/>
      <c r="AD16" s="184" t="s">
        <v>456</v>
      </c>
      <c r="AE16" s="185"/>
      <c r="AF16" s="185"/>
      <c r="AG16" s="185"/>
      <c r="AH16" s="185"/>
      <c r="AI16" s="185"/>
      <c r="AJ16" s="186"/>
      <c r="AK16" s="184" t="s">
        <v>616</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456</v>
      </c>
      <c r="Q17" s="185"/>
      <c r="R17" s="185"/>
      <c r="S17" s="185"/>
      <c r="T17" s="185"/>
      <c r="U17" s="185"/>
      <c r="V17" s="186"/>
      <c r="W17" s="184" t="s">
        <v>456</v>
      </c>
      <c r="X17" s="185"/>
      <c r="Y17" s="185"/>
      <c r="Z17" s="185"/>
      <c r="AA17" s="185"/>
      <c r="AB17" s="185"/>
      <c r="AC17" s="186"/>
      <c r="AD17" s="184" t="s">
        <v>456</v>
      </c>
      <c r="AE17" s="185"/>
      <c r="AF17" s="185"/>
      <c r="AG17" s="185"/>
      <c r="AH17" s="185"/>
      <c r="AI17" s="185"/>
      <c r="AJ17" s="186"/>
      <c r="AK17" s="184" t="s">
        <v>616</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167</v>
      </c>
      <c r="Q18" s="657"/>
      <c r="R18" s="657"/>
      <c r="S18" s="657"/>
      <c r="T18" s="657"/>
      <c r="U18" s="657"/>
      <c r="V18" s="658"/>
      <c r="W18" s="656">
        <f>SUM(W13:AC17)</f>
        <v>158</v>
      </c>
      <c r="X18" s="657"/>
      <c r="Y18" s="657"/>
      <c r="Z18" s="657"/>
      <c r="AA18" s="657"/>
      <c r="AB18" s="657"/>
      <c r="AC18" s="658"/>
      <c r="AD18" s="656">
        <f t="shared" ref="AD18" si="0">SUM(AD13:AJ17)</f>
        <v>158</v>
      </c>
      <c r="AE18" s="657"/>
      <c r="AF18" s="657"/>
      <c r="AG18" s="657"/>
      <c r="AH18" s="657"/>
      <c r="AI18" s="657"/>
      <c r="AJ18" s="658"/>
      <c r="AK18" s="656">
        <f t="shared" ref="AK18" si="1">SUM(AK13:AQ17)</f>
        <v>103</v>
      </c>
      <c r="AL18" s="657"/>
      <c r="AM18" s="657"/>
      <c r="AN18" s="657"/>
      <c r="AO18" s="657"/>
      <c r="AP18" s="657"/>
      <c r="AQ18" s="658"/>
      <c r="AR18" s="656">
        <f t="shared" ref="AR18" si="2">SUM(AR13:AX17)</f>
        <v>0</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150</v>
      </c>
      <c r="Q19" s="185"/>
      <c r="R19" s="185"/>
      <c r="S19" s="185"/>
      <c r="T19" s="185"/>
      <c r="U19" s="185"/>
      <c r="V19" s="186"/>
      <c r="W19" s="184">
        <v>152</v>
      </c>
      <c r="X19" s="185"/>
      <c r="Y19" s="185"/>
      <c r="Z19" s="185"/>
      <c r="AA19" s="185"/>
      <c r="AB19" s="185"/>
      <c r="AC19" s="186"/>
      <c r="AD19" s="184">
        <v>144</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0.89820359281437123</v>
      </c>
      <c r="Q20" s="660"/>
      <c r="R20" s="660"/>
      <c r="S20" s="660"/>
      <c r="T20" s="660"/>
      <c r="U20" s="660"/>
      <c r="V20" s="660"/>
      <c r="W20" s="660">
        <f>IF(W18=0, "-", W19/W18)</f>
        <v>0.96202531645569622</v>
      </c>
      <c r="X20" s="660"/>
      <c r="Y20" s="660"/>
      <c r="Z20" s="660"/>
      <c r="AA20" s="660"/>
      <c r="AB20" s="660"/>
      <c r="AC20" s="660"/>
      <c r="AD20" s="660">
        <f>IF(AD18=0, "-", AD19/AD18)</f>
        <v>0.91139240506329111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56.25" customHeight="1">
      <c r="A23" s="139"/>
      <c r="B23" s="137"/>
      <c r="C23" s="137"/>
      <c r="D23" s="137"/>
      <c r="E23" s="137"/>
      <c r="F23" s="138"/>
      <c r="G23" s="83" t="s">
        <v>473</v>
      </c>
      <c r="H23" s="84"/>
      <c r="I23" s="84"/>
      <c r="J23" s="84"/>
      <c r="K23" s="84"/>
      <c r="L23" s="84"/>
      <c r="M23" s="84"/>
      <c r="N23" s="84"/>
      <c r="O23" s="85"/>
      <c r="P23" s="228" t="s">
        <v>457</v>
      </c>
      <c r="Q23" s="243"/>
      <c r="R23" s="243"/>
      <c r="S23" s="243"/>
      <c r="T23" s="243"/>
      <c r="U23" s="243"/>
      <c r="V23" s="243"/>
      <c r="W23" s="243"/>
      <c r="X23" s="244"/>
      <c r="Y23" s="237" t="s">
        <v>14</v>
      </c>
      <c r="Z23" s="238"/>
      <c r="AA23" s="239"/>
      <c r="AB23" s="176" t="s">
        <v>458</v>
      </c>
      <c r="AC23" s="177"/>
      <c r="AD23" s="177"/>
      <c r="AE23" s="97">
        <v>10.8</v>
      </c>
      <c r="AF23" s="98"/>
      <c r="AG23" s="98"/>
      <c r="AH23" s="98"/>
      <c r="AI23" s="99"/>
      <c r="AJ23" s="97">
        <v>10.199999999999999</v>
      </c>
      <c r="AK23" s="98"/>
      <c r="AL23" s="98"/>
      <c r="AM23" s="98"/>
      <c r="AN23" s="99"/>
      <c r="AO23" s="97">
        <v>9.6</v>
      </c>
      <c r="AP23" s="98"/>
      <c r="AQ23" s="98"/>
      <c r="AR23" s="98"/>
      <c r="AS23" s="99"/>
      <c r="AT23" s="204"/>
      <c r="AU23" s="204"/>
      <c r="AV23" s="204"/>
      <c r="AW23" s="204"/>
      <c r="AX23" s="205"/>
    </row>
    <row r="24" spans="1:50" ht="56.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458</v>
      </c>
      <c r="AC24" s="206"/>
      <c r="AD24" s="206"/>
      <c r="AE24" s="97">
        <v>12.2</v>
      </c>
      <c r="AF24" s="98"/>
      <c r="AG24" s="98"/>
      <c r="AH24" s="98"/>
      <c r="AI24" s="99"/>
      <c r="AJ24" s="97">
        <v>10</v>
      </c>
      <c r="AK24" s="98"/>
      <c r="AL24" s="98"/>
      <c r="AM24" s="98"/>
      <c r="AN24" s="99"/>
      <c r="AO24" s="97">
        <v>10</v>
      </c>
      <c r="AP24" s="98"/>
      <c r="AQ24" s="98"/>
      <c r="AR24" s="98"/>
      <c r="AS24" s="99"/>
      <c r="AT24" s="97">
        <v>10</v>
      </c>
      <c r="AU24" s="98"/>
      <c r="AV24" s="98"/>
      <c r="AW24" s="98"/>
      <c r="AX24" s="357"/>
    </row>
    <row r="25" spans="1:50" ht="56.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200</v>
      </c>
      <c r="AF25" s="98"/>
      <c r="AG25" s="98"/>
      <c r="AH25" s="98"/>
      <c r="AI25" s="99"/>
      <c r="AJ25" s="97">
        <f>((AJ24-AJ23)/(10.8-10)+1)*100</f>
        <v>75.000000000000114</v>
      </c>
      <c r="AK25" s="98"/>
      <c r="AL25" s="98"/>
      <c r="AM25" s="98"/>
      <c r="AN25" s="99"/>
      <c r="AO25" s="97">
        <f>((AO24-AO23)/(10.8-10)+1)*100</f>
        <v>150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8.25" customHeight="1">
      <c r="A68" s="535"/>
      <c r="B68" s="536"/>
      <c r="C68" s="536"/>
      <c r="D68" s="536"/>
      <c r="E68" s="536"/>
      <c r="F68" s="537"/>
      <c r="G68" s="228" t="s">
        <v>472</v>
      </c>
      <c r="H68" s="243"/>
      <c r="I68" s="243"/>
      <c r="J68" s="243"/>
      <c r="K68" s="243"/>
      <c r="L68" s="243"/>
      <c r="M68" s="243"/>
      <c r="N68" s="243"/>
      <c r="O68" s="243"/>
      <c r="P68" s="243"/>
      <c r="Q68" s="243"/>
      <c r="R68" s="243"/>
      <c r="S68" s="243"/>
      <c r="T68" s="243"/>
      <c r="U68" s="243"/>
      <c r="V68" s="243"/>
      <c r="W68" s="243"/>
      <c r="X68" s="244"/>
      <c r="Y68" s="625" t="s">
        <v>66</v>
      </c>
      <c r="Z68" s="626"/>
      <c r="AA68" s="627"/>
      <c r="AB68" s="120" t="s">
        <v>458</v>
      </c>
      <c r="AC68" s="121"/>
      <c r="AD68" s="122"/>
      <c r="AE68" s="97">
        <v>2138</v>
      </c>
      <c r="AF68" s="98"/>
      <c r="AG68" s="98"/>
      <c r="AH68" s="98"/>
      <c r="AI68" s="99"/>
      <c r="AJ68" s="97">
        <v>2161</v>
      </c>
      <c r="AK68" s="98"/>
      <c r="AL68" s="98"/>
      <c r="AM68" s="98"/>
      <c r="AN68" s="99"/>
      <c r="AO68" s="97">
        <v>2162</v>
      </c>
      <c r="AP68" s="98"/>
      <c r="AQ68" s="98"/>
      <c r="AR68" s="98"/>
      <c r="AS68" s="99"/>
      <c r="AT68" s="547"/>
      <c r="AU68" s="547"/>
      <c r="AV68" s="547"/>
      <c r="AW68" s="547"/>
      <c r="AX68" s="548"/>
      <c r="AY68" s="10"/>
      <c r="AZ68" s="10"/>
      <c r="BA68" s="10"/>
      <c r="BB68" s="10"/>
      <c r="BC68" s="10"/>
    </row>
    <row r="69" spans="1:60" ht="38.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459</v>
      </c>
      <c r="AC69" s="212"/>
      <c r="AD69" s="213"/>
      <c r="AE69" s="97" t="s">
        <v>456</v>
      </c>
      <c r="AF69" s="98"/>
      <c r="AG69" s="98"/>
      <c r="AH69" s="98"/>
      <c r="AI69" s="99"/>
      <c r="AJ69" s="97" t="s">
        <v>456</v>
      </c>
      <c r="AK69" s="98"/>
      <c r="AL69" s="98"/>
      <c r="AM69" s="98"/>
      <c r="AN69" s="99"/>
      <c r="AO69" s="97" t="s">
        <v>456</v>
      </c>
      <c r="AP69" s="98"/>
      <c r="AQ69" s="98"/>
      <c r="AR69" s="98"/>
      <c r="AS69" s="99"/>
      <c r="AT69" s="97" t="s">
        <v>456</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470</v>
      </c>
      <c r="H83" s="304"/>
      <c r="I83" s="304"/>
      <c r="J83" s="304"/>
      <c r="K83" s="304"/>
      <c r="L83" s="304"/>
      <c r="M83" s="304"/>
      <c r="N83" s="304"/>
      <c r="O83" s="304"/>
      <c r="P83" s="304"/>
      <c r="Q83" s="304"/>
      <c r="R83" s="304"/>
      <c r="S83" s="304"/>
      <c r="T83" s="304"/>
      <c r="U83" s="304"/>
      <c r="V83" s="304"/>
      <c r="W83" s="304"/>
      <c r="X83" s="304"/>
      <c r="Y83" s="544" t="s">
        <v>17</v>
      </c>
      <c r="Z83" s="545"/>
      <c r="AA83" s="546"/>
      <c r="AB83" s="672" t="s">
        <v>460</v>
      </c>
      <c r="AC83" s="124"/>
      <c r="AD83" s="125"/>
      <c r="AE83" s="214">
        <f>ROUND(P19*1000/AE68,0)</f>
        <v>70</v>
      </c>
      <c r="AF83" s="215"/>
      <c r="AG83" s="215"/>
      <c r="AH83" s="215"/>
      <c r="AI83" s="215"/>
      <c r="AJ83" s="214">
        <f>ROUND(W19*1000/AJ68,0)</f>
        <v>70</v>
      </c>
      <c r="AK83" s="215"/>
      <c r="AL83" s="215"/>
      <c r="AM83" s="215"/>
      <c r="AN83" s="215"/>
      <c r="AO83" s="214">
        <f>ROUND(AD19*1000/AO68,0)</f>
        <v>67</v>
      </c>
      <c r="AP83" s="215"/>
      <c r="AQ83" s="215"/>
      <c r="AR83" s="215"/>
      <c r="AS83" s="215"/>
      <c r="AT83" s="97" t="s">
        <v>456</v>
      </c>
      <c r="AU83" s="98"/>
      <c r="AV83" s="98"/>
      <c r="AW83" s="98"/>
      <c r="AX83" s="357"/>
    </row>
    <row r="84" spans="1:60" ht="21.7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471</v>
      </c>
      <c r="AC84" s="101"/>
      <c r="AD84" s="102"/>
      <c r="AE84" s="673" t="str">
        <f>P19&amp;"/"&amp;AE68</f>
        <v>150/2138</v>
      </c>
      <c r="AF84" s="101"/>
      <c r="AG84" s="101"/>
      <c r="AH84" s="101"/>
      <c r="AI84" s="102"/>
      <c r="AJ84" s="100" t="str">
        <f>W19&amp;"/"&amp;AJ68</f>
        <v>152/2161</v>
      </c>
      <c r="AK84" s="101"/>
      <c r="AL84" s="101"/>
      <c r="AM84" s="101"/>
      <c r="AN84" s="102"/>
      <c r="AO84" s="100" t="str">
        <f>AD19&amp;"/"&amp;AO68</f>
        <v>144/2162</v>
      </c>
      <c r="AP84" s="101"/>
      <c r="AQ84" s="101"/>
      <c r="AR84" s="101"/>
      <c r="AS84" s="102"/>
      <c r="AT84" s="100" t="s">
        <v>456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09"/>
      <c r="B98" s="610"/>
      <c r="C98" s="541" t="s">
        <v>461</v>
      </c>
      <c r="D98" s="542"/>
      <c r="E98" s="542"/>
      <c r="F98" s="542"/>
      <c r="G98" s="542"/>
      <c r="H98" s="542"/>
      <c r="I98" s="542"/>
      <c r="J98" s="542"/>
      <c r="K98" s="543"/>
      <c r="L98" s="184">
        <v>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t="s">
        <v>462</v>
      </c>
      <c r="D99" s="605"/>
      <c r="E99" s="605"/>
      <c r="F99" s="605"/>
      <c r="G99" s="605"/>
      <c r="H99" s="605"/>
      <c r="I99" s="605"/>
      <c r="J99" s="605"/>
      <c r="K99" s="606"/>
      <c r="L99" s="184">
        <v>78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 customHeight="1">
      <c r="A100" s="609"/>
      <c r="B100" s="610"/>
      <c r="C100" s="604" t="s">
        <v>463</v>
      </c>
      <c r="D100" s="605"/>
      <c r="E100" s="605"/>
      <c r="F100" s="605"/>
      <c r="G100" s="605"/>
      <c r="H100" s="605"/>
      <c r="I100" s="605"/>
      <c r="J100" s="605"/>
      <c r="K100" s="606"/>
      <c r="L100" s="184">
        <v>22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103</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449</v>
      </c>
      <c r="AE108" s="351"/>
      <c r="AF108" s="351"/>
      <c r="AG108" s="347" t="s">
        <v>468</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449</v>
      </c>
      <c r="AE109" s="303"/>
      <c r="AF109" s="303"/>
      <c r="AG109" s="282" t="s">
        <v>469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449</v>
      </c>
      <c r="AE110" s="333"/>
      <c r="AF110" s="333"/>
      <c r="AG110" s="476" t="s">
        <v>591</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449</v>
      </c>
      <c r="AE111" s="277"/>
      <c r="AF111" s="277"/>
      <c r="AG111" s="279" t="s">
        <v>611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464</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27"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449</v>
      </c>
      <c r="AE113" s="303"/>
      <c r="AF113" s="303"/>
      <c r="AG113" s="282" t="s">
        <v>612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464</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26.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449</v>
      </c>
      <c r="AE115" s="303"/>
      <c r="AF115" s="303"/>
      <c r="AG115" s="282" t="s">
        <v>587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464</v>
      </c>
      <c r="AE116" s="262"/>
      <c r="AF116" s="262"/>
      <c r="AG116" s="590" t="s">
        <v>613</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6.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449</v>
      </c>
      <c r="AE117" s="333"/>
      <c r="AF117" s="337"/>
      <c r="AG117" s="343" t="s">
        <v>590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8.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449</v>
      </c>
      <c r="AE118" s="277"/>
      <c r="AF118" s="278"/>
      <c r="AG118" s="279" t="s">
        <v>588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449</v>
      </c>
      <c r="AE119" s="353"/>
      <c r="AF119" s="353"/>
      <c r="AG119" s="282" t="s">
        <v>589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464</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464</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464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465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5" t="s">
        <v>68</v>
      </c>
      <c r="D127" s="586"/>
      <c r="E127" s="586"/>
      <c r="F127" s="587"/>
      <c r="G127" s="588" t="s">
        <v>466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v>404</v>
      </c>
      <c r="H137" s="550"/>
      <c r="I137" s="550"/>
      <c r="J137" s="550"/>
      <c r="K137" s="550"/>
      <c r="L137" s="550"/>
      <c r="M137" s="550"/>
      <c r="N137" s="550"/>
      <c r="O137" s="550"/>
      <c r="P137" s="551"/>
      <c r="Q137" s="320" t="s">
        <v>225</v>
      </c>
      <c r="R137" s="320"/>
      <c r="S137" s="320"/>
      <c r="T137" s="320"/>
      <c r="U137" s="320"/>
      <c r="V137" s="320"/>
      <c r="W137" s="549">
        <v>373</v>
      </c>
      <c r="X137" s="550"/>
      <c r="Y137" s="550"/>
      <c r="Z137" s="550"/>
      <c r="AA137" s="550"/>
      <c r="AB137" s="550"/>
      <c r="AC137" s="550"/>
      <c r="AD137" s="550"/>
      <c r="AE137" s="550"/>
      <c r="AF137" s="551"/>
      <c r="AG137" s="320" t="s">
        <v>226</v>
      </c>
      <c r="AH137" s="320"/>
      <c r="AI137" s="320"/>
      <c r="AJ137" s="320"/>
      <c r="AK137" s="320"/>
      <c r="AL137" s="320"/>
      <c r="AM137" s="521">
        <v>397</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167</v>
      </c>
      <c r="H138" s="318"/>
      <c r="I138" s="318"/>
      <c r="J138" s="318"/>
      <c r="K138" s="318"/>
      <c r="L138" s="318"/>
      <c r="M138" s="318"/>
      <c r="N138" s="318"/>
      <c r="O138" s="318"/>
      <c r="P138" s="319"/>
      <c r="Q138" s="429" t="s">
        <v>228</v>
      </c>
      <c r="R138" s="429"/>
      <c r="S138" s="429"/>
      <c r="T138" s="429"/>
      <c r="U138" s="429"/>
      <c r="V138" s="429"/>
      <c r="W138" s="317">
        <v>161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474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7.75" customHeight="1">
      <c r="A180" s="370"/>
      <c r="B180" s="371"/>
      <c r="C180" s="371"/>
      <c r="D180" s="371"/>
      <c r="E180" s="371"/>
      <c r="F180" s="372"/>
      <c r="G180" s="361" t="s">
        <v>476</v>
      </c>
      <c r="H180" s="362"/>
      <c r="I180" s="362"/>
      <c r="J180" s="362"/>
      <c r="K180" s="363"/>
      <c r="L180" s="364" t="s">
        <v>477</v>
      </c>
      <c r="M180" s="365"/>
      <c r="N180" s="365"/>
      <c r="O180" s="365"/>
      <c r="P180" s="365"/>
      <c r="Q180" s="365"/>
      <c r="R180" s="365"/>
      <c r="S180" s="365"/>
      <c r="T180" s="365"/>
      <c r="U180" s="365"/>
      <c r="V180" s="365"/>
      <c r="W180" s="365"/>
      <c r="X180" s="366"/>
      <c r="Y180" s="396">
        <v>2</v>
      </c>
      <c r="Z180" s="397"/>
      <c r="AA180" s="397"/>
      <c r="AB180" s="398"/>
      <c r="AC180" s="361" t="s">
        <v>475</v>
      </c>
      <c r="AD180" s="362"/>
      <c r="AE180" s="362"/>
      <c r="AF180" s="362"/>
      <c r="AG180" s="363"/>
      <c r="AH180" s="364" t="s">
        <v>520</v>
      </c>
      <c r="AI180" s="365"/>
      <c r="AJ180" s="365"/>
      <c r="AK180" s="365"/>
      <c r="AL180" s="365"/>
      <c r="AM180" s="365"/>
      <c r="AN180" s="365"/>
      <c r="AO180" s="365"/>
      <c r="AP180" s="365"/>
      <c r="AQ180" s="365"/>
      <c r="AR180" s="365"/>
      <c r="AS180" s="365"/>
      <c r="AT180" s="366"/>
      <c r="AU180" s="396">
        <v>3</v>
      </c>
      <c r="AV180" s="397"/>
      <c r="AW180" s="397"/>
      <c r="AX180" s="481"/>
    </row>
    <row r="181" spans="1:50" ht="27.7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t="s">
        <v>475</v>
      </c>
      <c r="AD181" s="412"/>
      <c r="AE181" s="412"/>
      <c r="AF181" s="412"/>
      <c r="AG181" s="413"/>
      <c r="AH181" s="414" t="s">
        <v>522</v>
      </c>
      <c r="AI181" s="415"/>
      <c r="AJ181" s="415"/>
      <c r="AK181" s="415"/>
      <c r="AL181" s="415"/>
      <c r="AM181" s="415"/>
      <c r="AN181" s="415"/>
      <c r="AO181" s="415"/>
      <c r="AP181" s="415"/>
      <c r="AQ181" s="415"/>
      <c r="AR181" s="415"/>
      <c r="AS181" s="415"/>
      <c r="AT181" s="416"/>
      <c r="AU181" s="417">
        <v>1</v>
      </c>
      <c r="AV181" s="418"/>
      <c r="AW181" s="418"/>
      <c r="AX181" s="563"/>
    </row>
    <row r="182" spans="1:50" ht="27.7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t="s">
        <v>578</v>
      </c>
      <c r="AD182" s="412"/>
      <c r="AE182" s="412"/>
      <c r="AF182" s="412"/>
      <c r="AG182" s="413"/>
      <c r="AH182" s="414" t="s">
        <v>521</v>
      </c>
      <c r="AI182" s="415"/>
      <c r="AJ182" s="415"/>
      <c r="AK182" s="415"/>
      <c r="AL182" s="415"/>
      <c r="AM182" s="415"/>
      <c r="AN182" s="415"/>
      <c r="AO182" s="415"/>
      <c r="AP182" s="415"/>
      <c r="AQ182" s="415"/>
      <c r="AR182" s="415"/>
      <c r="AS182" s="415"/>
      <c r="AT182" s="416"/>
      <c r="AU182" s="417">
        <v>1</v>
      </c>
      <c r="AV182" s="418"/>
      <c r="AW182" s="418"/>
      <c r="AX182" s="563"/>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5</v>
      </c>
      <c r="AV190" s="568"/>
      <c r="AW190" s="568"/>
      <c r="AX190" s="570"/>
    </row>
    <row r="191" spans="1:50" ht="30" customHeight="1">
      <c r="A191" s="370"/>
      <c r="B191" s="371"/>
      <c r="C191" s="371"/>
      <c r="D191" s="371"/>
      <c r="E191" s="371"/>
      <c r="F191" s="372"/>
      <c r="G191" s="376" t="s">
        <v>478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576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7.75" customHeight="1">
      <c r="A193" s="370"/>
      <c r="B193" s="371"/>
      <c r="C193" s="371"/>
      <c r="D193" s="371"/>
      <c r="E193" s="371"/>
      <c r="F193" s="372"/>
      <c r="G193" s="361" t="s">
        <v>479</v>
      </c>
      <c r="H193" s="362"/>
      <c r="I193" s="362"/>
      <c r="J193" s="362"/>
      <c r="K193" s="363"/>
      <c r="L193" s="364" t="s">
        <v>480</v>
      </c>
      <c r="M193" s="365"/>
      <c r="N193" s="365"/>
      <c r="O193" s="365"/>
      <c r="P193" s="365"/>
      <c r="Q193" s="365"/>
      <c r="R193" s="365"/>
      <c r="S193" s="365"/>
      <c r="T193" s="365"/>
      <c r="U193" s="365"/>
      <c r="V193" s="365"/>
      <c r="W193" s="365"/>
      <c r="X193" s="366"/>
      <c r="Y193" s="396">
        <v>4</v>
      </c>
      <c r="Z193" s="397"/>
      <c r="AA193" s="397"/>
      <c r="AB193" s="398"/>
      <c r="AC193" s="361" t="s">
        <v>475</v>
      </c>
      <c r="AD193" s="362"/>
      <c r="AE193" s="362"/>
      <c r="AF193" s="362"/>
      <c r="AG193" s="363"/>
      <c r="AH193" s="364" t="s">
        <v>577</v>
      </c>
      <c r="AI193" s="365"/>
      <c r="AJ193" s="365"/>
      <c r="AK193" s="365"/>
      <c r="AL193" s="365"/>
      <c r="AM193" s="365"/>
      <c r="AN193" s="365"/>
      <c r="AO193" s="365"/>
      <c r="AP193" s="365"/>
      <c r="AQ193" s="365"/>
      <c r="AR193" s="365"/>
      <c r="AS193" s="365"/>
      <c r="AT193" s="366"/>
      <c r="AU193" s="396">
        <v>0.9</v>
      </c>
      <c r="AV193" s="397"/>
      <c r="AW193" s="397"/>
      <c r="AX193" s="481"/>
    </row>
    <row r="194" spans="1:50" ht="27.75" customHeight="1">
      <c r="A194" s="370"/>
      <c r="B194" s="371"/>
      <c r="C194" s="371"/>
      <c r="D194" s="371"/>
      <c r="E194" s="371"/>
      <c r="F194" s="372"/>
      <c r="G194" s="411" t="s">
        <v>479</v>
      </c>
      <c r="H194" s="412"/>
      <c r="I194" s="412"/>
      <c r="J194" s="412"/>
      <c r="K194" s="413"/>
      <c r="L194" s="414" t="s">
        <v>481</v>
      </c>
      <c r="M194" s="415"/>
      <c r="N194" s="415"/>
      <c r="O194" s="415"/>
      <c r="P194" s="415"/>
      <c r="Q194" s="415"/>
      <c r="R194" s="415"/>
      <c r="S194" s="415"/>
      <c r="T194" s="415"/>
      <c r="U194" s="415"/>
      <c r="V194" s="415"/>
      <c r="W194" s="415"/>
      <c r="X194" s="416"/>
      <c r="Y194" s="417">
        <v>4</v>
      </c>
      <c r="Z194" s="418"/>
      <c r="AA194" s="418"/>
      <c r="AB194" s="419"/>
      <c r="AC194" s="411" t="s">
        <v>475</v>
      </c>
      <c r="AD194" s="412"/>
      <c r="AE194" s="412"/>
      <c r="AF194" s="412"/>
      <c r="AG194" s="413"/>
      <c r="AH194" s="414" t="s">
        <v>540</v>
      </c>
      <c r="AI194" s="415"/>
      <c r="AJ194" s="415"/>
      <c r="AK194" s="415"/>
      <c r="AL194" s="415"/>
      <c r="AM194" s="415"/>
      <c r="AN194" s="415"/>
      <c r="AO194" s="415"/>
      <c r="AP194" s="415"/>
      <c r="AQ194" s="415"/>
      <c r="AR194" s="415"/>
      <c r="AS194" s="415"/>
      <c r="AT194" s="416"/>
      <c r="AU194" s="417">
        <v>0.6</v>
      </c>
      <c r="AV194" s="418"/>
      <c r="AW194" s="418"/>
      <c r="AX194" s="563"/>
    </row>
    <row r="195" spans="1:50" ht="27.75" customHeight="1">
      <c r="A195" s="370"/>
      <c r="B195" s="371"/>
      <c r="C195" s="371"/>
      <c r="D195" s="371"/>
      <c r="E195" s="371"/>
      <c r="F195" s="372"/>
      <c r="G195" s="411" t="s">
        <v>479</v>
      </c>
      <c r="H195" s="412"/>
      <c r="I195" s="412"/>
      <c r="J195" s="412"/>
      <c r="K195" s="413"/>
      <c r="L195" s="414" t="s">
        <v>482</v>
      </c>
      <c r="M195" s="415"/>
      <c r="N195" s="415"/>
      <c r="O195" s="415"/>
      <c r="P195" s="415"/>
      <c r="Q195" s="415"/>
      <c r="R195" s="415"/>
      <c r="S195" s="415"/>
      <c r="T195" s="415"/>
      <c r="U195" s="415"/>
      <c r="V195" s="415"/>
      <c r="W195" s="415"/>
      <c r="X195" s="416"/>
      <c r="Y195" s="417">
        <v>4</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7.75" customHeight="1">
      <c r="A196" s="370"/>
      <c r="B196" s="371"/>
      <c r="C196" s="371"/>
      <c r="D196" s="371"/>
      <c r="E196" s="371"/>
      <c r="F196" s="372"/>
      <c r="G196" s="411" t="s">
        <v>479</v>
      </c>
      <c r="H196" s="412"/>
      <c r="I196" s="412"/>
      <c r="J196" s="412"/>
      <c r="K196" s="413"/>
      <c r="L196" s="414" t="s">
        <v>483</v>
      </c>
      <c r="M196" s="415"/>
      <c r="N196" s="415"/>
      <c r="O196" s="415"/>
      <c r="P196" s="415"/>
      <c r="Q196" s="415"/>
      <c r="R196" s="415"/>
      <c r="S196" s="415"/>
      <c r="T196" s="415"/>
      <c r="U196" s="415"/>
      <c r="V196" s="415"/>
      <c r="W196" s="415"/>
      <c r="X196" s="416"/>
      <c r="Y196" s="417">
        <v>2</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14</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1.5</v>
      </c>
      <c r="AV203" s="568"/>
      <c r="AW203" s="568"/>
      <c r="AX203" s="570"/>
    </row>
    <row r="204" spans="1:50" ht="30" customHeight="1">
      <c r="A204" s="370"/>
      <c r="B204" s="371"/>
      <c r="C204" s="371"/>
      <c r="D204" s="371"/>
      <c r="E204" s="371"/>
      <c r="F204" s="372"/>
      <c r="G204" s="376" t="s">
        <v>484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579</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7.75" customHeight="1">
      <c r="A206" s="370"/>
      <c r="B206" s="371"/>
      <c r="C206" s="371"/>
      <c r="D206" s="371"/>
      <c r="E206" s="371"/>
      <c r="F206" s="372"/>
      <c r="G206" s="361" t="s">
        <v>479</v>
      </c>
      <c r="H206" s="362"/>
      <c r="I206" s="362"/>
      <c r="J206" s="362"/>
      <c r="K206" s="363"/>
      <c r="L206" s="364" t="s">
        <v>485</v>
      </c>
      <c r="M206" s="365"/>
      <c r="N206" s="365"/>
      <c r="O206" s="365"/>
      <c r="P206" s="365"/>
      <c r="Q206" s="365"/>
      <c r="R206" s="365"/>
      <c r="S206" s="365"/>
      <c r="T206" s="365"/>
      <c r="U206" s="365"/>
      <c r="V206" s="365"/>
      <c r="W206" s="365"/>
      <c r="X206" s="366"/>
      <c r="Y206" s="396">
        <v>17</v>
      </c>
      <c r="Z206" s="397"/>
      <c r="AA206" s="397"/>
      <c r="AB206" s="398"/>
      <c r="AC206" s="361" t="s">
        <v>475</v>
      </c>
      <c r="AD206" s="362"/>
      <c r="AE206" s="362"/>
      <c r="AF206" s="362"/>
      <c r="AG206" s="363"/>
      <c r="AH206" s="364" t="s">
        <v>580</v>
      </c>
      <c r="AI206" s="365"/>
      <c r="AJ206" s="365"/>
      <c r="AK206" s="365"/>
      <c r="AL206" s="365"/>
      <c r="AM206" s="365"/>
      <c r="AN206" s="365"/>
      <c r="AO206" s="365"/>
      <c r="AP206" s="365"/>
      <c r="AQ206" s="365"/>
      <c r="AR206" s="365"/>
      <c r="AS206" s="365"/>
      <c r="AT206" s="366"/>
      <c r="AU206" s="396">
        <v>0.5</v>
      </c>
      <c r="AV206" s="397"/>
      <c r="AW206" s="397"/>
      <c r="AX206" s="481"/>
    </row>
    <row r="207" spans="1:50" ht="27.75" customHeight="1">
      <c r="A207" s="370"/>
      <c r="B207" s="371"/>
      <c r="C207" s="371"/>
      <c r="D207" s="371"/>
      <c r="E207" s="371"/>
      <c r="F207" s="372"/>
      <c r="G207" s="411" t="s">
        <v>479</v>
      </c>
      <c r="H207" s="412"/>
      <c r="I207" s="412"/>
      <c r="J207" s="412"/>
      <c r="K207" s="413"/>
      <c r="L207" s="414" t="s">
        <v>486</v>
      </c>
      <c r="M207" s="415"/>
      <c r="N207" s="415"/>
      <c r="O207" s="415"/>
      <c r="P207" s="415"/>
      <c r="Q207" s="415"/>
      <c r="R207" s="415"/>
      <c r="S207" s="415"/>
      <c r="T207" s="415"/>
      <c r="U207" s="415"/>
      <c r="V207" s="415"/>
      <c r="W207" s="415"/>
      <c r="X207" s="416"/>
      <c r="Y207" s="417">
        <v>0.4</v>
      </c>
      <c r="Z207" s="418"/>
      <c r="AA207" s="418"/>
      <c r="AB207" s="419"/>
      <c r="AC207" s="411" t="s">
        <v>475</v>
      </c>
      <c r="AD207" s="412"/>
      <c r="AE207" s="412"/>
      <c r="AF207" s="412"/>
      <c r="AG207" s="413"/>
      <c r="AH207" s="414" t="s">
        <v>581</v>
      </c>
      <c r="AI207" s="415"/>
      <c r="AJ207" s="415"/>
      <c r="AK207" s="415"/>
      <c r="AL207" s="415"/>
      <c r="AM207" s="415"/>
      <c r="AN207" s="415"/>
      <c r="AO207" s="415"/>
      <c r="AP207" s="415"/>
      <c r="AQ207" s="415"/>
      <c r="AR207" s="415"/>
      <c r="AS207" s="415"/>
      <c r="AT207" s="416"/>
      <c r="AU207" s="417">
        <v>0.4</v>
      </c>
      <c r="AV207" s="418"/>
      <c r="AW207" s="418"/>
      <c r="AX207" s="563"/>
    </row>
    <row r="208" spans="1:50" ht="27.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t="s">
        <v>586</v>
      </c>
      <c r="AD208" s="412"/>
      <c r="AE208" s="412"/>
      <c r="AF208" s="412"/>
      <c r="AG208" s="413"/>
      <c r="AH208" s="414" t="s">
        <v>593</v>
      </c>
      <c r="AI208" s="415"/>
      <c r="AJ208" s="415"/>
      <c r="AK208" s="415"/>
      <c r="AL208" s="415"/>
      <c r="AM208" s="415"/>
      <c r="AN208" s="415"/>
      <c r="AO208" s="415"/>
      <c r="AP208" s="415"/>
      <c r="AQ208" s="415"/>
      <c r="AR208" s="415"/>
      <c r="AS208" s="415"/>
      <c r="AT208" s="416"/>
      <c r="AU208" s="417">
        <v>0.4</v>
      </c>
      <c r="AV208" s="418"/>
      <c r="AW208" s="418"/>
      <c r="AX208" s="563"/>
    </row>
    <row r="209" spans="1:50" ht="27.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t="s">
        <v>475</v>
      </c>
      <c r="AD209" s="412"/>
      <c r="AE209" s="412"/>
      <c r="AF209" s="412"/>
      <c r="AG209" s="413"/>
      <c r="AH209" s="414" t="s">
        <v>582</v>
      </c>
      <c r="AI209" s="415"/>
      <c r="AJ209" s="415"/>
      <c r="AK209" s="415"/>
      <c r="AL209" s="415"/>
      <c r="AM209" s="415"/>
      <c r="AN209" s="415"/>
      <c r="AO209" s="415"/>
      <c r="AP209" s="415"/>
      <c r="AQ209" s="415"/>
      <c r="AR209" s="415"/>
      <c r="AS209" s="415"/>
      <c r="AT209" s="416"/>
      <c r="AU209" s="417">
        <v>0.2</v>
      </c>
      <c r="AV209" s="418"/>
      <c r="AW209" s="418"/>
      <c r="AX209" s="563"/>
    </row>
    <row r="210" spans="1:50" ht="27.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17.399999999999999</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1.5</v>
      </c>
      <c r="AV216" s="568"/>
      <c r="AW216" s="568"/>
      <c r="AX216" s="570"/>
    </row>
    <row r="217" spans="1:50" ht="30" customHeight="1">
      <c r="A217" s="370"/>
      <c r="B217" s="371"/>
      <c r="C217" s="371"/>
      <c r="D217" s="371"/>
      <c r="E217" s="371"/>
      <c r="F217" s="372"/>
      <c r="G217" s="376" t="s">
        <v>507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584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37.5" customHeight="1">
      <c r="A219" s="370"/>
      <c r="B219" s="371"/>
      <c r="C219" s="371"/>
      <c r="D219" s="371"/>
      <c r="E219" s="371"/>
      <c r="F219" s="372"/>
      <c r="G219" s="361" t="s">
        <v>475</v>
      </c>
      <c r="H219" s="362"/>
      <c r="I219" s="362"/>
      <c r="J219" s="362"/>
      <c r="K219" s="363"/>
      <c r="L219" s="364" t="s">
        <v>508</v>
      </c>
      <c r="M219" s="365"/>
      <c r="N219" s="365"/>
      <c r="O219" s="365"/>
      <c r="P219" s="365"/>
      <c r="Q219" s="365"/>
      <c r="R219" s="365"/>
      <c r="S219" s="365"/>
      <c r="T219" s="365"/>
      <c r="U219" s="365"/>
      <c r="V219" s="365"/>
      <c r="W219" s="365"/>
      <c r="X219" s="366"/>
      <c r="Y219" s="396">
        <v>1</v>
      </c>
      <c r="Z219" s="397"/>
      <c r="AA219" s="397"/>
      <c r="AB219" s="398"/>
      <c r="AC219" s="361" t="s">
        <v>475</v>
      </c>
      <c r="AD219" s="362"/>
      <c r="AE219" s="362"/>
      <c r="AF219" s="362"/>
      <c r="AG219" s="363"/>
      <c r="AH219" s="364" t="s">
        <v>561</v>
      </c>
      <c r="AI219" s="365"/>
      <c r="AJ219" s="365"/>
      <c r="AK219" s="365"/>
      <c r="AL219" s="365"/>
      <c r="AM219" s="365"/>
      <c r="AN219" s="365"/>
      <c r="AO219" s="365"/>
      <c r="AP219" s="365"/>
      <c r="AQ219" s="365"/>
      <c r="AR219" s="365"/>
      <c r="AS219" s="365"/>
      <c r="AT219" s="366"/>
      <c r="AU219" s="396">
        <v>0.2</v>
      </c>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1</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0.2</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8.5" customHeight="1">
      <c r="A236" s="574">
        <v>1</v>
      </c>
      <c r="B236" s="574">
        <v>1</v>
      </c>
      <c r="C236" s="576" t="s">
        <v>487</v>
      </c>
      <c r="D236" s="575"/>
      <c r="E236" s="575"/>
      <c r="F236" s="575"/>
      <c r="G236" s="575"/>
      <c r="H236" s="575"/>
      <c r="I236" s="575"/>
      <c r="J236" s="575"/>
      <c r="K236" s="575"/>
      <c r="L236" s="575"/>
      <c r="M236" s="576" t="s">
        <v>477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2</v>
      </c>
      <c r="AL236" s="578"/>
      <c r="AM236" s="578"/>
      <c r="AN236" s="578"/>
      <c r="AO236" s="578"/>
      <c r="AP236" s="579"/>
      <c r="AQ236" s="576">
        <v>2</v>
      </c>
      <c r="AR236" s="575"/>
      <c r="AS236" s="575"/>
      <c r="AT236" s="575"/>
      <c r="AU236" s="577">
        <v>87.1</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489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402</v>
      </c>
      <c r="D268" s="241"/>
      <c r="E268" s="241"/>
      <c r="F268" s="241"/>
      <c r="G268" s="241"/>
      <c r="H268" s="241"/>
      <c r="I268" s="241"/>
      <c r="J268" s="241"/>
      <c r="K268" s="241"/>
      <c r="L268" s="241"/>
      <c r="M268" s="241" t="s">
        <v>403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404</v>
      </c>
      <c r="AL268" s="241"/>
      <c r="AM268" s="241"/>
      <c r="AN268" s="241"/>
      <c r="AO268" s="241"/>
      <c r="AP268" s="241"/>
      <c r="AQ268" s="241" t="s">
        <v>23</v>
      </c>
      <c r="AR268" s="241"/>
      <c r="AS268" s="241"/>
      <c r="AT268" s="241"/>
      <c r="AU268" s="92" t="s">
        <v>24</v>
      </c>
      <c r="AV268" s="93"/>
      <c r="AW268" s="93"/>
      <c r="AX268" s="581"/>
    </row>
    <row r="269" spans="1:50" ht="28.5" customHeight="1">
      <c r="A269" s="574">
        <v>1</v>
      </c>
      <c r="B269" s="574">
        <v>1</v>
      </c>
      <c r="C269" s="576" t="s">
        <v>490</v>
      </c>
      <c r="D269" s="575"/>
      <c r="E269" s="575"/>
      <c r="F269" s="575"/>
      <c r="G269" s="575"/>
      <c r="H269" s="575"/>
      <c r="I269" s="575"/>
      <c r="J269" s="575"/>
      <c r="K269" s="575"/>
      <c r="L269" s="575"/>
      <c r="M269" s="576" t="s">
        <v>480</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4</v>
      </c>
      <c r="AL269" s="578"/>
      <c r="AM269" s="578"/>
      <c r="AN269" s="578"/>
      <c r="AO269" s="578"/>
      <c r="AP269" s="579"/>
      <c r="AQ269" s="576">
        <v>1</v>
      </c>
      <c r="AR269" s="575"/>
      <c r="AS269" s="575"/>
      <c r="AT269" s="575"/>
      <c r="AU269" s="577">
        <v>97.3</v>
      </c>
      <c r="AV269" s="578"/>
      <c r="AW269" s="578"/>
      <c r="AX269" s="579"/>
    </row>
    <row r="270" spans="1:50" ht="28.5" customHeight="1">
      <c r="A270" s="574">
        <v>2</v>
      </c>
      <c r="B270" s="574">
        <v>1</v>
      </c>
      <c r="C270" s="576" t="s">
        <v>490</v>
      </c>
      <c r="D270" s="575"/>
      <c r="E270" s="575"/>
      <c r="F270" s="575"/>
      <c r="G270" s="575"/>
      <c r="H270" s="575"/>
      <c r="I270" s="575"/>
      <c r="J270" s="575"/>
      <c r="K270" s="575"/>
      <c r="L270" s="575"/>
      <c r="M270" s="576" t="s">
        <v>481</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4</v>
      </c>
      <c r="AL270" s="578"/>
      <c r="AM270" s="578"/>
      <c r="AN270" s="578"/>
      <c r="AO270" s="578"/>
      <c r="AP270" s="579"/>
      <c r="AQ270" s="576">
        <v>1</v>
      </c>
      <c r="AR270" s="575"/>
      <c r="AS270" s="575"/>
      <c r="AT270" s="575"/>
      <c r="AU270" s="577">
        <v>98.9</v>
      </c>
      <c r="AV270" s="578"/>
      <c r="AW270" s="578"/>
      <c r="AX270" s="579"/>
    </row>
    <row r="271" spans="1:50" ht="28.5" customHeight="1">
      <c r="A271" s="574">
        <v>3</v>
      </c>
      <c r="B271" s="574">
        <v>1</v>
      </c>
      <c r="C271" s="576" t="s">
        <v>490</v>
      </c>
      <c r="D271" s="575"/>
      <c r="E271" s="575"/>
      <c r="F271" s="575"/>
      <c r="G271" s="575"/>
      <c r="H271" s="575"/>
      <c r="I271" s="575"/>
      <c r="J271" s="575"/>
      <c r="K271" s="575"/>
      <c r="L271" s="575"/>
      <c r="M271" s="576" t="s">
        <v>482</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4</v>
      </c>
      <c r="AL271" s="578"/>
      <c r="AM271" s="578"/>
      <c r="AN271" s="578"/>
      <c r="AO271" s="578"/>
      <c r="AP271" s="579"/>
      <c r="AQ271" s="576">
        <v>1</v>
      </c>
      <c r="AR271" s="575"/>
      <c r="AS271" s="575"/>
      <c r="AT271" s="575"/>
      <c r="AU271" s="577">
        <v>73.7</v>
      </c>
      <c r="AV271" s="578"/>
      <c r="AW271" s="578"/>
      <c r="AX271" s="579"/>
    </row>
    <row r="272" spans="1:50" ht="28.5" customHeight="1">
      <c r="A272" s="574">
        <v>4</v>
      </c>
      <c r="B272" s="574">
        <v>1</v>
      </c>
      <c r="C272" s="576" t="s">
        <v>490</v>
      </c>
      <c r="D272" s="575"/>
      <c r="E272" s="575"/>
      <c r="F272" s="575"/>
      <c r="G272" s="575"/>
      <c r="H272" s="575"/>
      <c r="I272" s="575"/>
      <c r="J272" s="575"/>
      <c r="K272" s="575"/>
      <c r="L272" s="575"/>
      <c r="M272" s="576" t="s">
        <v>483</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v>2</v>
      </c>
      <c r="AL272" s="578"/>
      <c r="AM272" s="578"/>
      <c r="AN272" s="578"/>
      <c r="AO272" s="578"/>
      <c r="AP272" s="579"/>
      <c r="AQ272" s="576">
        <v>2</v>
      </c>
      <c r="AR272" s="575"/>
      <c r="AS272" s="575"/>
      <c r="AT272" s="575"/>
      <c r="AU272" s="577">
        <v>65</v>
      </c>
      <c r="AV272" s="578"/>
      <c r="AW272" s="578"/>
      <c r="AX272" s="579"/>
    </row>
    <row r="273" spans="1:50" ht="28.5" customHeight="1">
      <c r="A273" s="574">
        <v>5</v>
      </c>
      <c r="B273" s="574">
        <v>1</v>
      </c>
      <c r="C273" s="576" t="s">
        <v>493</v>
      </c>
      <c r="D273" s="575"/>
      <c r="E273" s="575"/>
      <c r="F273" s="575"/>
      <c r="G273" s="575"/>
      <c r="H273" s="575"/>
      <c r="I273" s="575"/>
      <c r="J273" s="575"/>
      <c r="K273" s="575"/>
      <c r="L273" s="575"/>
      <c r="M273" s="576" t="s">
        <v>491</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v>3</v>
      </c>
      <c r="AL273" s="578"/>
      <c r="AM273" s="578"/>
      <c r="AN273" s="578"/>
      <c r="AO273" s="578"/>
      <c r="AP273" s="579"/>
      <c r="AQ273" s="576">
        <v>2</v>
      </c>
      <c r="AR273" s="575"/>
      <c r="AS273" s="575"/>
      <c r="AT273" s="575"/>
      <c r="AU273" s="577">
        <v>99.4</v>
      </c>
      <c r="AV273" s="578"/>
      <c r="AW273" s="578"/>
      <c r="AX273" s="579"/>
    </row>
    <row r="274" spans="1:50" ht="28.5" customHeight="1">
      <c r="A274" s="574">
        <v>6</v>
      </c>
      <c r="B274" s="574">
        <v>1</v>
      </c>
      <c r="C274" s="576" t="s">
        <v>493</v>
      </c>
      <c r="D274" s="575"/>
      <c r="E274" s="575"/>
      <c r="F274" s="575"/>
      <c r="G274" s="575"/>
      <c r="H274" s="575"/>
      <c r="I274" s="575"/>
      <c r="J274" s="575"/>
      <c r="K274" s="575"/>
      <c r="L274" s="575"/>
      <c r="M274" s="576" t="s">
        <v>492</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v>3</v>
      </c>
      <c r="AL274" s="578"/>
      <c r="AM274" s="578"/>
      <c r="AN274" s="578"/>
      <c r="AO274" s="578"/>
      <c r="AP274" s="579"/>
      <c r="AQ274" s="576">
        <v>2</v>
      </c>
      <c r="AR274" s="575"/>
      <c r="AS274" s="575"/>
      <c r="AT274" s="575"/>
      <c r="AU274" s="577">
        <v>84.5</v>
      </c>
      <c r="AV274" s="578"/>
      <c r="AW274" s="578"/>
      <c r="AX274" s="579"/>
    </row>
    <row r="275" spans="1:50" ht="28.5" customHeight="1">
      <c r="A275" s="574">
        <v>7</v>
      </c>
      <c r="B275" s="574">
        <v>1</v>
      </c>
      <c r="C275" s="576" t="s">
        <v>493</v>
      </c>
      <c r="D275" s="575"/>
      <c r="E275" s="575"/>
      <c r="F275" s="575"/>
      <c r="G275" s="575"/>
      <c r="H275" s="575"/>
      <c r="I275" s="575"/>
      <c r="J275" s="575"/>
      <c r="K275" s="575"/>
      <c r="L275" s="575"/>
      <c r="M275" s="576" t="s">
        <v>494</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v>2</v>
      </c>
      <c r="AL275" s="578"/>
      <c r="AM275" s="578"/>
      <c r="AN275" s="578"/>
      <c r="AO275" s="578"/>
      <c r="AP275" s="579"/>
      <c r="AQ275" s="576">
        <v>1</v>
      </c>
      <c r="AR275" s="575"/>
      <c r="AS275" s="575"/>
      <c r="AT275" s="575"/>
      <c r="AU275" s="577">
        <v>98.4</v>
      </c>
      <c r="AV275" s="578"/>
      <c r="AW275" s="578"/>
      <c r="AX275" s="579"/>
    </row>
    <row r="276" spans="1:50" ht="24" hidden="1" customHeight="1">
      <c r="A276" s="574">
        <v>8</v>
      </c>
      <c r="B276" s="574">
        <v>1</v>
      </c>
      <c r="C276" s="576"/>
      <c r="D276" s="575"/>
      <c r="E276" s="575"/>
      <c r="F276" s="575"/>
      <c r="G276" s="575"/>
      <c r="H276" s="575"/>
      <c r="I276" s="575"/>
      <c r="J276" s="575"/>
      <c r="K276" s="575"/>
      <c r="L276" s="575"/>
      <c r="M276" s="576"/>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c r="A300" s="9"/>
      <c r="B300" s="70" t="s">
        <v>495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402</v>
      </c>
      <c r="D301" s="241"/>
      <c r="E301" s="241"/>
      <c r="F301" s="241"/>
      <c r="G301" s="241"/>
      <c r="H301" s="241"/>
      <c r="I301" s="241"/>
      <c r="J301" s="241"/>
      <c r="K301" s="241"/>
      <c r="L301" s="241"/>
      <c r="M301" s="241" t="s">
        <v>403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404</v>
      </c>
      <c r="AL301" s="241"/>
      <c r="AM301" s="241"/>
      <c r="AN301" s="241"/>
      <c r="AO301" s="241"/>
      <c r="AP301" s="241"/>
      <c r="AQ301" s="241" t="s">
        <v>23</v>
      </c>
      <c r="AR301" s="241"/>
      <c r="AS301" s="241"/>
      <c r="AT301" s="241"/>
      <c r="AU301" s="92" t="s">
        <v>24</v>
      </c>
      <c r="AV301" s="93"/>
      <c r="AW301" s="93"/>
      <c r="AX301" s="581"/>
    </row>
    <row r="302" spans="1:50" ht="28.5" customHeight="1">
      <c r="A302" s="574">
        <v>1</v>
      </c>
      <c r="B302" s="574">
        <v>1</v>
      </c>
      <c r="C302" s="576" t="s">
        <v>497</v>
      </c>
      <c r="D302" s="575"/>
      <c r="E302" s="575"/>
      <c r="F302" s="575"/>
      <c r="G302" s="575"/>
      <c r="H302" s="575"/>
      <c r="I302" s="575"/>
      <c r="J302" s="575"/>
      <c r="K302" s="575"/>
      <c r="L302" s="575"/>
      <c r="M302" s="576" t="s">
        <v>485</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17</v>
      </c>
      <c r="AL302" s="578"/>
      <c r="AM302" s="578"/>
      <c r="AN302" s="578"/>
      <c r="AO302" s="578"/>
      <c r="AP302" s="579"/>
      <c r="AQ302" s="576">
        <v>1</v>
      </c>
      <c r="AR302" s="575"/>
      <c r="AS302" s="575"/>
      <c r="AT302" s="575"/>
      <c r="AU302" s="577">
        <v>92.9</v>
      </c>
      <c r="AV302" s="578"/>
      <c r="AW302" s="578"/>
      <c r="AX302" s="579"/>
    </row>
    <row r="303" spans="1:50" ht="28.5" customHeight="1">
      <c r="A303" s="574">
        <v>2</v>
      </c>
      <c r="B303" s="574">
        <v>1</v>
      </c>
      <c r="C303" s="576" t="s">
        <v>497</v>
      </c>
      <c r="D303" s="575"/>
      <c r="E303" s="575"/>
      <c r="F303" s="575"/>
      <c r="G303" s="575"/>
      <c r="H303" s="575"/>
      <c r="I303" s="575"/>
      <c r="J303" s="575"/>
      <c r="K303" s="575"/>
      <c r="L303" s="575"/>
      <c r="M303" s="576" t="s">
        <v>486</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v>0.4</v>
      </c>
      <c r="AL303" s="578"/>
      <c r="AM303" s="578"/>
      <c r="AN303" s="578"/>
      <c r="AO303" s="578"/>
      <c r="AP303" s="579"/>
      <c r="AQ303" s="576">
        <v>5</v>
      </c>
      <c r="AR303" s="575"/>
      <c r="AS303" s="575"/>
      <c r="AT303" s="575"/>
      <c r="AU303" s="577">
        <v>62.1</v>
      </c>
      <c r="AV303" s="578"/>
      <c r="AW303" s="578"/>
      <c r="AX303" s="579"/>
    </row>
    <row r="304" spans="1:50" ht="28.5" customHeight="1">
      <c r="A304" s="574">
        <v>3</v>
      </c>
      <c r="B304" s="574">
        <v>1</v>
      </c>
      <c r="C304" s="576" t="s">
        <v>503</v>
      </c>
      <c r="D304" s="575"/>
      <c r="E304" s="575"/>
      <c r="F304" s="575"/>
      <c r="G304" s="575"/>
      <c r="H304" s="575"/>
      <c r="I304" s="575"/>
      <c r="J304" s="575"/>
      <c r="K304" s="575"/>
      <c r="L304" s="575"/>
      <c r="M304" s="576" t="s">
        <v>502</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v>2</v>
      </c>
      <c r="AL304" s="578"/>
      <c r="AM304" s="578"/>
      <c r="AN304" s="578"/>
      <c r="AO304" s="578"/>
      <c r="AP304" s="579"/>
      <c r="AQ304" s="576">
        <v>3</v>
      </c>
      <c r="AR304" s="575"/>
      <c r="AS304" s="575"/>
      <c r="AT304" s="575"/>
      <c r="AU304" s="577">
        <v>70.400000000000006</v>
      </c>
      <c r="AV304" s="578"/>
      <c r="AW304" s="578"/>
      <c r="AX304" s="579"/>
    </row>
    <row r="305" spans="1:50" ht="28.5" customHeight="1">
      <c r="A305" s="574">
        <v>4</v>
      </c>
      <c r="B305" s="574">
        <v>1</v>
      </c>
      <c r="C305" s="576" t="s">
        <v>503</v>
      </c>
      <c r="D305" s="575"/>
      <c r="E305" s="575"/>
      <c r="F305" s="575"/>
      <c r="G305" s="575"/>
      <c r="H305" s="575"/>
      <c r="I305" s="575"/>
      <c r="J305" s="575"/>
      <c r="K305" s="575"/>
      <c r="L305" s="575"/>
      <c r="M305" s="576" t="s">
        <v>504</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v>1</v>
      </c>
      <c r="AL305" s="578"/>
      <c r="AM305" s="578"/>
      <c r="AN305" s="578"/>
      <c r="AO305" s="578"/>
      <c r="AP305" s="579"/>
      <c r="AQ305" s="576">
        <v>1</v>
      </c>
      <c r="AR305" s="575"/>
      <c r="AS305" s="575"/>
      <c r="AT305" s="575"/>
      <c r="AU305" s="577">
        <v>100</v>
      </c>
      <c r="AV305" s="578"/>
      <c r="AW305" s="578"/>
      <c r="AX305" s="579"/>
    </row>
    <row r="306" spans="1:50" ht="28.5" customHeight="1">
      <c r="A306" s="574">
        <v>5</v>
      </c>
      <c r="B306" s="574">
        <v>1</v>
      </c>
      <c r="C306" s="576" t="s">
        <v>503</v>
      </c>
      <c r="D306" s="575"/>
      <c r="E306" s="575"/>
      <c r="F306" s="575"/>
      <c r="G306" s="575"/>
      <c r="H306" s="575"/>
      <c r="I306" s="575"/>
      <c r="J306" s="575"/>
      <c r="K306" s="575"/>
      <c r="L306" s="575"/>
      <c r="M306" s="576" t="s">
        <v>505</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v>1</v>
      </c>
      <c r="AL306" s="578"/>
      <c r="AM306" s="578"/>
      <c r="AN306" s="578"/>
      <c r="AO306" s="578"/>
      <c r="AP306" s="579"/>
      <c r="AQ306" s="576">
        <v>2</v>
      </c>
      <c r="AR306" s="575"/>
      <c r="AS306" s="575"/>
      <c r="AT306" s="575"/>
      <c r="AU306" s="577">
        <v>84</v>
      </c>
      <c r="AV306" s="578"/>
      <c r="AW306" s="578"/>
      <c r="AX306" s="579"/>
    </row>
    <row r="307" spans="1:50" ht="28.5" customHeight="1">
      <c r="A307" s="574">
        <v>6</v>
      </c>
      <c r="B307" s="574">
        <v>1</v>
      </c>
      <c r="C307" s="576" t="s">
        <v>498</v>
      </c>
      <c r="D307" s="575"/>
      <c r="E307" s="575"/>
      <c r="F307" s="575"/>
      <c r="G307" s="575"/>
      <c r="H307" s="575"/>
      <c r="I307" s="575"/>
      <c r="J307" s="575"/>
      <c r="K307" s="575"/>
      <c r="L307" s="575"/>
      <c r="M307" s="576" t="s">
        <v>496</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v>3</v>
      </c>
      <c r="AL307" s="578"/>
      <c r="AM307" s="578"/>
      <c r="AN307" s="578"/>
      <c r="AO307" s="578"/>
      <c r="AP307" s="579"/>
      <c r="AQ307" s="576">
        <v>1</v>
      </c>
      <c r="AR307" s="575"/>
      <c r="AS307" s="575"/>
      <c r="AT307" s="575"/>
      <c r="AU307" s="577">
        <v>100</v>
      </c>
      <c r="AV307" s="578"/>
      <c r="AW307" s="578"/>
      <c r="AX307" s="579"/>
    </row>
    <row r="308" spans="1:50" ht="28.5" customHeight="1">
      <c r="A308" s="574">
        <v>7</v>
      </c>
      <c r="B308" s="574">
        <v>1</v>
      </c>
      <c r="C308" s="576" t="s">
        <v>500</v>
      </c>
      <c r="D308" s="575"/>
      <c r="E308" s="575"/>
      <c r="F308" s="575"/>
      <c r="G308" s="575"/>
      <c r="H308" s="575"/>
      <c r="I308" s="575"/>
      <c r="J308" s="575"/>
      <c r="K308" s="575"/>
      <c r="L308" s="575"/>
      <c r="M308" s="576" t="s">
        <v>499</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v>3</v>
      </c>
      <c r="AL308" s="578"/>
      <c r="AM308" s="578"/>
      <c r="AN308" s="578"/>
      <c r="AO308" s="578"/>
      <c r="AP308" s="579"/>
      <c r="AQ308" s="576">
        <v>2</v>
      </c>
      <c r="AR308" s="575"/>
      <c r="AS308" s="575"/>
      <c r="AT308" s="575"/>
      <c r="AU308" s="577">
        <v>86.6</v>
      </c>
      <c r="AV308" s="578"/>
      <c r="AW308" s="578"/>
      <c r="AX308" s="579"/>
    </row>
    <row r="309" spans="1:50" ht="28.5" customHeight="1">
      <c r="A309" s="574">
        <v>8</v>
      </c>
      <c r="B309" s="574">
        <v>1</v>
      </c>
      <c r="C309" s="576" t="s">
        <v>501</v>
      </c>
      <c r="D309" s="575"/>
      <c r="E309" s="575"/>
      <c r="F309" s="575"/>
      <c r="G309" s="575"/>
      <c r="H309" s="575"/>
      <c r="I309" s="575"/>
      <c r="J309" s="575"/>
      <c r="K309" s="575"/>
      <c r="L309" s="575"/>
      <c r="M309" s="576" t="s">
        <v>592</v>
      </c>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v>2</v>
      </c>
      <c r="AL309" s="578"/>
      <c r="AM309" s="578"/>
      <c r="AN309" s="578"/>
      <c r="AO309" s="578"/>
      <c r="AP309" s="579"/>
      <c r="AQ309" s="576">
        <v>3</v>
      </c>
      <c r="AR309" s="575"/>
      <c r="AS309" s="575"/>
      <c r="AT309" s="575"/>
      <c r="AU309" s="577">
        <v>75.8</v>
      </c>
      <c r="AV309" s="578"/>
      <c r="AW309" s="578"/>
      <c r="AX309" s="579"/>
    </row>
    <row r="310" spans="1:50" ht="28.5" customHeight="1">
      <c r="A310" s="574">
        <v>9</v>
      </c>
      <c r="B310" s="574">
        <v>1</v>
      </c>
      <c r="C310" s="576" t="s">
        <v>583</v>
      </c>
      <c r="D310" s="575"/>
      <c r="E310" s="575"/>
      <c r="F310" s="575"/>
      <c r="G310" s="575"/>
      <c r="H310" s="575"/>
      <c r="I310" s="575"/>
      <c r="J310" s="575"/>
      <c r="K310" s="575"/>
      <c r="L310" s="575"/>
      <c r="M310" s="576" t="s">
        <v>506</v>
      </c>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v>0.04</v>
      </c>
      <c r="AL310" s="578"/>
      <c r="AM310" s="578"/>
      <c r="AN310" s="578"/>
      <c r="AO310" s="578"/>
      <c r="AP310" s="579"/>
      <c r="AQ310" s="576">
        <v>5</v>
      </c>
      <c r="AR310" s="575"/>
      <c r="AS310" s="575"/>
      <c r="AT310" s="575"/>
      <c r="AU310" s="577">
        <v>76.900000000000006</v>
      </c>
      <c r="AV310" s="578"/>
      <c r="AW310" s="578"/>
      <c r="AX310" s="579"/>
    </row>
    <row r="311" spans="1:50" ht="24" hidden="1" customHeight="1">
      <c r="A311" s="574">
        <v>10</v>
      </c>
      <c r="B311" s="574">
        <v>1</v>
      </c>
      <c r="C311" s="576"/>
      <c r="D311" s="575"/>
      <c r="E311" s="575"/>
      <c r="F311" s="575"/>
      <c r="G311" s="575"/>
      <c r="H311" s="575"/>
      <c r="I311" s="575"/>
      <c r="J311" s="575"/>
      <c r="K311" s="575"/>
      <c r="L311" s="575"/>
      <c r="M311" s="576"/>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6"/>
      <c r="D312" s="575"/>
      <c r="E312" s="575"/>
      <c r="F312" s="575"/>
      <c r="G312" s="575"/>
      <c r="H312" s="575"/>
      <c r="I312" s="575"/>
      <c r="J312" s="575"/>
      <c r="K312" s="575"/>
      <c r="L312" s="575"/>
      <c r="M312" s="576"/>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6"/>
      <c r="D313" s="575"/>
      <c r="E313" s="575"/>
      <c r="F313" s="575"/>
      <c r="G313" s="575"/>
      <c r="H313" s="575"/>
      <c r="I313" s="575"/>
      <c r="J313" s="575"/>
      <c r="K313" s="575"/>
      <c r="L313" s="575"/>
      <c r="M313" s="576"/>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c r="A333" s="9"/>
      <c r="B333" s="70" t="s">
        <v>596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41" t="s">
        <v>402</v>
      </c>
      <c r="D334" s="241"/>
      <c r="E334" s="241"/>
      <c r="F334" s="241"/>
      <c r="G334" s="241"/>
      <c r="H334" s="241"/>
      <c r="I334" s="241"/>
      <c r="J334" s="241"/>
      <c r="K334" s="241"/>
      <c r="L334" s="241"/>
      <c r="M334" s="241" t="s">
        <v>403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404</v>
      </c>
      <c r="AL334" s="241"/>
      <c r="AM334" s="241"/>
      <c r="AN334" s="241"/>
      <c r="AO334" s="241"/>
      <c r="AP334" s="241"/>
      <c r="AQ334" s="241" t="s">
        <v>23</v>
      </c>
      <c r="AR334" s="241"/>
      <c r="AS334" s="241"/>
      <c r="AT334" s="241"/>
      <c r="AU334" s="92" t="s">
        <v>24</v>
      </c>
      <c r="AV334" s="93"/>
      <c r="AW334" s="93"/>
      <c r="AX334" s="581"/>
    </row>
    <row r="335" spans="1:50" ht="28.5" customHeight="1">
      <c r="A335" s="574">
        <v>1</v>
      </c>
      <c r="B335" s="574">
        <v>1</v>
      </c>
      <c r="C335" s="576" t="s">
        <v>490</v>
      </c>
      <c r="D335" s="575"/>
      <c r="E335" s="575"/>
      <c r="F335" s="575"/>
      <c r="G335" s="575"/>
      <c r="H335" s="575"/>
      <c r="I335" s="575"/>
      <c r="J335" s="575"/>
      <c r="K335" s="575"/>
      <c r="L335" s="575"/>
      <c r="M335" s="576" t="s">
        <v>508</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1</v>
      </c>
      <c r="AL335" s="578"/>
      <c r="AM335" s="578"/>
      <c r="AN335" s="578"/>
      <c r="AO335" s="578"/>
      <c r="AP335" s="579"/>
      <c r="AQ335" s="576" t="s">
        <v>571</v>
      </c>
      <c r="AR335" s="575"/>
      <c r="AS335" s="575"/>
      <c r="AT335" s="575"/>
      <c r="AU335" s="577">
        <v>99.3</v>
      </c>
      <c r="AV335" s="578"/>
      <c r="AW335" s="578"/>
      <c r="AX335" s="579"/>
    </row>
    <row r="336" spans="1:50" ht="28.5" customHeight="1">
      <c r="A336" s="574">
        <v>2</v>
      </c>
      <c r="B336" s="574">
        <v>1</v>
      </c>
      <c r="C336" s="576" t="s">
        <v>513</v>
      </c>
      <c r="D336" s="575"/>
      <c r="E336" s="575"/>
      <c r="F336" s="575"/>
      <c r="G336" s="575"/>
      <c r="H336" s="575"/>
      <c r="I336" s="575"/>
      <c r="J336" s="575"/>
      <c r="K336" s="575"/>
      <c r="L336" s="575"/>
      <c r="M336" s="576" t="s">
        <v>509</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v>0.4</v>
      </c>
      <c r="AL336" s="578"/>
      <c r="AM336" s="578"/>
      <c r="AN336" s="578"/>
      <c r="AO336" s="578"/>
      <c r="AP336" s="579"/>
      <c r="AQ336" s="576" t="s">
        <v>571</v>
      </c>
      <c r="AR336" s="575"/>
      <c r="AS336" s="575"/>
      <c r="AT336" s="575"/>
      <c r="AU336" s="577">
        <v>100</v>
      </c>
      <c r="AV336" s="578"/>
      <c r="AW336" s="578"/>
      <c r="AX336" s="579"/>
    </row>
    <row r="337" spans="1:50" ht="28.5" customHeight="1">
      <c r="A337" s="574">
        <v>3</v>
      </c>
      <c r="B337" s="574">
        <v>1</v>
      </c>
      <c r="C337" s="576" t="s">
        <v>539</v>
      </c>
      <c r="D337" s="575"/>
      <c r="E337" s="575"/>
      <c r="F337" s="575"/>
      <c r="G337" s="575"/>
      <c r="H337" s="575"/>
      <c r="I337" s="575"/>
      <c r="J337" s="575"/>
      <c r="K337" s="575"/>
      <c r="L337" s="575"/>
      <c r="M337" s="576" t="s">
        <v>512</v>
      </c>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v>0.2</v>
      </c>
      <c r="AL337" s="578"/>
      <c r="AM337" s="578"/>
      <c r="AN337" s="578"/>
      <c r="AO337" s="578"/>
      <c r="AP337" s="579"/>
      <c r="AQ337" s="576" t="s">
        <v>571</v>
      </c>
      <c r="AR337" s="575"/>
      <c r="AS337" s="575"/>
      <c r="AT337" s="575"/>
      <c r="AU337" s="577">
        <v>100</v>
      </c>
      <c r="AV337" s="578"/>
      <c r="AW337" s="578"/>
      <c r="AX337" s="579"/>
    </row>
    <row r="338" spans="1:50" ht="28.5" customHeight="1">
      <c r="A338" s="574">
        <v>4</v>
      </c>
      <c r="B338" s="574">
        <v>1</v>
      </c>
      <c r="C338" s="576" t="s">
        <v>513</v>
      </c>
      <c r="D338" s="575"/>
      <c r="E338" s="575"/>
      <c r="F338" s="575"/>
      <c r="G338" s="575"/>
      <c r="H338" s="575"/>
      <c r="I338" s="575"/>
      <c r="J338" s="575"/>
      <c r="K338" s="575"/>
      <c r="L338" s="575"/>
      <c r="M338" s="576" t="s">
        <v>512</v>
      </c>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v>0.2</v>
      </c>
      <c r="AL338" s="578"/>
      <c r="AM338" s="578"/>
      <c r="AN338" s="578"/>
      <c r="AO338" s="578"/>
      <c r="AP338" s="579"/>
      <c r="AQ338" s="576" t="s">
        <v>571</v>
      </c>
      <c r="AR338" s="575"/>
      <c r="AS338" s="575"/>
      <c r="AT338" s="575"/>
      <c r="AU338" s="577">
        <v>100</v>
      </c>
      <c r="AV338" s="578"/>
      <c r="AW338" s="578"/>
      <c r="AX338" s="579"/>
    </row>
    <row r="339" spans="1:50" ht="28.5" customHeight="1">
      <c r="A339" s="574">
        <v>5</v>
      </c>
      <c r="B339" s="574">
        <v>1</v>
      </c>
      <c r="C339" s="576" t="s">
        <v>511</v>
      </c>
      <c r="D339" s="575"/>
      <c r="E339" s="575"/>
      <c r="F339" s="575"/>
      <c r="G339" s="575"/>
      <c r="H339" s="575"/>
      <c r="I339" s="575"/>
      <c r="J339" s="575"/>
      <c r="K339" s="575"/>
      <c r="L339" s="575"/>
      <c r="M339" s="576" t="s">
        <v>510</v>
      </c>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v>0.3</v>
      </c>
      <c r="AL339" s="578"/>
      <c r="AM339" s="578"/>
      <c r="AN339" s="578"/>
      <c r="AO339" s="578"/>
      <c r="AP339" s="579"/>
      <c r="AQ339" s="576" t="s">
        <v>571</v>
      </c>
      <c r="AR339" s="575"/>
      <c r="AS339" s="575"/>
      <c r="AT339" s="575"/>
      <c r="AU339" s="577">
        <v>97.8</v>
      </c>
      <c r="AV339" s="578"/>
      <c r="AW339" s="578"/>
      <c r="AX339" s="579"/>
    </row>
    <row r="340" spans="1:50" ht="28.5" customHeight="1">
      <c r="A340" s="574">
        <v>6</v>
      </c>
      <c r="B340" s="574">
        <v>1</v>
      </c>
      <c r="C340" s="576" t="s">
        <v>515</v>
      </c>
      <c r="D340" s="575"/>
      <c r="E340" s="575"/>
      <c r="F340" s="575"/>
      <c r="G340" s="575"/>
      <c r="H340" s="575"/>
      <c r="I340" s="575"/>
      <c r="J340" s="575"/>
      <c r="K340" s="575"/>
      <c r="L340" s="575"/>
      <c r="M340" s="576" t="s">
        <v>514</v>
      </c>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v>0.1</v>
      </c>
      <c r="AL340" s="578"/>
      <c r="AM340" s="578"/>
      <c r="AN340" s="578"/>
      <c r="AO340" s="578"/>
      <c r="AP340" s="579"/>
      <c r="AQ340" s="576" t="s">
        <v>571</v>
      </c>
      <c r="AR340" s="575"/>
      <c r="AS340" s="575"/>
      <c r="AT340" s="575"/>
      <c r="AU340" s="577">
        <v>97.8</v>
      </c>
      <c r="AV340" s="578"/>
      <c r="AW340" s="578"/>
      <c r="AX340" s="579"/>
    </row>
    <row r="341" spans="1:50" ht="28.5" customHeight="1">
      <c r="A341" s="574">
        <v>7</v>
      </c>
      <c r="B341" s="574">
        <v>1</v>
      </c>
      <c r="C341" s="576" t="s">
        <v>517</v>
      </c>
      <c r="D341" s="575"/>
      <c r="E341" s="575"/>
      <c r="F341" s="575"/>
      <c r="G341" s="575"/>
      <c r="H341" s="575"/>
      <c r="I341" s="575"/>
      <c r="J341" s="575"/>
      <c r="K341" s="575"/>
      <c r="L341" s="575"/>
      <c r="M341" s="576" t="s">
        <v>516</v>
      </c>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v>0.04</v>
      </c>
      <c r="AL341" s="578"/>
      <c r="AM341" s="578"/>
      <c r="AN341" s="578"/>
      <c r="AO341" s="578"/>
      <c r="AP341" s="579"/>
      <c r="AQ341" s="576" t="s">
        <v>571</v>
      </c>
      <c r="AR341" s="575"/>
      <c r="AS341" s="575"/>
      <c r="AT341" s="575"/>
      <c r="AU341" s="577">
        <v>100</v>
      </c>
      <c r="AV341" s="578"/>
      <c r="AW341" s="578"/>
      <c r="AX341" s="579"/>
    </row>
    <row r="342" spans="1:50" ht="24" hidden="1" customHeight="1">
      <c r="A342" s="574">
        <v>8</v>
      </c>
      <c r="B342" s="574">
        <v>1</v>
      </c>
      <c r="C342" s="576"/>
      <c r="D342" s="575"/>
      <c r="E342" s="575"/>
      <c r="F342" s="575"/>
      <c r="G342" s="575"/>
      <c r="H342" s="575"/>
      <c r="I342" s="575"/>
      <c r="J342" s="575"/>
      <c r="K342" s="575"/>
      <c r="L342" s="575"/>
      <c r="M342" s="576"/>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c r="A366" s="9"/>
      <c r="B366" s="70" t="s">
        <v>518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41" t="s">
        <v>402</v>
      </c>
      <c r="D367" s="241"/>
      <c r="E367" s="241"/>
      <c r="F367" s="241"/>
      <c r="G367" s="241"/>
      <c r="H367" s="241"/>
      <c r="I367" s="241"/>
      <c r="J367" s="241"/>
      <c r="K367" s="241"/>
      <c r="L367" s="241"/>
      <c r="M367" s="241" t="s">
        <v>403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404</v>
      </c>
      <c r="AL367" s="241"/>
      <c r="AM367" s="241"/>
      <c r="AN367" s="241"/>
      <c r="AO367" s="241"/>
      <c r="AP367" s="241"/>
      <c r="AQ367" s="241" t="s">
        <v>23</v>
      </c>
      <c r="AR367" s="241"/>
      <c r="AS367" s="241"/>
      <c r="AT367" s="241"/>
      <c r="AU367" s="92" t="s">
        <v>24</v>
      </c>
      <c r="AV367" s="93"/>
      <c r="AW367" s="93"/>
      <c r="AX367" s="581"/>
    </row>
    <row r="368" spans="1:50" ht="28.5" customHeight="1">
      <c r="A368" s="574">
        <v>1</v>
      </c>
      <c r="B368" s="574">
        <v>1</v>
      </c>
      <c r="C368" s="576" t="s">
        <v>523</v>
      </c>
      <c r="D368" s="575"/>
      <c r="E368" s="575"/>
      <c r="F368" s="575"/>
      <c r="G368" s="575"/>
      <c r="H368" s="575"/>
      <c r="I368" s="575"/>
      <c r="J368" s="575"/>
      <c r="K368" s="575"/>
      <c r="L368" s="575"/>
      <c r="M368" s="576" t="s">
        <v>520</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3</v>
      </c>
      <c r="AL368" s="578"/>
      <c r="AM368" s="578"/>
      <c r="AN368" s="578"/>
      <c r="AO368" s="578"/>
      <c r="AP368" s="579"/>
      <c r="AQ368" s="576" t="s">
        <v>571</v>
      </c>
      <c r="AR368" s="575"/>
      <c r="AS368" s="575"/>
      <c r="AT368" s="575"/>
      <c r="AU368" s="577">
        <v>99.9</v>
      </c>
      <c r="AV368" s="578"/>
      <c r="AW368" s="578"/>
      <c r="AX368" s="579"/>
    </row>
    <row r="369" spans="1:50" ht="28.5" customHeight="1">
      <c r="A369" s="574">
        <v>2</v>
      </c>
      <c r="B369" s="574">
        <v>1</v>
      </c>
      <c r="C369" s="576" t="s">
        <v>523</v>
      </c>
      <c r="D369" s="575"/>
      <c r="E369" s="575"/>
      <c r="F369" s="575"/>
      <c r="G369" s="575"/>
      <c r="H369" s="575"/>
      <c r="I369" s="575"/>
      <c r="J369" s="575"/>
      <c r="K369" s="575"/>
      <c r="L369" s="575"/>
      <c r="M369" s="576" t="s">
        <v>522</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v>2</v>
      </c>
      <c r="AL369" s="578"/>
      <c r="AM369" s="578"/>
      <c r="AN369" s="578"/>
      <c r="AO369" s="578"/>
      <c r="AP369" s="579"/>
      <c r="AQ369" s="576" t="s">
        <v>571</v>
      </c>
      <c r="AR369" s="575"/>
      <c r="AS369" s="575"/>
      <c r="AT369" s="575"/>
      <c r="AU369" s="577">
        <v>99.9</v>
      </c>
      <c r="AV369" s="578"/>
      <c r="AW369" s="578"/>
      <c r="AX369" s="579"/>
    </row>
    <row r="370" spans="1:50" ht="28.5" customHeight="1">
      <c r="A370" s="574">
        <v>3</v>
      </c>
      <c r="B370" s="574">
        <v>1</v>
      </c>
      <c r="C370" s="576" t="s">
        <v>498</v>
      </c>
      <c r="D370" s="575"/>
      <c r="E370" s="575"/>
      <c r="F370" s="575"/>
      <c r="G370" s="575"/>
      <c r="H370" s="575"/>
      <c r="I370" s="575"/>
      <c r="J370" s="575"/>
      <c r="K370" s="575"/>
      <c r="L370" s="575"/>
      <c r="M370" s="576" t="s">
        <v>526</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v>0.7</v>
      </c>
      <c r="AL370" s="578"/>
      <c r="AM370" s="578"/>
      <c r="AN370" s="578"/>
      <c r="AO370" s="578"/>
      <c r="AP370" s="579"/>
      <c r="AQ370" s="576" t="s">
        <v>571</v>
      </c>
      <c r="AR370" s="575"/>
      <c r="AS370" s="575"/>
      <c r="AT370" s="575"/>
      <c r="AU370" s="577">
        <v>100</v>
      </c>
      <c r="AV370" s="578"/>
      <c r="AW370" s="578"/>
      <c r="AX370" s="579"/>
    </row>
    <row r="371" spans="1:50" ht="28.5" customHeight="1">
      <c r="A371" s="574">
        <v>4</v>
      </c>
      <c r="B371" s="574">
        <v>1</v>
      </c>
      <c r="C371" s="576" t="s">
        <v>498</v>
      </c>
      <c r="D371" s="575"/>
      <c r="E371" s="575"/>
      <c r="F371" s="575"/>
      <c r="G371" s="575"/>
      <c r="H371" s="575"/>
      <c r="I371" s="575"/>
      <c r="J371" s="575"/>
      <c r="K371" s="575"/>
      <c r="L371" s="575"/>
      <c r="M371" s="576" t="s">
        <v>528</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v>0.7</v>
      </c>
      <c r="AL371" s="578"/>
      <c r="AM371" s="578"/>
      <c r="AN371" s="578"/>
      <c r="AO371" s="578"/>
      <c r="AP371" s="579"/>
      <c r="AQ371" s="576" t="s">
        <v>571</v>
      </c>
      <c r="AR371" s="575"/>
      <c r="AS371" s="575"/>
      <c r="AT371" s="575"/>
      <c r="AU371" s="577">
        <v>100</v>
      </c>
      <c r="AV371" s="578"/>
      <c r="AW371" s="578"/>
      <c r="AX371" s="579"/>
    </row>
    <row r="372" spans="1:50" ht="28.5" customHeight="1">
      <c r="A372" s="574">
        <v>5</v>
      </c>
      <c r="B372" s="574">
        <v>1</v>
      </c>
      <c r="C372" s="576" t="s">
        <v>525</v>
      </c>
      <c r="D372" s="575"/>
      <c r="E372" s="575"/>
      <c r="F372" s="575"/>
      <c r="G372" s="575"/>
      <c r="H372" s="575"/>
      <c r="I372" s="575"/>
      <c r="J372" s="575"/>
      <c r="K372" s="575"/>
      <c r="L372" s="575"/>
      <c r="M372" s="576" t="s">
        <v>524</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v>0.8</v>
      </c>
      <c r="AL372" s="578"/>
      <c r="AM372" s="578"/>
      <c r="AN372" s="578"/>
      <c r="AO372" s="578"/>
      <c r="AP372" s="579"/>
      <c r="AQ372" s="576" t="s">
        <v>571</v>
      </c>
      <c r="AR372" s="575"/>
      <c r="AS372" s="575"/>
      <c r="AT372" s="575"/>
      <c r="AU372" s="577">
        <v>100</v>
      </c>
      <c r="AV372" s="578"/>
      <c r="AW372" s="578"/>
      <c r="AX372" s="579"/>
    </row>
    <row r="373" spans="1:50" ht="28.5" customHeight="1">
      <c r="A373" s="574">
        <v>6</v>
      </c>
      <c r="B373" s="574">
        <v>1</v>
      </c>
      <c r="C373" s="576" t="s">
        <v>497</v>
      </c>
      <c r="D373" s="575"/>
      <c r="E373" s="575"/>
      <c r="F373" s="575"/>
      <c r="G373" s="575"/>
      <c r="H373" s="575"/>
      <c r="I373" s="575"/>
      <c r="J373" s="575"/>
      <c r="K373" s="575"/>
      <c r="L373" s="575"/>
      <c r="M373" s="576" t="s">
        <v>527</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v>0.7</v>
      </c>
      <c r="AL373" s="578"/>
      <c r="AM373" s="578"/>
      <c r="AN373" s="578"/>
      <c r="AO373" s="578"/>
      <c r="AP373" s="579"/>
      <c r="AQ373" s="576" t="s">
        <v>571</v>
      </c>
      <c r="AR373" s="575"/>
      <c r="AS373" s="575"/>
      <c r="AT373" s="575"/>
      <c r="AU373" s="577">
        <v>93.5</v>
      </c>
      <c r="AV373" s="578"/>
      <c r="AW373" s="578"/>
      <c r="AX373" s="579"/>
    </row>
    <row r="374" spans="1:50" ht="28.5" customHeight="1">
      <c r="A374" s="574">
        <v>7</v>
      </c>
      <c r="B374" s="574">
        <v>1</v>
      </c>
      <c r="C374" s="576" t="s">
        <v>530</v>
      </c>
      <c r="D374" s="575"/>
      <c r="E374" s="575"/>
      <c r="F374" s="575"/>
      <c r="G374" s="575"/>
      <c r="H374" s="575"/>
      <c r="I374" s="575"/>
      <c r="J374" s="575"/>
      <c r="K374" s="575"/>
      <c r="L374" s="575"/>
      <c r="M374" s="576" t="s">
        <v>529</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v>0.2</v>
      </c>
      <c r="AL374" s="578"/>
      <c r="AM374" s="578"/>
      <c r="AN374" s="578"/>
      <c r="AO374" s="578"/>
      <c r="AP374" s="579"/>
      <c r="AQ374" s="576" t="s">
        <v>571</v>
      </c>
      <c r="AR374" s="575"/>
      <c r="AS374" s="575"/>
      <c r="AT374" s="575"/>
      <c r="AU374" s="577">
        <v>100</v>
      </c>
      <c r="AV374" s="578"/>
      <c r="AW374" s="578"/>
      <c r="AX374" s="579"/>
    </row>
    <row r="375" spans="1:50" ht="28.5" customHeight="1">
      <c r="A375" s="574">
        <v>8</v>
      </c>
      <c r="B375" s="574">
        <v>1</v>
      </c>
      <c r="C375" s="576" t="s">
        <v>532</v>
      </c>
      <c r="D375" s="575"/>
      <c r="E375" s="575"/>
      <c r="F375" s="575"/>
      <c r="G375" s="575"/>
      <c r="H375" s="575"/>
      <c r="I375" s="575"/>
      <c r="J375" s="575"/>
      <c r="K375" s="575"/>
      <c r="L375" s="575"/>
      <c r="M375" s="576" t="s">
        <v>531</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v>0.01</v>
      </c>
      <c r="AL375" s="578"/>
      <c r="AM375" s="578"/>
      <c r="AN375" s="578"/>
      <c r="AO375" s="578"/>
      <c r="AP375" s="579"/>
      <c r="AQ375" s="576" t="s">
        <v>571</v>
      </c>
      <c r="AR375" s="575"/>
      <c r="AS375" s="575"/>
      <c r="AT375" s="575"/>
      <c r="AU375" s="577">
        <v>96.3</v>
      </c>
      <c r="AV375" s="578"/>
      <c r="AW375" s="578"/>
      <c r="AX375" s="579"/>
    </row>
    <row r="376" spans="1:50" ht="24" hidden="1" customHeight="1">
      <c r="A376" s="574">
        <v>9</v>
      </c>
      <c r="B376" s="574">
        <v>1</v>
      </c>
      <c r="C376" s="576"/>
      <c r="D376" s="575"/>
      <c r="E376" s="575"/>
      <c r="F376" s="575"/>
      <c r="G376" s="575"/>
      <c r="H376" s="575"/>
      <c r="I376" s="575"/>
      <c r="J376" s="575"/>
      <c r="K376" s="575"/>
      <c r="L376" s="575"/>
      <c r="M376" s="576"/>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c r="A399" s="9"/>
      <c r="B399" s="70" t="s">
        <v>594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4"/>
      <c r="B400" s="574"/>
      <c r="C400" s="241" t="s">
        <v>402</v>
      </c>
      <c r="D400" s="241"/>
      <c r="E400" s="241"/>
      <c r="F400" s="241"/>
      <c r="G400" s="241"/>
      <c r="H400" s="241"/>
      <c r="I400" s="241"/>
      <c r="J400" s="241"/>
      <c r="K400" s="241"/>
      <c r="L400" s="241"/>
      <c r="M400" s="241" t="s">
        <v>403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404</v>
      </c>
      <c r="AL400" s="241"/>
      <c r="AM400" s="241"/>
      <c r="AN400" s="241"/>
      <c r="AO400" s="241"/>
      <c r="AP400" s="241"/>
      <c r="AQ400" s="241" t="s">
        <v>23</v>
      </c>
      <c r="AR400" s="241"/>
      <c r="AS400" s="241"/>
      <c r="AT400" s="241"/>
      <c r="AU400" s="92" t="s">
        <v>24</v>
      </c>
      <c r="AV400" s="93"/>
      <c r="AW400" s="93"/>
      <c r="AX400" s="581"/>
    </row>
    <row r="401" spans="1:50" ht="28.5" customHeight="1">
      <c r="A401" s="574">
        <v>1</v>
      </c>
      <c r="B401" s="574">
        <v>1</v>
      </c>
      <c r="C401" s="576" t="s">
        <v>534</v>
      </c>
      <c r="D401" s="575"/>
      <c r="E401" s="575"/>
      <c r="F401" s="575"/>
      <c r="G401" s="575"/>
      <c r="H401" s="575"/>
      <c r="I401" s="575"/>
      <c r="J401" s="575"/>
      <c r="K401" s="575"/>
      <c r="L401" s="575"/>
      <c r="M401" s="576" t="s">
        <v>577</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0.9</v>
      </c>
      <c r="AL401" s="578"/>
      <c r="AM401" s="578"/>
      <c r="AN401" s="578"/>
      <c r="AO401" s="578"/>
      <c r="AP401" s="579"/>
      <c r="AQ401" s="576" t="s">
        <v>572</v>
      </c>
      <c r="AR401" s="575"/>
      <c r="AS401" s="575"/>
      <c r="AT401" s="575"/>
      <c r="AU401" s="577" t="s">
        <v>572</v>
      </c>
      <c r="AV401" s="578"/>
      <c r="AW401" s="578"/>
      <c r="AX401" s="579"/>
    </row>
    <row r="402" spans="1:50" ht="28.5" customHeight="1">
      <c r="A402" s="574">
        <v>2</v>
      </c>
      <c r="B402" s="574">
        <v>1</v>
      </c>
      <c r="C402" s="576" t="s">
        <v>534</v>
      </c>
      <c r="D402" s="575"/>
      <c r="E402" s="575"/>
      <c r="F402" s="575"/>
      <c r="G402" s="575"/>
      <c r="H402" s="575"/>
      <c r="I402" s="575"/>
      <c r="J402" s="575"/>
      <c r="K402" s="575"/>
      <c r="L402" s="575"/>
      <c r="M402" s="576" t="s">
        <v>540</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v>0.6</v>
      </c>
      <c r="AL402" s="578"/>
      <c r="AM402" s="578"/>
      <c r="AN402" s="578"/>
      <c r="AO402" s="578"/>
      <c r="AP402" s="579"/>
      <c r="AQ402" s="576" t="s">
        <v>572</v>
      </c>
      <c r="AR402" s="575"/>
      <c r="AS402" s="575"/>
      <c r="AT402" s="575"/>
      <c r="AU402" s="577" t="s">
        <v>572</v>
      </c>
      <c r="AV402" s="578"/>
      <c r="AW402" s="578"/>
      <c r="AX402" s="579"/>
    </row>
    <row r="403" spans="1:50" ht="28.5" customHeight="1">
      <c r="A403" s="574">
        <v>3</v>
      </c>
      <c r="B403" s="574">
        <v>1</v>
      </c>
      <c r="C403" s="576" t="s">
        <v>533</v>
      </c>
      <c r="D403" s="575"/>
      <c r="E403" s="575"/>
      <c r="F403" s="575"/>
      <c r="G403" s="575"/>
      <c r="H403" s="575"/>
      <c r="I403" s="575"/>
      <c r="J403" s="575"/>
      <c r="K403" s="575"/>
      <c r="L403" s="575"/>
      <c r="M403" s="576" t="s">
        <v>541</v>
      </c>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v>0.9</v>
      </c>
      <c r="AL403" s="578"/>
      <c r="AM403" s="578"/>
      <c r="AN403" s="578"/>
      <c r="AO403" s="578"/>
      <c r="AP403" s="579"/>
      <c r="AQ403" s="576" t="s">
        <v>572</v>
      </c>
      <c r="AR403" s="575"/>
      <c r="AS403" s="575"/>
      <c r="AT403" s="575"/>
      <c r="AU403" s="577" t="s">
        <v>572</v>
      </c>
      <c r="AV403" s="578"/>
      <c r="AW403" s="578"/>
      <c r="AX403" s="579"/>
    </row>
    <row r="404" spans="1:50" ht="28.5" customHeight="1">
      <c r="A404" s="574">
        <v>4</v>
      </c>
      <c r="B404" s="574">
        <v>1</v>
      </c>
      <c r="C404" s="576" t="s">
        <v>533</v>
      </c>
      <c r="D404" s="575"/>
      <c r="E404" s="575"/>
      <c r="F404" s="575"/>
      <c r="G404" s="575"/>
      <c r="H404" s="575"/>
      <c r="I404" s="575"/>
      <c r="J404" s="575"/>
      <c r="K404" s="575"/>
      <c r="L404" s="575"/>
      <c r="M404" s="576" t="s">
        <v>542</v>
      </c>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v>0.3</v>
      </c>
      <c r="AL404" s="578"/>
      <c r="AM404" s="578"/>
      <c r="AN404" s="578"/>
      <c r="AO404" s="578"/>
      <c r="AP404" s="579"/>
      <c r="AQ404" s="576" t="s">
        <v>572</v>
      </c>
      <c r="AR404" s="575"/>
      <c r="AS404" s="575"/>
      <c r="AT404" s="575"/>
      <c r="AU404" s="577" t="s">
        <v>572</v>
      </c>
      <c r="AV404" s="578"/>
      <c r="AW404" s="578"/>
      <c r="AX404" s="579"/>
    </row>
    <row r="405" spans="1:50" ht="28.5" customHeight="1">
      <c r="A405" s="574">
        <v>5</v>
      </c>
      <c r="B405" s="574">
        <v>1</v>
      </c>
      <c r="C405" s="576" t="s">
        <v>498</v>
      </c>
      <c r="D405" s="575"/>
      <c r="E405" s="575"/>
      <c r="F405" s="575"/>
      <c r="G405" s="575"/>
      <c r="H405" s="575"/>
      <c r="I405" s="575"/>
      <c r="J405" s="575"/>
      <c r="K405" s="575"/>
      <c r="L405" s="575"/>
      <c r="M405" s="576" t="s">
        <v>543</v>
      </c>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v>0.3</v>
      </c>
      <c r="AL405" s="578"/>
      <c r="AM405" s="578"/>
      <c r="AN405" s="578"/>
      <c r="AO405" s="578"/>
      <c r="AP405" s="579"/>
      <c r="AQ405" s="576" t="s">
        <v>572</v>
      </c>
      <c r="AR405" s="575"/>
      <c r="AS405" s="575"/>
      <c r="AT405" s="575"/>
      <c r="AU405" s="577" t="s">
        <v>572</v>
      </c>
      <c r="AV405" s="578"/>
      <c r="AW405" s="578"/>
      <c r="AX405" s="579"/>
    </row>
    <row r="406" spans="1:50" ht="28.5" customHeight="1">
      <c r="A406" s="574">
        <v>6</v>
      </c>
      <c r="B406" s="574">
        <v>1</v>
      </c>
      <c r="C406" s="576" t="s">
        <v>498</v>
      </c>
      <c r="D406" s="575"/>
      <c r="E406" s="575"/>
      <c r="F406" s="575"/>
      <c r="G406" s="575"/>
      <c r="H406" s="575"/>
      <c r="I406" s="575"/>
      <c r="J406" s="575"/>
      <c r="K406" s="575"/>
      <c r="L406" s="575"/>
      <c r="M406" s="576" t="s">
        <v>537</v>
      </c>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v>0.3</v>
      </c>
      <c r="AL406" s="578"/>
      <c r="AM406" s="578"/>
      <c r="AN406" s="578"/>
      <c r="AO406" s="578"/>
      <c r="AP406" s="579"/>
      <c r="AQ406" s="576" t="s">
        <v>572</v>
      </c>
      <c r="AR406" s="575"/>
      <c r="AS406" s="575"/>
      <c r="AT406" s="575"/>
      <c r="AU406" s="577" t="s">
        <v>572</v>
      </c>
      <c r="AV406" s="578"/>
      <c r="AW406" s="578"/>
      <c r="AX406" s="579"/>
    </row>
    <row r="407" spans="1:50" ht="28.5" customHeight="1">
      <c r="A407" s="574">
        <v>7</v>
      </c>
      <c r="B407" s="574">
        <v>1</v>
      </c>
      <c r="C407" s="576" t="s">
        <v>498</v>
      </c>
      <c r="D407" s="575"/>
      <c r="E407" s="575"/>
      <c r="F407" s="575"/>
      <c r="G407" s="575"/>
      <c r="H407" s="575"/>
      <c r="I407" s="575"/>
      <c r="J407" s="575"/>
      <c r="K407" s="575"/>
      <c r="L407" s="575"/>
      <c r="M407" s="576" t="s">
        <v>538</v>
      </c>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v>0.1</v>
      </c>
      <c r="AL407" s="578"/>
      <c r="AM407" s="578"/>
      <c r="AN407" s="578"/>
      <c r="AO407" s="578"/>
      <c r="AP407" s="579"/>
      <c r="AQ407" s="576" t="s">
        <v>572</v>
      </c>
      <c r="AR407" s="575"/>
      <c r="AS407" s="575"/>
      <c r="AT407" s="575"/>
      <c r="AU407" s="577" t="s">
        <v>572</v>
      </c>
      <c r="AV407" s="578"/>
      <c r="AW407" s="578"/>
      <c r="AX407" s="579"/>
    </row>
    <row r="408" spans="1:50" ht="28.5" customHeight="1">
      <c r="A408" s="574">
        <v>8</v>
      </c>
      <c r="B408" s="574">
        <v>1</v>
      </c>
      <c r="C408" s="576" t="s">
        <v>535</v>
      </c>
      <c r="D408" s="575"/>
      <c r="E408" s="575"/>
      <c r="F408" s="575"/>
      <c r="G408" s="575"/>
      <c r="H408" s="575"/>
      <c r="I408" s="575"/>
      <c r="J408" s="575"/>
      <c r="K408" s="575"/>
      <c r="L408" s="575"/>
      <c r="M408" s="576" t="s">
        <v>544</v>
      </c>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v>0.6</v>
      </c>
      <c r="AL408" s="578"/>
      <c r="AM408" s="578"/>
      <c r="AN408" s="578"/>
      <c r="AO408" s="578"/>
      <c r="AP408" s="579"/>
      <c r="AQ408" s="576" t="s">
        <v>572</v>
      </c>
      <c r="AR408" s="575"/>
      <c r="AS408" s="575"/>
      <c r="AT408" s="575"/>
      <c r="AU408" s="577" t="s">
        <v>572</v>
      </c>
      <c r="AV408" s="578"/>
      <c r="AW408" s="578"/>
      <c r="AX408" s="579"/>
    </row>
    <row r="409" spans="1:50" ht="28.5" customHeight="1">
      <c r="A409" s="574">
        <v>9</v>
      </c>
      <c r="B409" s="574">
        <v>1</v>
      </c>
      <c r="C409" s="576" t="s">
        <v>535</v>
      </c>
      <c r="D409" s="575"/>
      <c r="E409" s="575"/>
      <c r="F409" s="575"/>
      <c r="G409" s="575"/>
      <c r="H409" s="575"/>
      <c r="I409" s="575"/>
      <c r="J409" s="575"/>
      <c r="K409" s="575"/>
      <c r="L409" s="575"/>
      <c r="M409" s="576" t="s">
        <v>545</v>
      </c>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v>0.1</v>
      </c>
      <c r="AL409" s="578"/>
      <c r="AM409" s="578"/>
      <c r="AN409" s="578"/>
      <c r="AO409" s="578"/>
      <c r="AP409" s="579"/>
      <c r="AQ409" s="576" t="s">
        <v>572</v>
      </c>
      <c r="AR409" s="575"/>
      <c r="AS409" s="575"/>
      <c r="AT409" s="575"/>
      <c r="AU409" s="577" t="s">
        <v>572</v>
      </c>
      <c r="AV409" s="578"/>
      <c r="AW409" s="578"/>
      <c r="AX409" s="579"/>
    </row>
    <row r="410" spans="1:50" ht="28.5" customHeight="1">
      <c r="A410" s="574">
        <v>10</v>
      </c>
      <c r="B410" s="574">
        <v>1</v>
      </c>
      <c r="C410" s="576" t="s">
        <v>552</v>
      </c>
      <c r="D410" s="575"/>
      <c r="E410" s="575"/>
      <c r="F410" s="575"/>
      <c r="G410" s="575"/>
      <c r="H410" s="575"/>
      <c r="I410" s="575"/>
      <c r="J410" s="575"/>
      <c r="K410" s="575"/>
      <c r="L410" s="575"/>
      <c r="M410" s="576" t="s">
        <v>546</v>
      </c>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v>0.1</v>
      </c>
      <c r="AL410" s="578"/>
      <c r="AM410" s="578"/>
      <c r="AN410" s="578"/>
      <c r="AO410" s="578"/>
      <c r="AP410" s="579"/>
      <c r="AQ410" s="576" t="s">
        <v>572</v>
      </c>
      <c r="AR410" s="575"/>
      <c r="AS410" s="575"/>
      <c r="AT410" s="575"/>
      <c r="AU410" s="577" t="s">
        <v>572</v>
      </c>
      <c r="AV410" s="578"/>
      <c r="AW410" s="578"/>
      <c r="AX410" s="579"/>
    </row>
    <row r="411" spans="1:50" ht="28.5" customHeight="1">
      <c r="A411" s="574">
        <v>11</v>
      </c>
      <c r="B411" s="574">
        <v>1</v>
      </c>
      <c r="C411" s="576" t="s">
        <v>552</v>
      </c>
      <c r="D411" s="575"/>
      <c r="E411" s="575"/>
      <c r="F411" s="575"/>
      <c r="G411" s="575"/>
      <c r="H411" s="575"/>
      <c r="I411" s="575"/>
      <c r="J411" s="575"/>
      <c r="K411" s="575"/>
      <c r="L411" s="575"/>
      <c r="M411" s="576" t="s">
        <v>547</v>
      </c>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v>0.1</v>
      </c>
      <c r="AL411" s="578"/>
      <c r="AM411" s="578"/>
      <c r="AN411" s="578"/>
      <c r="AO411" s="578"/>
      <c r="AP411" s="579"/>
      <c r="AQ411" s="576" t="s">
        <v>572</v>
      </c>
      <c r="AR411" s="575"/>
      <c r="AS411" s="575"/>
      <c r="AT411" s="575"/>
      <c r="AU411" s="577" t="s">
        <v>572</v>
      </c>
      <c r="AV411" s="578"/>
      <c r="AW411" s="578"/>
      <c r="AX411" s="579"/>
    </row>
    <row r="412" spans="1:50" ht="28.5" customHeight="1">
      <c r="A412" s="574">
        <v>12</v>
      </c>
      <c r="B412" s="574">
        <v>1</v>
      </c>
      <c r="C412" s="576" t="s">
        <v>552</v>
      </c>
      <c r="D412" s="575"/>
      <c r="E412" s="575"/>
      <c r="F412" s="575"/>
      <c r="G412" s="575"/>
      <c r="H412" s="575"/>
      <c r="I412" s="575"/>
      <c r="J412" s="575"/>
      <c r="K412" s="575"/>
      <c r="L412" s="575"/>
      <c r="M412" s="576" t="s">
        <v>548</v>
      </c>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v>0.1</v>
      </c>
      <c r="AL412" s="578"/>
      <c r="AM412" s="578"/>
      <c r="AN412" s="578"/>
      <c r="AO412" s="578"/>
      <c r="AP412" s="579"/>
      <c r="AQ412" s="576" t="s">
        <v>572</v>
      </c>
      <c r="AR412" s="575"/>
      <c r="AS412" s="575"/>
      <c r="AT412" s="575"/>
      <c r="AU412" s="577" t="s">
        <v>572</v>
      </c>
      <c r="AV412" s="578"/>
      <c r="AW412" s="578"/>
      <c r="AX412" s="579"/>
    </row>
    <row r="413" spans="1:50" ht="28.5" customHeight="1">
      <c r="A413" s="574">
        <v>13</v>
      </c>
      <c r="B413" s="574">
        <v>1</v>
      </c>
      <c r="C413" s="576" t="s">
        <v>552</v>
      </c>
      <c r="D413" s="575"/>
      <c r="E413" s="575"/>
      <c r="F413" s="575"/>
      <c r="G413" s="575"/>
      <c r="H413" s="575"/>
      <c r="I413" s="575"/>
      <c r="J413" s="575"/>
      <c r="K413" s="575"/>
      <c r="L413" s="575"/>
      <c r="M413" s="576" t="s">
        <v>549</v>
      </c>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v>0.1</v>
      </c>
      <c r="AL413" s="578"/>
      <c r="AM413" s="578"/>
      <c r="AN413" s="578"/>
      <c r="AO413" s="578"/>
      <c r="AP413" s="579"/>
      <c r="AQ413" s="576" t="s">
        <v>572</v>
      </c>
      <c r="AR413" s="575"/>
      <c r="AS413" s="575"/>
      <c r="AT413" s="575"/>
      <c r="AU413" s="577" t="s">
        <v>572</v>
      </c>
      <c r="AV413" s="578"/>
      <c r="AW413" s="578"/>
      <c r="AX413" s="579"/>
    </row>
    <row r="414" spans="1:50" ht="28.5" customHeight="1">
      <c r="A414" s="574">
        <v>14</v>
      </c>
      <c r="B414" s="574">
        <v>1</v>
      </c>
      <c r="C414" s="576" t="s">
        <v>552</v>
      </c>
      <c r="D414" s="575"/>
      <c r="E414" s="575"/>
      <c r="F414" s="575"/>
      <c r="G414" s="575"/>
      <c r="H414" s="575"/>
      <c r="I414" s="575"/>
      <c r="J414" s="575"/>
      <c r="K414" s="575"/>
      <c r="L414" s="575"/>
      <c r="M414" s="576" t="s">
        <v>550</v>
      </c>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v>0.04</v>
      </c>
      <c r="AL414" s="578"/>
      <c r="AM414" s="578"/>
      <c r="AN414" s="578"/>
      <c r="AO414" s="578"/>
      <c r="AP414" s="579"/>
      <c r="AQ414" s="576" t="s">
        <v>572</v>
      </c>
      <c r="AR414" s="575"/>
      <c r="AS414" s="575"/>
      <c r="AT414" s="575"/>
      <c r="AU414" s="577" t="s">
        <v>572</v>
      </c>
      <c r="AV414" s="578"/>
      <c r="AW414" s="578"/>
      <c r="AX414" s="579"/>
    </row>
    <row r="415" spans="1:50" ht="28.5" customHeight="1">
      <c r="A415" s="574">
        <v>15</v>
      </c>
      <c r="B415" s="574">
        <v>1</v>
      </c>
      <c r="C415" s="576" t="s">
        <v>552</v>
      </c>
      <c r="D415" s="575"/>
      <c r="E415" s="575"/>
      <c r="F415" s="575"/>
      <c r="G415" s="575"/>
      <c r="H415" s="575"/>
      <c r="I415" s="575"/>
      <c r="J415" s="575"/>
      <c r="K415" s="575"/>
      <c r="L415" s="575"/>
      <c r="M415" s="576" t="s">
        <v>551</v>
      </c>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v>0.03</v>
      </c>
      <c r="AL415" s="578"/>
      <c r="AM415" s="578"/>
      <c r="AN415" s="578"/>
      <c r="AO415" s="578"/>
      <c r="AP415" s="579"/>
      <c r="AQ415" s="576" t="s">
        <v>572</v>
      </c>
      <c r="AR415" s="575"/>
      <c r="AS415" s="575"/>
      <c r="AT415" s="575"/>
      <c r="AU415" s="577" t="s">
        <v>572</v>
      </c>
      <c r="AV415" s="578"/>
      <c r="AW415" s="578"/>
      <c r="AX415" s="579"/>
    </row>
    <row r="416" spans="1:50" ht="28.5" customHeight="1">
      <c r="A416" s="574">
        <v>16</v>
      </c>
      <c r="B416" s="574">
        <v>1</v>
      </c>
      <c r="C416" s="576" t="s">
        <v>536</v>
      </c>
      <c r="D416" s="575"/>
      <c r="E416" s="575"/>
      <c r="F416" s="575"/>
      <c r="G416" s="575"/>
      <c r="H416" s="575"/>
      <c r="I416" s="575"/>
      <c r="J416" s="575"/>
      <c r="K416" s="575"/>
      <c r="L416" s="575"/>
      <c r="M416" s="576" t="s">
        <v>553</v>
      </c>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v>0.3</v>
      </c>
      <c r="AL416" s="578"/>
      <c r="AM416" s="578"/>
      <c r="AN416" s="578"/>
      <c r="AO416" s="578"/>
      <c r="AP416" s="579"/>
      <c r="AQ416" s="576" t="s">
        <v>572</v>
      </c>
      <c r="AR416" s="575"/>
      <c r="AS416" s="575"/>
      <c r="AT416" s="575"/>
      <c r="AU416" s="577" t="s">
        <v>572</v>
      </c>
      <c r="AV416" s="578"/>
      <c r="AW416" s="578"/>
      <c r="AX416" s="579"/>
    </row>
    <row r="417" spans="1:50" ht="49.5" customHeight="1">
      <c r="A417" s="574">
        <v>17</v>
      </c>
      <c r="B417" s="574">
        <v>1</v>
      </c>
      <c r="C417" s="576" t="s">
        <v>555</v>
      </c>
      <c r="D417" s="575"/>
      <c r="E417" s="575"/>
      <c r="F417" s="575"/>
      <c r="G417" s="575"/>
      <c r="H417" s="575"/>
      <c r="I417" s="575"/>
      <c r="J417" s="575"/>
      <c r="K417" s="575"/>
      <c r="L417" s="575"/>
      <c r="M417" s="576" t="s">
        <v>554</v>
      </c>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v>0.1</v>
      </c>
      <c r="AL417" s="578"/>
      <c r="AM417" s="578"/>
      <c r="AN417" s="578"/>
      <c r="AO417" s="578"/>
      <c r="AP417" s="579"/>
      <c r="AQ417" s="576" t="s">
        <v>572</v>
      </c>
      <c r="AR417" s="575"/>
      <c r="AS417" s="575"/>
      <c r="AT417" s="575"/>
      <c r="AU417" s="577" t="s">
        <v>572</v>
      </c>
      <c r="AV417" s="578"/>
      <c r="AW417" s="578"/>
      <c r="AX417" s="579"/>
    </row>
    <row r="418" spans="1:50" ht="28.5" customHeight="1">
      <c r="A418" s="574">
        <v>18</v>
      </c>
      <c r="B418" s="574">
        <v>1</v>
      </c>
      <c r="C418" s="576" t="s">
        <v>517</v>
      </c>
      <c r="D418" s="575"/>
      <c r="E418" s="575"/>
      <c r="F418" s="575"/>
      <c r="G418" s="575"/>
      <c r="H418" s="575"/>
      <c r="I418" s="575"/>
      <c r="J418" s="575"/>
      <c r="K418" s="575"/>
      <c r="L418" s="575"/>
      <c r="M418" s="576" t="s">
        <v>556</v>
      </c>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v>0.1</v>
      </c>
      <c r="AL418" s="578"/>
      <c r="AM418" s="578"/>
      <c r="AN418" s="578"/>
      <c r="AO418" s="578"/>
      <c r="AP418" s="579"/>
      <c r="AQ418" s="576" t="s">
        <v>572</v>
      </c>
      <c r="AR418" s="575"/>
      <c r="AS418" s="575"/>
      <c r="AT418" s="575"/>
      <c r="AU418" s="577" t="s">
        <v>572</v>
      </c>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t="s">
        <v>572</v>
      </c>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c r="A432" s="9"/>
      <c r="B432" s="70" t="s">
        <v>557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4"/>
      <c r="B433" s="574"/>
      <c r="C433" s="241" t="s">
        <v>402</v>
      </c>
      <c r="D433" s="241"/>
      <c r="E433" s="241"/>
      <c r="F433" s="241"/>
      <c r="G433" s="241"/>
      <c r="H433" s="241"/>
      <c r="I433" s="241"/>
      <c r="J433" s="241"/>
      <c r="K433" s="241"/>
      <c r="L433" s="241"/>
      <c r="M433" s="241" t="s">
        <v>403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404</v>
      </c>
      <c r="AL433" s="241"/>
      <c r="AM433" s="241"/>
      <c r="AN433" s="241"/>
      <c r="AO433" s="241"/>
      <c r="AP433" s="241"/>
      <c r="AQ433" s="241" t="s">
        <v>23</v>
      </c>
      <c r="AR433" s="241"/>
      <c r="AS433" s="241"/>
      <c r="AT433" s="241"/>
      <c r="AU433" s="92" t="s">
        <v>24</v>
      </c>
      <c r="AV433" s="93"/>
      <c r="AW433" s="93"/>
      <c r="AX433" s="581"/>
    </row>
    <row r="434" spans="1:50" ht="29.25" customHeight="1">
      <c r="A434" s="574">
        <v>1</v>
      </c>
      <c r="B434" s="574">
        <v>1</v>
      </c>
      <c r="C434" s="576" t="s">
        <v>558</v>
      </c>
      <c r="D434" s="575"/>
      <c r="E434" s="575"/>
      <c r="F434" s="575"/>
      <c r="G434" s="575"/>
      <c r="H434" s="575"/>
      <c r="I434" s="575"/>
      <c r="J434" s="575"/>
      <c r="K434" s="575"/>
      <c r="L434" s="575"/>
      <c r="M434" s="576" t="s">
        <v>560</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2</v>
      </c>
      <c r="AL434" s="578"/>
      <c r="AM434" s="578"/>
      <c r="AN434" s="578"/>
      <c r="AO434" s="578"/>
      <c r="AP434" s="579"/>
      <c r="AQ434" s="576" t="s">
        <v>572</v>
      </c>
      <c r="AR434" s="575"/>
      <c r="AS434" s="575"/>
      <c r="AT434" s="575"/>
      <c r="AU434" s="577" t="s">
        <v>572</v>
      </c>
      <c r="AV434" s="578"/>
      <c r="AW434" s="578"/>
      <c r="AX434" s="579"/>
    </row>
    <row r="435" spans="1:50" ht="29.25" customHeight="1">
      <c r="A435" s="574">
        <v>2</v>
      </c>
      <c r="B435" s="574">
        <v>1</v>
      </c>
      <c r="C435" s="576" t="s">
        <v>559</v>
      </c>
      <c r="D435" s="575"/>
      <c r="E435" s="575"/>
      <c r="F435" s="575"/>
      <c r="G435" s="575"/>
      <c r="H435" s="575"/>
      <c r="I435" s="575"/>
      <c r="J435" s="575"/>
      <c r="K435" s="575"/>
      <c r="L435" s="575"/>
      <c r="M435" s="576" t="s">
        <v>560</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v>1</v>
      </c>
      <c r="AL435" s="578"/>
      <c r="AM435" s="578"/>
      <c r="AN435" s="578"/>
      <c r="AO435" s="578"/>
      <c r="AP435" s="579"/>
      <c r="AQ435" s="576" t="s">
        <v>572</v>
      </c>
      <c r="AR435" s="575"/>
      <c r="AS435" s="575"/>
      <c r="AT435" s="575"/>
      <c r="AU435" s="577" t="s">
        <v>572</v>
      </c>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c r="A465" s="9"/>
      <c r="B465" s="70" t="s">
        <v>595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4"/>
      <c r="B466" s="574"/>
      <c r="C466" s="241" t="s">
        <v>402</v>
      </c>
      <c r="D466" s="241"/>
      <c r="E466" s="241"/>
      <c r="F466" s="241"/>
      <c r="G466" s="241"/>
      <c r="H466" s="241"/>
      <c r="I466" s="241"/>
      <c r="J466" s="241"/>
      <c r="K466" s="241"/>
      <c r="L466" s="241"/>
      <c r="M466" s="241" t="s">
        <v>403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404</v>
      </c>
      <c r="AL466" s="241"/>
      <c r="AM466" s="241"/>
      <c r="AN466" s="241"/>
      <c r="AO466" s="241"/>
      <c r="AP466" s="241"/>
      <c r="AQ466" s="241" t="s">
        <v>23</v>
      </c>
      <c r="AR466" s="241"/>
      <c r="AS466" s="241"/>
      <c r="AT466" s="241"/>
      <c r="AU466" s="92" t="s">
        <v>24</v>
      </c>
      <c r="AV466" s="93"/>
      <c r="AW466" s="93"/>
      <c r="AX466" s="581"/>
    </row>
    <row r="467" spans="1:50" ht="29.25" customHeight="1">
      <c r="A467" s="574">
        <v>1</v>
      </c>
      <c r="B467" s="574">
        <v>1</v>
      </c>
      <c r="C467" s="576" t="s">
        <v>562</v>
      </c>
      <c r="D467" s="575"/>
      <c r="E467" s="575"/>
      <c r="F467" s="575"/>
      <c r="G467" s="575"/>
      <c r="H467" s="575"/>
      <c r="I467" s="575"/>
      <c r="J467" s="575"/>
      <c r="K467" s="575"/>
      <c r="L467" s="575"/>
      <c r="M467" s="576" t="s">
        <v>561</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0.2</v>
      </c>
      <c r="AL467" s="578"/>
      <c r="AM467" s="578"/>
      <c r="AN467" s="578"/>
      <c r="AO467" s="578"/>
      <c r="AP467" s="579"/>
      <c r="AQ467" s="576" t="s">
        <v>571</v>
      </c>
      <c r="AR467" s="575"/>
      <c r="AS467" s="575"/>
      <c r="AT467" s="575"/>
      <c r="AU467" s="577">
        <v>92.29</v>
      </c>
      <c r="AV467" s="578"/>
      <c r="AW467" s="578"/>
      <c r="AX467" s="579"/>
    </row>
    <row r="468" spans="1:50" ht="29.25" customHeight="1">
      <c r="A468" s="574">
        <v>2</v>
      </c>
      <c r="B468" s="574">
        <v>1</v>
      </c>
      <c r="C468" s="576" t="s">
        <v>564</v>
      </c>
      <c r="D468" s="575"/>
      <c r="E468" s="575"/>
      <c r="F468" s="575"/>
      <c r="G468" s="575"/>
      <c r="H468" s="575"/>
      <c r="I468" s="575"/>
      <c r="J468" s="575"/>
      <c r="K468" s="575"/>
      <c r="L468" s="575"/>
      <c r="M468" s="576" t="s">
        <v>563</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v>0.2</v>
      </c>
      <c r="AL468" s="578"/>
      <c r="AM468" s="578"/>
      <c r="AN468" s="578"/>
      <c r="AO468" s="578"/>
      <c r="AP468" s="579"/>
      <c r="AQ468" s="576" t="s">
        <v>571</v>
      </c>
      <c r="AR468" s="575"/>
      <c r="AS468" s="575"/>
      <c r="AT468" s="575"/>
      <c r="AU468" s="577">
        <v>89.41</v>
      </c>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29" priority="547">
      <formula>IF(RIGHT(TEXT(P14,"0.#"),1)=".",FALSE,TRUE)</formula>
    </cfRule>
    <cfRule type="expression" dxfId="928" priority="548">
      <formula>IF(RIGHT(TEXT(P14,"0.#"),1)=".",TRUE,FALSE)</formula>
    </cfRule>
  </conditionalFormatting>
  <conditionalFormatting sqref="AE23:AI23">
    <cfRule type="expression" dxfId="927" priority="537">
      <formula>IF(RIGHT(TEXT(AE23,"0.#"),1)=".",FALSE,TRUE)</formula>
    </cfRule>
    <cfRule type="expression" dxfId="926" priority="538">
      <formula>IF(RIGHT(TEXT(AE23,"0.#"),1)=".",TRUE,FALSE)</formula>
    </cfRule>
  </conditionalFormatting>
  <conditionalFormatting sqref="AE69:AX69">
    <cfRule type="expression" dxfId="925" priority="469">
      <formula>IF(RIGHT(TEXT(AE69,"0.#"),1)=".",FALSE,TRUE)</formula>
    </cfRule>
    <cfRule type="expression" dxfId="924" priority="470">
      <formula>IF(RIGHT(TEXT(AE69,"0.#"),1)=".",TRUE,FALSE)</formula>
    </cfRule>
  </conditionalFormatting>
  <conditionalFormatting sqref="AE83:AI83">
    <cfRule type="expression" dxfId="923" priority="451">
      <formula>IF(RIGHT(TEXT(AE83,"0.#"),1)=".",FALSE,TRUE)</formula>
    </cfRule>
    <cfRule type="expression" dxfId="922" priority="452">
      <formula>IF(RIGHT(TEXT(AE83,"0.#"),1)=".",TRUE,FALSE)</formula>
    </cfRule>
  </conditionalFormatting>
  <conditionalFormatting sqref="AJ83:AX83">
    <cfRule type="expression" dxfId="921" priority="449">
      <formula>IF(RIGHT(TEXT(AJ83,"0.#"),1)=".",FALSE,TRUE)</formula>
    </cfRule>
    <cfRule type="expression" dxfId="920" priority="450">
      <formula>IF(RIGHT(TEXT(AJ83,"0.#"),1)=".",TRUE,FALSE)</formula>
    </cfRule>
  </conditionalFormatting>
  <conditionalFormatting sqref="L99">
    <cfRule type="expression" dxfId="919" priority="429">
      <formula>IF(RIGHT(TEXT(L99,"0.#"),1)=".",FALSE,TRUE)</formula>
    </cfRule>
    <cfRule type="expression" dxfId="918" priority="430">
      <formula>IF(RIGHT(TEXT(L99,"0.#"),1)=".",TRUE,FALSE)</formula>
    </cfRule>
  </conditionalFormatting>
  <conditionalFormatting sqref="L104">
    <cfRule type="expression" dxfId="917" priority="427">
      <formula>IF(RIGHT(TEXT(L104,"0.#"),1)=".",FALSE,TRUE)</formula>
    </cfRule>
    <cfRule type="expression" dxfId="916" priority="428">
      <formula>IF(RIGHT(TEXT(L104,"0.#"),1)=".",TRUE,FALSE)</formula>
    </cfRule>
  </conditionalFormatting>
  <conditionalFormatting sqref="R104">
    <cfRule type="expression" dxfId="915" priority="425">
      <formula>IF(RIGHT(TEXT(R104,"0.#"),1)=".",FALSE,TRUE)</formula>
    </cfRule>
    <cfRule type="expression" dxfId="914" priority="426">
      <formula>IF(RIGHT(TEXT(R104,"0.#"),1)=".",TRUE,FALSE)</formula>
    </cfRule>
  </conditionalFormatting>
  <conditionalFormatting sqref="P18:AX18">
    <cfRule type="expression" dxfId="913" priority="423">
      <formula>IF(RIGHT(TEXT(P18,"0.#"),1)=".",FALSE,TRUE)</formula>
    </cfRule>
    <cfRule type="expression" dxfId="912" priority="424">
      <formula>IF(RIGHT(TEXT(P18,"0.#"),1)=".",TRUE,FALSE)</formula>
    </cfRule>
  </conditionalFormatting>
  <conditionalFormatting sqref="Y181">
    <cfRule type="expression" dxfId="911" priority="419">
      <formula>IF(RIGHT(TEXT(Y181,"0.#"),1)=".",FALSE,TRUE)</formula>
    </cfRule>
    <cfRule type="expression" dxfId="910" priority="420">
      <formula>IF(RIGHT(TEXT(Y181,"0.#"),1)=".",TRUE,FALSE)</formula>
    </cfRule>
  </conditionalFormatting>
  <conditionalFormatting sqref="Y190">
    <cfRule type="expression" dxfId="909" priority="415">
      <formula>IF(RIGHT(TEXT(Y190,"0.#"),1)=".",FALSE,TRUE)</formula>
    </cfRule>
    <cfRule type="expression" dxfId="908" priority="416">
      <formula>IF(RIGHT(TEXT(Y190,"0.#"),1)=".",TRUE,FALSE)</formula>
    </cfRule>
  </conditionalFormatting>
  <conditionalFormatting sqref="AK236">
    <cfRule type="expression" dxfId="907" priority="337">
      <formula>IF(RIGHT(TEXT(AK236,"0.#"),1)=".",FALSE,TRUE)</formula>
    </cfRule>
    <cfRule type="expression" dxfId="906" priority="338">
      <formula>IF(RIGHT(TEXT(AK236,"0.#"),1)=".",TRUE,FALSE)</formula>
    </cfRule>
  </conditionalFormatting>
  <conditionalFormatting sqref="AE54:AI54">
    <cfRule type="expression" dxfId="905" priority="287">
      <formula>IF(RIGHT(TEXT(AE54,"0.#"),1)=".",FALSE,TRUE)</formula>
    </cfRule>
    <cfRule type="expression" dxfId="904" priority="288">
      <formula>IF(RIGHT(TEXT(AE54,"0.#"),1)=".",TRUE,FALSE)</formula>
    </cfRule>
  </conditionalFormatting>
  <conditionalFormatting sqref="P16:AQ17 P15:AX15 P13:AX13">
    <cfRule type="expression" dxfId="903" priority="245">
      <formula>IF(RIGHT(TEXT(P13,"0.#"),1)=".",FALSE,TRUE)</formula>
    </cfRule>
    <cfRule type="expression" dxfId="902" priority="246">
      <formula>IF(RIGHT(TEXT(P13,"0.#"),1)=".",TRUE,FALSE)</formula>
    </cfRule>
  </conditionalFormatting>
  <conditionalFormatting sqref="P19:AJ19">
    <cfRule type="expression" dxfId="901" priority="243">
      <formula>IF(RIGHT(TEXT(P19,"0.#"),1)=".",FALSE,TRUE)</formula>
    </cfRule>
    <cfRule type="expression" dxfId="900" priority="244">
      <formula>IF(RIGHT(TEXT(P19,"0.#"),1)=".",TRUE,FALSE)</formula>
    </cfRule>
  </conditionalFormatting>
  <conditionalFormatting sqref="AE55:AX55 AJ54:AS54">
    <cfRule type="expression" dxfId="899" priority="239">
      <formula>IF(RIGHT(TEXT(AE54,"0.#"),1)=".",FALSE,TRUE)</formula>
    </cfRule>
    <cfRule type="expression" dxfId="898" priority="240">
      <formula>IF(RIGHT(TEXT(AE54,"0.#"),1)=".",TRUE,FALSE)</formula>
    </cfRule>
  </conditionalFormatting>
  <conditionalFormatting sqref="AE68:AS68">
    <cfRule type="expression" dxfId="897" priority="235">
      <formula>IF(RIGHT(TEXT(AE68,"0.#"),1)=".",FALSE,TRUE)</formula>
    </cfRule>
    <cfRule type="expression" dxfId="896" priority="236">
      <formula>IF(RIGHT(TEXT(AE68,"0.#"),1)=".",TRUE,FALSE)</formula>
    </cfRule>
  </conditionalFormatting>
  <conditionalFormatting sqref="AE95:AI95 AE92:AI92 AE89:AI89 AE86:AI86">
    <cfRule type="expression" dxfId="895" priority="233">
      <formula>IF(RIGHT(TEXT(AE86,"0.#"),1)=".",FALSE,TRUE)</formula>
    </cfRule>
    <cfRule type="expression" dxfId="894" priority="234">
      <formula>IF(RIGHT(TEXT(AE86,"0.#"),1)=".",TRUE,FALSE)</formula>
    </cfRule>
  </conditionalFormatting>
  <conditionalFormatting sqref="AJ95:AX95 AJ92:AX92 AJ89:AX89 AJ86:AX86">
    <cfRule type="expression" dxfId="893" priority="231">
      <formula>IF(RIGHT(TEXT(AJ86,"0.#"),1)=".",FALSE,TRUE)</formula>
    </cfRule>
    <cfRule type="expression" dxfId="892" priority="232">
      <formula>IF(RIGHT(TEXT(AJ86,"0.#"),1)=".",TRUE,FALSE)</formula>
    </cfRule>
  </conditionalFormatting>
  <conditionalFormatting sqref="L100:L103 L98">
    <cfRule type="expression" dxfId="891" priority="229">
      <formula>IF(RIGHT(TEXT(L98,"0.#"),1)=".",FALSE,TRUE)</formula>
    </cfRule>
    <cfRule type="expression" dxfId="890" priority="230">
      <formula>IF(RIGHT(TEXT(L98,"0.#"),1)=".",TRUE,FALSE)</formula>
    </cfRule>
  </conditionalFormatting>
  <conditionalFormatting sqref="R98">
    <cfRule type="expression" dxfId="889" priority="225">
      <formula>IF(RIGHT(TEXT(R98,"0.#"),1)=".",FALSE,TRUE)</formula>
    </cfRule>
    <cfRule type="expression" dxfId="888" priority="226">
      <formula>IF(RIGHT(TEXT(R98,"0.#"),1)=".",TRUE,FALSE)</formula>
    </cfRule>
  </conditionalFormatting>
  <conditionalFormatting sqref="R99:R103">
    <cfRule type="expression" dxfId="887" priority="223">
      <formula>IF(RIGHT(TEXT(R99,"0.#"),1)=".",FALSE,TRUE)</formula>
    </cfRule>
    <cfRule type="expression" dxfId="886" priority="224">
      <formula>IF(RIGHT(TEXT(R99,"0.#"),1)=".",TRUE,FALSE)</formula>
    </cfRule>
  </conditionalFormatting>
  <conditionalFormatting sqref="Y182:Y189 Y180">
    <cfRule type="expression" dxfId="885" priority="221">
      <formula>IF(RIGHT(TEXT(Y180,"0.#"),1)=".",FALSE,TRUE)</formula>
    </cfRule>
    <cfRule type="expression" dxfId="884" priority="222">
      <formula>IF(RIGHT(TEXT(Y180,"0.#"),1)=".",TRUE,FALSE)</formula>
    </cfRule>
  </conditionalFormatting>
  <conditionalFormatting sqref="AU181">
    <cfRule type="expression" dxfId="883" priority="219">
      <formula>IF(RIGHT(TEXT(AU181,"0.#"),1)=".",FALSE,TRUE)</formula>
    </cfRule>
    <cfRule type="expression" dxfId="882" priority="220">
      <formula>IF(RIGHT(TEXT(AU181,"0.#"),1)=".",TRUE,FALSE)</formula>
    </cfRule>
  </conditionalFormatting>
  <conditionalFormatting sqref="AU190">
    <cfRule type="expression" dxfId="881" priority="217">
      <formula>IF(RIGHT(TEXT(AU190,"0.#"),1)=".",FALSE,TRUE)</formula>
    </cfRule>
    <cfRule type="expression" dxfId="880" priority="218">
      <formula>IF(RIGHT(TEXT(AU190,"0.#"),1)=".",TRUE,FALSE)</formula>
    </cfRule>
  </conditionalFormatting>
  <conditionalFormatting sqref="AU182:AU189 AU180">
    <cfRule type="expression" dxfId="879" priority="215">
      <formula>IF(RIGHT(TEXT(AU180,"0.#"),1)=".",FALSE,TRUE)</formula>
    </cfRule>
    <cfRule type="expression" dxfId="878" priority="216">
      <formula>IF(RIGHT(TEXT(AU180,"0.#"),1)=".",TRUE,FALSE)</formula>
    </cfRule>
  </conditionalFormatting>
  <conditionalFormatting sqref="Y220 Y207 Y194">
    <cfRule type="expression" dxfId="877" priority="201">
      <formula>IF(RIGHT(TEXT(Y194,"0.#"),1)=".",FALSE,TRUE)</formula>
    </cfRule>
    <cfRule type="expression" dxfId="876" priority="202">
      <formula>IF(RIGHT(TEXT(Y194,"0.#"),1)=".",TRUE,FALSE)</formula>
    </cfRule>
  </conditionalFormatting>
  <conditionalFormatting sqref="Y229 Y216 Y203">
    <cfRule type="expression" dxfId="875" priority="199">
      <formula>IF(RIGHT(TEXT(Y203,"0.#"),1)=".",FALSE,TRUE)</formula>
    </cfRule>
    <cfRule type="expression" dxfId="874" priority="200">
      <formula>IF(RIGHT(TEXT(Y203,"0.#"),1)=".",TRUE,FALSE)</formula>
    </cfRule>
  </conditionalFormatting>
  <conditionalFormatting sqref="Y221:Y228 Y219 Y208:Y215 Y206 Y195:Y202 Y193">
    <cfRule type="expression" dxfId="873" priority="197">
      <formula>IF(RIGHT(TEXT(Y193,"0.#"),1)=".",FALSE,TRUE)</formula>
    </cfRule>
    <cfRule type="expression" dxfId="872" priority="198">
      <formula>IF(RIGHT(TEXT(Y193,"0.#"),1)=".",TRUE,FALSE)</formula>
    </cfRule>
  </conditionalFormatting>
  <conditionalFormatting sqref="AU220 AU207 AU194">
    <cfRule type="expression" dxfId="871" priority="195">
      <formula>IF(RIGHT(TEXT(AU194,"0.#"),1)=".",FALSE,TRUE)</formula>
    </cfRule>
    <cfRule type="expression" dxfId="870" priority="196">
      <formula>IF(RIGHT(TEXT(AU194,"0.#"),1)=".",TRUE,FALSE)</formula>
    </cfRule>
  </conditionalFormatting>
  <conditionalFormatting sqref="AU229 AU216 AU203">
    <cfRule type="expression" dxfId="869" priority="193">
      <formula>IF(RIGHT(TEXT(AU203,"0.#"),1)=".",FALSE,TRUE)</formula>
    </cfRule>
    <cfRule type="expression" dxfId="868" priority="194">
      <formula>IF(RIGHT(TEXT(AU203,"0.#"),1)=".",TRUE,FALSE)</formula>
    </cfRule>
  </conditionalFormatting>
  <conditionalFormatting sqref="AU221:AU228 AU219 AU208:AU215 AU206 AU195:AU202 AU193">
    <cfRule type="expression" dxfId="867" priority="191">
      <formula>IF(RIGHT(TEXT(AU193,"0.#"),1)=".",FALSE,TRUE)</formula>
    </cfRule>
    <cfRule type="expression" dxfId="866" priority="192">
      <formula>IF(RIGHT(TEXT(AU193,"0.#"),1)=".",TRUE,FALSE)</formula>
    </cfRule>
  </conditionalFormatting>
  <conditionalFormatting sqref="AE56:AI56">
    <cfRule type="expression" dxfId="865" priority="165">
      <formula>IF(AND(AE56&gt;=0, RIGHT(TEXT(AE56,"0.#"),1)&lt;&gt;"."),TRUE,FALSE)</formula>
    </cfRule>
    <cfRule type="expression" dxfId="864" priority="166">
      <formula>IF(AND(AE56&gt;=0, RIGHT(TEXT(AE56,"0.#"),1)="."),TRUE,FALSE)</formula>
    </cfRule>
    <cfRule type="expression" dxfId="863" priority="167">
      <formula>IF(AND(AE56&lt;0, RIGHT(TEXT(AE56,"0.#"),1)&lt;&gt;"."),TRUE,FALSE)</formula>
    </cfRule>
    <cfRule type="expression" dxfId="862" priority="168">
      <formula>IF(AND(AE56&lt;0, RIGHT(TEXT(AE56,"0.#"),1)="."),TRUE,FALSE)</formula>
    </cfRule>
  </conditionalFormatting>
  <conditionalFormatting sqref="AJ56:AS56">
    <cfRule type="expression" dxfId="861" priority="161">
      <formula>IF(AND(AJ56&gt;=0, RIGHT(TEXT(AJ56,"0.#"),1)&lt;&gt;"."),TRUE,FALSE)</formula>
    </cfRule>
    <cfRule type="expression" dxfId="860" priority="162">
      <formula>IF(AND(AJ56&gt;=0, RIGHT(TEXT(AJ56,"0.#"),1)="."),TRUE,FALSE)</formula>
    </cfRule>
    <cfRule type="expression" dxfId="859" priority="163">
      <formula>IF(AND(AJ56&lt;0, RIGHT(TEXT(AJ56,"0.#"),1)&lt;&gt;"."),TRUE,FALSE)</formula>
    </cfRule>
    <cfRule type="expression" dxfId="858" priority="164">
      <formula>IF(AND(AJ56&lt;0, RIGHT(TEXT(AJ56,"0.#"),1)="."),TRUE,FALSE)</formula>
    </cfRule>
  </conditionalFormatting>
  <conditionalFormatting sqref="AK237:AK265">
    <cfRule type="expression" dxfId="857" priority="149">
      <formula>IF(RIGHT(TEXT(AK237,"0.#"),1)=".",FALSE,TRUE)</formula>
    </cfRule>
    <cfRule type="expression" dxfId="856" priority="150">
      <formula>IF(RIGHT(TEXT(AK237,"0.#"),1)=".",TRUE,FALSE)</formula>
    </cfRule>
  </conditionalFormatting>
  <conditionalFormatting sqref="AU237:AX265">
    <cfRule type="expression" dxfId="855" priority="145">
      <formula>IF(AND(AU237&gt;=0, RIGHT(TEXT(AU237,"0.#"),1)&lt;&gt;"."),TRUE,FALSE)</formula>
    </cfRule>
    <cfRule type="expression" dxfId="854" priority="146">
      <formula>IF(AND(AU237&gt;=0, RIGHT(TEXT(AU237,"0.#"),1)="."),TRUE,FALSE)</formula>
    </cfRule>
    <cfRule type="expression" dxfId="853" priority="147">
      <formula>IF(AND(AU237&lt;0, RIGHT(TEXT(AU237,"0.#"),1)&lt;&gt;"."),TRUE,FALSE)</formula>
    </cfRule>
    <cfRule type="expression" dxfId="852" priority="148">
      <formula>IF(AND(AU237&lt;0, RIGHT(TEXT(AU237,"0.#"),1)="."),TRUE,FALSE)</formula>
    </cfRule>
  </conditionalFormatting>
  <conditionalFormatting sqref="AK269">
    <cfRule type="expression" dxfId="851" priority="143">
      <formula>IF(RIGHT(TEXT(AK269,"0.#"),1)=".",FALSE,TRUE)</formula>
    </cfRule>
    <cfRule type="expression" dxfId="850" priority="144">
      <formula>IF(RIGHT(TEXT(AK269,"0.#"),1)=".",TRUE,FALSE)</formula>
    </cfRule>
  </conditionalFormatting>
  <conditionalFormatting sqref="AU269:AX269">
    <cfRule type="expression" dxfId="849" priority="139">
      <formula>IF(AND(AU269&gt;=0, RIGHT(TEXT(AU269,"0.#"),1)&lt;&gt;"."),TRUE,FALSE)</formula>
    </cfRule>
    <cfRule type="expression" dxfId="848" priority="140">
      <formula>IF(AND(AU269&gt;=0, RIGHT(TEXT(AU269,"0.#"),1)="."),TRUE,FALSE)</formula>
    </cfRule>
    <cfRule type="expression" dxfId="847" priority="141">
      <formula>IF(AND(AU269&lt;0, RIGHT(TEXT(AU269,"0.#"),1)&lt;&gt;"."),TRUE,FALSE)</formula>
    </cfRule>
    <cfRule type="expression" dxfId="846" priority="142">
      <formula>IF(AND(AU269&lt;0, RIGHT(TEXT(AU269,"0.#"),1)="."),TRUE,FALSE)</formula>
    </cfRule>
  </conditionalFormatting>
  <conditionalFormatting sqref="AK270:AK298">
    <cfRule type="expression" dxfId="845" priority="137">
      <formula>IF(RIGHT(TEXT(AK270,"0.#"),1)=".",FALSE,TRUE)</formula>
    </cfRule>
    <cfRule type="expression" dxfId="844" priority="138">
      <formula>IF(RIGHT(TEXT(AK270,"0.#"),1)=".",TRUE,FALSE)</formula>
    </cfRule>
  </conditionalFormatting>
  <conditionalFormatting sqref="AU270:AX298">
    <cfRule type="expression" dxfId="843" priority="133">
      <formula>IF(AND(AU270&gt;=0, RIGHT(TEXT(AU270,"0.#"),1)&lt;&gt;"."),TRUE,FALSE)</formula>
    </cfRule>
    <cfRule type="expression" dxfId="842" priority="134">
      <formula>IF(AND(AU270&gt;=0, RIGHT(TEXT(AU270,"0.#"),1)="."),TRUE,FALSE)</formula>
    </cfRule>
    <cfRule type="expression" dxfId="841" priority="135">
      <formula>IF(AND(AU270&lt;0, RIGHT(TEXT(AU270,"0.#"),1)&lt;&gt;"."),TRUE,FALSE)</formula>
    </cfRule>
    <cfRule type="expression" dxfId="840" priority="136">
      <formula>IF(AND(AU270&lt;0, RIGHT(TEXT(AU270,"0.#"),1)="."),TRUE,FALSE)</formula>
    </cfRule>
  </conditionalFormatting>
  <conditionalFormatting sqref="AK302">
    <cfRule type="expression" dxfId="839" priority="131">
      <formula>IF(RIGHT(TEXT(AK302,"0.#"),1)=".",FALSE,TRUE)</formula>
    </cfRule>
    <cfRule type="expression" dxfId="838" priority="132">
      <formula>IF(RIGHT(TEXT(AK302,"0.#"),1)=".",TRUE,FALSE)</formula>
    </cfRule>
  </conditionalFormatting>
  <conditionalFormatting sqref="AU302:AX302">
    <cfRule type="expression" dxfId="837" priority="127">
      <formula>IF(AND(AU302&gt;=0, RIGHT(TEXT(AU302,"0.#"),1)&lt;&gt;"."),TRUE,FALSE)</formula>
    </cfRule>
    <cfRule type="expression" dxfId="836" priority="128">
      <formula>IF(AND(AU302&gt;=0, RIGHT(TEXT(AU302,"0.#"),1)="."),TRUE,FALSE)</formula>
    </cfRule>
    <cfRule type="expression" dxfId="835" priority="129">
      <formula>IF(AND(AU302&lt;0, RIGHT(TEXT(AU302,"0.#"),1)&lt;&gt;"."),TRUE,FALSE)</formula>
    </cfRule>
    <cfRule type="expression" dxfId="834" priority="130">
      <formula>IF(AND(AU302&lt;0, RIGHT(TEXT(AU302,"0.#"),1)="."),TRUE,FALSE)</formula>
    </cfRule>
  </conditionalFormatting>
  <conditionalFormatting sqref="AK303:AK331">
    <cfRule type="expression" dxfId="833" priority="125">
      <formula>IF(RIGHT(TEXT(AK303,"0.#"),1)=".",FALSE,TRUE)</formula>
    </cfRule>
    <cfRule type="expression" dxfId="832" priority="126">
      <formula>IF(RIGHT(TEXT(AK303,"0.#"),1)=".",TRUE,FALSE)</formula>
    </cfRule>
  </conditionalFormatting>
  <conditionalFormatting sqref="AU303:AX331">
    <cfRule type="expression" dxfId="831" priority="121">
      <formula>IF(AND(AU303&gt;=0, RIGHT(TEXT(AU303,"0.#"),1)&lt;&gt;"."),TRUE,FALSE)</formula>
    </cfRule>
    <cfRule type="expression" dxfId="830" priority="122">
      <formula>IF(AND(AU303&gt;=0, RIGHT(TEXT(AU303,"0.#"),1)="."),TRUE,FALSE)</formula>
    </cfRule>
    <cfRule type="expression" dxfId="829" priority="123">
      <formula>IF(AND(AU303&lt;0, RIGHT(TEXT(AU303,"0.#"),1)&lt;&gt;"."),TRUE,FALSE)</formula>
    </cfRule>
    <cfRule type="expression" dxfId="828" priority="124">
      <formula>IF(AND(AU303&lt;0, RIGHT(TEXT(AU303,"0.#"),1)="."),TRUE,FALSE)</formula>
    </cfRule>
  </conditionalFormatting>
  <conditionalFormatting sqref="AK335">
    <cfRule type="expression" dxfId="827" priority="119">
      <formula>IF(RIGHT(TEXT(AK335,"0.#"),1)=".",FALSE,TRUE)</formula>
    </cfRule>
    <cfRule type="expression" dxfId="826" priority="120">
      <formula>IF(RIGHT(TEXT(AK335,"0.#"),1)=".",TRUE,FALSE)</formula>
    </cfRule>
  </conditionalFormatting>
  <conditionalFormatting sqref="AU335:AX335">
    <cfRule type="expression" dxfId="825" priority="115">
      <formula>IF(AND(AU335&gt;=0, RIGHT(TEXT(AU335,"0.#"),1)&lt;&gt;"."),TRUE,FALSE)</formula>
    </cfRule>
    <cfRule type="expression" dxfId="824" priority="116">
      <formula>IF(AND(AU335&gt;=0, RIGHT(TEXT(AU335,"0.#"),1)="."),TRUE,FALSE)</formula>
    </cfRule>
    <cfRule type="expression" dxfId="823" priority="117">
      <formula>IF(AND(AU335&lt;0, RIGHT(TEXT(AU335,"0.#"),1)&lt;&gt;"."),TRUE,FALSE)</formula>
    </cfRule>
    <cfRule type="expression" dxfId="822" priority="118">
      <formula>IF(AND(AU335&lt;0, RIGHT(TEXT(AU335,"0.#"),1)="."),TRUE,FALSE)</formula>
    </cfRule>
  </conditionalFormatting>
  <conditionalFormatting sqref="AK336:AK338 AK340:AK364">
    <cfRule type="expression" dxfId="821" priority="113">
      <formula>IF(RIGHT(TEXT(AK336,"0.#"),1)=".",FALSE,TRUE)</formula>
    </cfRule>
    <cfRule type="expression" dxfId="820" priority="114">
      <formula>IF(RIGHT(TEXT(AK336,"0.#"),1)=".",TRUE,FALSE)</formula>
    </cfRule>
  </conditionalFormatting>
  <conditionalFormatting sqref="AU336:AX338 AU340:AX364">
    <cfRule type="expression" dxfId="819" priority="109">
      <formula>IF(AND(AU336&gt;=0, RIGHT(TEXT(AU336,"0.#"),1)&lt;&gt;"."),TRUE,FALSE)</formula>
    </cfRule>
    <cfRule type="expression" dxfId="818" priority="110">
      <formula>IF(AND(AU336&gt;=0, RIGHT(TEXT(AU336,"0.#"),1)="."),TRUE,FALSE)</formula>
    </cfRule>
    <cfRule type="expression" dxfId="817" priority="111">
      <formula>IF(AND(AU336&lt;0, RIGHT(TEXT(AU336,"0.#"),1)&lt;&gt;"."),TRUE,FALSE)</formula>
    </cfRule>
    <cfRule type="expression" dxfId="816" priority="112">
      <formula>IF(AND(AU336&lt;0, RIGHT(TEXT(AU336,"0.#"),1)="."),TRUE,FALSE)</formula>
    </cfRule>
  </conditionalFormatting>
  <conditionalFormatting sqref="AK368">
    <cfRule type="expression" dxfId="815" priority="107">
      <formula>IF(RIGHT(TEXT(AK368,"0.#"),1)=".",FALSE,TRUE)</formula>
    </cfRule>
    <cfRule type="expression" dxfId="814" priority="108">
      <formula>IF(RIGHT(TEXT(AK368,"0.#"),1)=".",TRUE,FALSE)</formula>
    </cfRule>
  </conditionalFormatting>
  <conditionalFormatting sqref="AU368:AX368">
    <cfRule type="expression" dxfId="813" priority="103">
      <formula>IF(AND(AU368&gt;=0, RIGHT(TEXT(AU368,"0.#"),1)&lt;&gt;"."),TRUE,FALSE)</formula>
    </cfRule>
    <cfRule type="expression" dxfId="812" priority="104">
      <formula>IF(AND(AU368&gt;=0, RIGHT(TEXT(AU368,"0.#"),1)="."),TRUE,FALSE)</formula>
    </cfRule>
    <cfRule type="expression" dxfId="811" priority="105">
      <formula>IF(AND(AU368&lt;0, RIGHT(TEXT(AU368,"0.#"),1)&lt;&gt;"."),TRUE,FALSE)</formula>
    </cfRule>
    <cfRule type="expression" dxfId="810" priority="106">
      <formula>IF(AND(AU368&lt;0, RIGHT(TEXT(AU368,"0.#"),1)="."),TRUE,FALSE)</formula>
    </cfRule>
  </conditionalFormatting>
  <conditionalFormatting sqref="AK369:AK397">
    <cfRule type="expression" dxfId="809" priority="101">
      <formula>IF(RIGHT(TEXT(AK369,"0.#"),1)=".",FALSE,TRUE)</formula>
    </cfRule>
    <cfRule type="expression" dxfId="808" priority="102">
      <formula>IF(RIGHT(TEXT(AK369,"0.#"),1)=".",TRUE,FALSE)</formula>
    </cfRule>
  </conditionalFormatting>
  <conditionalFormatting sqref="AU369:AX397">
    <cfRule type="expression" dxfId="807" priority="97">
      <formula>IF(AND(AU369&gt;=0, RIGHT(TEXT(AU369,"0.#"),1)&lt;&gt;"."),TRUE,FALSE)</formula>
    </cfRule>
    <cfRule type="expression" dxfId="806" priority="98">
      <formula>IF(AND(AU369&gt;=0, RIGHT(TEXT(AU369,"0.#"),1)="."),TRUE,FALSE)</formula>
    </cfRule>
    <cfRule type="expression" dxfId="805" priority="99">
      <formula>IF(AND(AU369&lt;0, RIGHT(TEXT(AU369,"0.#"),1)&lt;&gt;"."),TRUE,FALSE)</formula>
    </cfRule>
    <cfRule type="expression" dxfId="804" priority="100">
      <formula>IF(AND(AU369&lt;0, RIGHT(TEXT(AU369,"0.#"),1)="."),TRUE,FALSE)</formula>
    </cfRule>
  </conditionalFormatting>
  <conditionalFormatting sqref="AK401">
    <cfRule type="expression" dxfId="803" priority="95">
      <formula>IF(RIGHT(TEXT(AK401,"0.#"),1)=".",FALSE,TRUE)</formula>
    </cfRule>
    <cfRule type="expression" dxfId="802" priority="96">
      <formula>IF(RIGHT(TEXT(AK401,"0.#"),1)=".",TRUE,FALSE)</formula>
    </cfRule>
  </conditionalFormatting>
  <conditionalFormatting sqref="AU401:AX401">
    <cfRule type="expression" dxfId="801" priority="91">
      <formula>IF(AND(AU401&gt;=0, RIGHT(TEXT(AU401,"0.#"),1)&lt;&gt;"."),TRUE,FALSE)</formula>
    </cfRule>
    <cfRule type="expression" dxfId="800" priority="92">
      <formula>IF(AND(AU401&gt;=0, RIGHT(TEXT(AU401,"0.#"),1)="."),TRUE,FALSE)</formula>
    </cfRule>
    <cfRule type="expression" dxfId="799" priority="93">
      <formula>IF(AND(AU401&lt;0, RIGHT(TEXT(AU401,"0.#"),1)&lt;&gt;"."),TRUE,FALSE)</formula>
    </cfRule>
    <cfRule type="expression" dxfId="798" priority="94">
      <formula>IF(AND(AU401&lt;0, RIGHT(TEXT(AU401,"0.#"),1)="."),TRUE,FALSE)</formula>
    </cfRule>
  </conditionalFormatting>
  <conditionalFormatting sqref="AK402:AK430">
    <cfRule type="expression" dxfId="797" priority="89">
      <formula>IF(RIGHT(TEXT(AK402,"0.#"),1)=".",FALSE,TRUE)</formula>
    </cfRule>
    <cfRule type="expression" dxfId="796" priority="90">
      <formula>IF(RIGHT(TEXT(AK402,"0.#"),1)=".",TRUE,FALSE)</formula>
    </cfRule>
  </conditionalFormatting>
  <conditionalFormatting sqref="AU402:AX430">
    <cfRule type="expression" dxfId="795" priority="85">
      <formula>IF(AND(AU402&gt;=0, RIGHT(TEXT(AU402,"0.#"),1)&lt;&gt;"."),TRUE,FALSE)</formula>
    </cfRule>
    <cfRule type="expression" dxfId="794" priority="86">
      <formula>IF(AND(AU402&gt;=0, RIGHT(TEXT(AU402,"0.#"),1)="."),TRUE,FALSE)</formula>
    </cfRule>
    <cfRule type="expression" dxfId="793" priority="87">
      <formula>IF(AND(AU402&lt;0, RIGHT(TEXT(AU402,"0.#"),1)&lt;&gt;"."),TRUE,FALSE)</formula>
    </cfRule>
    <cfRule type="expression" dxfId="792" priority="88">
      <formula>IF(AND(AU402&lt;0, RIGHT(TEXT(AU402,"0.#"),1)="."),TRUE,FALSE)</formula>
    </cfRule>
  </conditionalFormatting>
  <conditionalFormatting sqref="AK434">
    <cfRule type="expression" dxfId="791" priority="83">
      <formula>IF(RIGHT(TEXT(AK434,"0.#"),1)=".",FALSE,TRUE)</formula>
    </cfRule>
    <cfRule type="expression" dxfId="790" priority="84">
      <formula>IF(RIGHT(TEXT(AK434,"0.#"),1)=".",TRUE,FALSE)</formula>
    </cfRule>
  </conditionalFormatting>
  <conditionalFormatting sqref="AU434:AX434">
    <cfRule type="expression" dxfId="789" priority="79">
      <formula>IF(AND(AU434&gt;=0, RIGHT(TEXT(AU434,"0.#"),1)&lt;&gt;"."),TRUE,FALSE)</formula>
    </cfRule>
    <cfRule type="expression" dxfId="788" priority="80">
      <formula>IF(AND(AU434&gt;=0, RIGHT(TEXT(AU434,"0.#"),1)="."),TRUE,FALSE)</formula>
    </cfRule>
    <cfRule type="expression" dxfId="787" priority="81">
      <formula>IF(AND(AU434&lt;0, RIGHT(TEXT(AU434,"0.#"),1)&lt;&gt;"."),TRUE,FALSE)</formula>
    </cfRule>
    <cfRule type="expression" dxfId="786" priority="82">
      <formula>IF(AND(AU434&lt;0, RIGHT(TEXT(AU434,"0.#"),1)="."),TRUE,FALSE)</formula>
    </cfRule>
  </conditionalFormatting>
  <conditionalFormatting sqref="AK435:AK463">
    <cfRule type="expression" dxfId="785" priority="77">
      <formula>IF(RIGHT(TEXT(AK435,"0.#"),1)=".",FALSE,TRUE)</formula>
    </cfRule>
    <cfRule type="expression" dxfId="784" priority="78">
      <formula>IF(RIGHT(TEXT(AK435,"0.#"),1)=".",TRUE,FALSE)</formula>
    </cfRule>
  </conditionalFormatting>
  <conditionalFormatting sqref="AU435:AX463">
    <cfRule type="expression" dxfId="783" priority="73">
      <formula>IF(AND(AU435&gt;=0, RIGHT(TEXT(AU435,"0.#"),1)&lt;&gt;"."),TRUE,FALSE)</formula>
    </cfRule>
    <cfRule type="expression" dxfId="782" priority="74">
      <formula>IF(AND(AU435&gt;=0, RIGHT(TEXT(AU435,"0.#"),1)="."),TRUE,FALSE)</formula>
    </cfRule>
    <cfRule type="expression" dxfId="781" priority="75">
      <formula>IF(AND(AU435&lt;0, RIGHT(TEXT(AU435,"0.#"),1)&lt;&gt;"."),TRUE,FALSE)</formula>
    </cfRule>
    <cfRule type="expression" dxfId="780" priority="76">
      <formula>IF(AND(AU435&lt;0, RIGHT(TEXT(AU435,"0.#"),1)="."),TRUE,FALSE)</formula>
    </cfRule>
  </conditionalFormatting>
  <conditionalFormatting sqref="AK467">
    <cfRule type="expression" dxfId="779" priority="71">
      <formula>IF(RIGHT(TEXT(AK467,"0.#"),1)=".",FALSE,TRUE)</formula>
    </cfRule>
    <cfRule type="expression" dxfId="778" priority="72">
      <formula>IF(RIGHT(TEXT(AK467,"0.#"),1)=".",TRUE,FALSE)</formula>
    </cfRule>
  </conditionalFormatting>
  <conditionalFormatting sqref="AU467:AX467">
    <cfRule type="expression" dxfId="777" priority="67">
      <formula>IF(AND(AU467&gt;=0, RIGHT(TEXT(AU467,"0.#"),1)&lt;&gt;"."),TRUE,FALSE)</formula>
    </cfRule>
    <cfRule type="expression" dxfId="776" priority="68">
      <formula>IF(AND(AU467&gt;=0, RIGHT(TEXT(AU467,"0.#"),1)="."),TRUE,FALSE)</formula>
    </cfRule>
    <cfRule type="expression" dxfId="775" priority="69">
      <formula>IF(AND(AU467&lt;0, RIGHT(TEXT(AU467,"0.#"),1)&lt;&gt;"."),TRUE,FALSE)</formula>
    </cfRule>
    <cfRule type="expression" dxfId="774" priority="70">
      <formula>IF(AND(AU467&lt;0, RIGHT(TEXT(AU467,"0.#"),1)="."),TRUE,FALSE)</formula>
    </cfRule>
  </conditionalFormatting>
  <conditionalFormatting sqref="AK468:AK496">
    <cfRule type="expression" dxfId="773" priority="65">
      <formula>IF(RIGHT(TEXT(AK468,"0.#"),1)=".",FALSE,TRUE)</formula>
    </cfRule>
    <cfRule type="expression" dxfId="772" priority="66">
      <formula>IF(RIGHT(TEXT(AK468,"0.#"),1)=".",TRUE,FALSE)</formula>
    </cfRule>
  </conditionalFormatting>
  <conditionalFormatting sqref="AU468:AX496">
    <cfRule type="expression" dxfId="771" priority="61">
      <formula>IF(AND(AU468&gt;=0, RIGHT(TEXT(AU468,"0.#"),1)&lt;&gt;"."),TRUE,FALSE)</formula>
    </cfRule>
    <cfRule type="expression" dxfId="770" priority="62">
      <formula>IF(AND(AU468&gt;=0, RIGHT(TEXT(AU468,"0.#"),1)="."),TRUE,FALSE)</formula>
    </cfRule>
    <cfRule type="expression" dxfId="769" priority="63">
      <formula>IF(AND(AU468&lt;0, RIGHT(TEXT(AU468,"0.#"),1)&lt;&gt;"."),TRUE,FALSE)</formula>
    </cfRule>
    <cfRule type="expression" dxfId="768" priority="64">
      <formula>IF(AND(AU468&lt;0, RIGHT(TEXT(AU468,"0.#"),1)="."),TRUE,FALSE)</formula>
    </cfRule>
  </conditionalFormatting>
  <conditionalFormatting sqref="AE24:AX24 AJ23:AS23">
    <cfRule type="expression" dxfId="767" priority="59">
      <formula>IF(RIGHT(TEXT(AE23,"0.#"),1)=".",FALSE,TRUE)</formula>
    </cfRule>
    <cfRule type="expression" dxfId="766" priority="60">
      <formula>IF(RIGHT(TEXT(AE23,"0.#"),1)=".",TRUE,FALSE)</formula>
    </cfRule>
  </conditionalFormatting>
  <conditionalFormatting sqref="AE25:AI25">
    <cfRule type="expression" dxfId="765" priority="51">
      <formula>IF(AND(AE25&gt;=0, RIGHT(TEXT(AE25,"0.#"),1)&lt;&gt;"."),TRUE,FALSE)</formula>
    </cfRule>
    <cfRule type="expression" dxfId="764" priority="52">
      <formula>IF(AND(AE25&gt;=0, RIGHT(TEXT(AE25,"0.#"),1)="."),TRUE,FALSE)</formula>
    </cfRule>
    <cfRule type="expression" dxfId="763" priority="53">
      <formula>IF(AND(AE25&lt;0, RIGHT(TEXT(AE25,"0.#"),1)&lt;&gt;"."),TRUE,FALSE)</formula>
    </cfRule>
    <cfRule type="expression" dxfId="762" priority="54">
      <formula>IF(AND(AE25&lt;0, RIGHT(TEXT(AE25,"0.#"),1)="."),TRUE,FALSE)</formula>
    </cfRule>
  </conditionalFormatting>
  <conditionalFormatting sqref="AJ25:AS25">
    <cfRule type="expression" dxfId="761" priority="47">
      <formula>IF(AND(AJ25&gt;=0, RIGHT(TEXT(AJ25,"0.#"),1)&lt;&gt;"."),TRUE,FALSE)</formula>
    </cfRule>
    <cfRule type="expression" dxfId="760" priority="48">
      <formula>IF(AND(AJ25&gt;=0, RIGHT(TEXT(AJ25,"0.#"),1)="."),TRUE,FALSE)</formula>
    </cfRule>
    <cfRule type="expression" dxfId="759" priority="49">
      <formula>IF(AND(AJ25&lt;0, RIGHT(TEXT(AJ25,"0.#"),1)&lt;&gt;"."),TRUE,FALSE)</formula>
    </cfRule>
    <cfRule type="expression" dxfId="758" priority="50">
      <formula>IF(AND(AJ25&lt;0, RIGHT(TEXT(AJ25,"0.#"),1)="."),TRUE,FALSE)</formula>
    </cfRule>
  </conditionalFormatting>
  <conditionalFormatting sqref="AU236:AX236">
    <cfRule type="expression" dxfId="757" priority="35">
      <formula>IF(AND(AU236&gt;=0, RIGHT(TEXT(AU236,"0.#"),1)&lt;&gt;"."),TRUE,FALSE)</formula>
    </cfRule>
    <cfRule type="expression" dxfId="756" priority="36">
      <formula>IF(AND(AU236&gt;=0, RIGHT(TEXT(AU236,"0.#"),1)="."),TRUE,FALSE)</formula>
    </cfRule>
    <cfRule type="expression" dxfId="755" priority="37">
      <formula>IF(AND(AU236&lt;0, RIGHT(TEXT(AU236,"0.#"),1)&lt;&gt;"."),TRUE,FALSE)</formula>
    </cfRule>
    <cfRule type="expression" dxfId="754" priority="38">
      <formula>IF(AND(AU236&lt;0, RIGHT(TEXT(AU236,"0.#"),1)="."),TRUE,FALSE)</formula>
    </cfRule>
  </conditionalFormatting>
  <conditionalFormatting sqref="AE43:AI43 AE38:AI38 AE33:AI33 AE28:AI28">
    <cfRule type="expression" dxfId="753" priority="33">
      <formula>IF(RIGHT(TEXT(AE28,"0.#"),1)=".",FALSE,TRUE)</formula>
    </cfRule>
    <cfRule type="expression" dxfId="752" priority="34">
      <formula>IF(RIGHT(TEXT(AE28,"0.#"),1)=".",TRUE,FALSE)</formula>
    </cfRule>
  </conditionalFormatting>
  <conditionalFormatting sqref="AE44:AX44 AJ43:AS43 AE39:AX39 AJ38:AS38 AE34:AX34 AJ33:AS33 AE29:AX29 AJ28:AS28">
    <cfRule type="expression" dxfId="751" priority="31">
      <formula>IF(RIGHT(TEXT(AE28,"0.#"),1)=".",FALSE,TRUE)</formula>
    </cfRule>
    <cfRule type="expression" dxfId="750" priority="32">
      <formula>IF(RIGHT(TEXT(AE28,"0.#"),1)=".",TRUE,FALSE)</formula>
    </cfRule>
  </conditionalFormatting>
  <conditionalFormatting sqref="AE45:AI45 AE40:AI40 AE35:AI35 AE30:AI30">
    <cfRule type="expression" dxfId="749" priority="27">
      <formula>IF(AND(AE30&gt;=0, RIGHT(TEXT(AE30,"0.#"),1)&lt;&gt;"."),TRUE,FALSE)</formula>
    </cfRule>
    <cfRule type="expression" dxfId="748" priority="28">
      <formula>IF(AND(AE30&gt;=0, RIGHT(TEXT(AE30,"0.#"),1)="."),TRUE,FALSE)</formula>
    </cfRule>
    <cfRule type="expression" dxfId="747" priority="29">
      <formula>IF(AND(AE30&lt;0, RIGHT(TEXT(AE30,"0.#"),1)&lt;&gt;"."),TRUE,FALSE)</formula>
    </cfRule>
    <cfRule type="expression" dxfId="746" priority="30">
      <formula>IF(AND(AE30&lt;0, RIGHT(TEXT(AE30,"0.#"),1)="."),TRUE,FALSE)</formula>
    </cfRule>
  </conditionalFormatting>
  <conditionalFormatting sqref="AJ45:AS45 AJ40:AS40 AJ35:AS35 AJ30:AS30">
    <cfRule type="expression" dxfId="745" priority="23">
      <formula>IF(AND(AJ30&gt;=0, RIGHT(TEXT(AJ30,"0.#"),1)&lt;&gt;"."),TRUE,FALSE)</formula>
    </cfRule>
    <cfRule type="expression" dxfId="744" priority="24">
      <formula>IF(AND(AJ30&gt;=0, RIGHT(TEXT(AJ30,"0.#"),1)="."),TRUE,FALSE)</formula>
    </cfRule>
    <cfRule type="expression" dxfId="743" priority="25">
      <formula>IF(AND(AJ30&lt;0, RIGHT(TEXT(AJ30,"0.#"),1)&lt;&gt;"."),TRUE,FALSE)</formula>
    </cfRule>
    <cfRule type="expression" dxfId="742" priority="26">
      <formula>IF(AND(AJ30&lt;0, RIGHT(TEXT(AJ30,"0.#"),1)="."),TRUE,FALSE)</formula>
    </cfRule>
  </conditionalFormatting>
  <conditionalFormatting sqref="AE64:AI64 AE59:AI59">
    <cfRule type="expression" dxfId="741" priority="21">
      <formula>IF(RIGHT(TEXT(AE59,"0.#"),1)=".",FALSE,TRUE)</formula>
    </cfRule>
    <cfRule type="expression" dxfId="740" priority="22">
      <formula>IF(RIGHT(TEXT(AE59,"0.#"),1)=".",TRUE,FALSE)</formula>
    </cfRule>
  </conditionalFormatting>
  <conditionalFormatting sqref="AE65:AX65 AJ64:AS64 AE60:AX60 AJ59:AS59">
    <cfRule type="expression" dxfId="739" priority="19">
      <formula>IF(RIGHT(TEXT(AE59,"0.#"),1)=".",FALSE,TRUE)</formula>
    </cfRule>
    <cfRule type="expression" dxfId="738" priority="20">
      <formula>IF(RIGHT(TEXT(AE59,"0.#"),1)=".",TRUE,FALSE)</formula>
    </cfRule>
  </conditionalFormatting>
  <conditionalFormatting sqref="AE66:AI66 AE61:AI61">
    <cfRule type="expression" dxfId="737" priority="15">
      <formula>IF(AND(AE61&gt;=0, RIGHT(TEXT(AE61,"0.#"),1)&lt;&gt;"."),TRUE,FALSE)</formula>
    </cfRule>
    <cfRule type="expression" dxfId="736" priority="16">
      <formula>IF(AND(AE61&gt;=0, RIGHT(TEXT(AE61,"0.#"),1)="."),TRUE,FALSE)</formula>
    </cfRule>
    <cfRule type="expression" dxfId="735" priority="17">
      <formula>IF(AND(AE61&lt;0, RIGHT(TEXT(AE61,"0.#"),1)&lt;&gt;"."),TRUE,FALSE)</formula>
    </cfRule>
    <cfRule type="expression" dxfId="734" priority="18">
      <formula>IF(AND(AE61&lt;0, RIGHT(TEXT(AE61,"0.#"),1)="."),TRUE,FALSE)</formula>
    </cfRule>
  </conditionalFormatting>
  <conditionalFormatting sqref="AJ66:AS66 AJ61:AS61">
    <cfRule type="expression" dxfId="733" priority="11">
      <formula>IF(AND(AJ61&gt;=0, RIGHT(TEXT(AJ61,"0.#"),1)&lt;&gt;"."),TRUE,FALSE)</formula>
    </cfRule>
    <cfRule type="expression" dxfId="732" priority="12">
      <formula>IF(AND(AJ61&gt;=0, RIGHT(TEXT(AJ61,"0.#"),1)="."),TRUE,FALSE)</formula>
    </cfRule>
    <cfRule type="expression" dxfId="731" priority="13">
      <formula>IF(AND(AJ61&lt;0, RIGHT(TEXT(AJ61,"0.#"),1)&lt;&gt;"."),TRUE,FALSE)</formula>
    </cfRule>
    <cfRule type="expression" dxfId="730" priority="14">
      <formula>IF(AND(AJ61&lt;0, RIGHT(TEXT(AJ61,"0.#"),1)="."),TRUE,FALSE)</formula>
    </cfRule>
  </conditionalFormatting>
  <conditionalFormatting sqref="AE81:AX81 AE78:AX78 AE75:AX75 AE72:AX72">
    <cfRule type="expression" dxfId="729" priority="9">
      <formula>IF(RIGHT(TEXT(AE72,"0.#"),1)=".",FALSE,TRUE)</formula>
    </cfRule>
    <cfRule type="expression" dxfId="728" priority="10">
      <formula>IF(RIGHT(TEXT(AE72,"0.#"),1)=".",TRUE,FALSE)</formula>
    </cfRule>
  </conditionalFormatting>
  <conditionalFormatting sqref="AE80:AS80 AE77:AS77 AE74:AS74 AE71:AS71">
    <cfRule type="expression" dxfId="727" priority="7">
      <formula>IF(RIGHT(TEXT(AE71,"0.#"),1)=".",FALSE,TRUE)</formula>
    </cfRule>
    <cfRule type="expression" dxfId="726" priority="8">
      <formula>IF(RIGHT(TEXT(AE71,"0.#"),1)=".",TRUE,FALSE)</formula>
    </cfRule>
  </conditionalFormatting>
  <conditionalFormatting sqref="AK339">
    <cfRule type="expression" dxfId="725" priority="5">
      <formula>IF(RIGHT(TEXT(AK339,"0.#"),1)=".",FALSE,TRUE)</formula>
    </cfRule>
    <cfRule type="expression" dxfId="724" priority="6">
      <formula>IF(RIGHT(TEXT(AK339,"0.#"),1)=".",TRUE,FALSE)</formula>
    </cfRule>
  </conditionalFormatting>
  <conditionalFormatting sqref="AU339:AX339">
    <cfRule type="expression" dxfId="723" priority="1">
      <formula>IF(AND(AU339&gt;=0, RIGHT(TEXT(AU339,"0.#"),1)&lt;&gt;"."),TRUE,FALSE)</formula>
    </cfRule>
    <cfRule type="expression" dxfId="722" priority="2">
      <formula>IF(AND(AU339&gt;=0, RIGHT(TEXT(AU339,"0.#"),1)="."),TRUE,FALSE)</formula>
    </cfRule>
    <cfRule type="expression" dxfId="721" priority="3">
      <formula>IF(AND(AU339&lt;0, RIGHT(TEXT(AU339,"0.#"),1)&lt;&gt;"."),TRUE,FALSE)</formula>
    </cfRule>
    <cfRule type="expression" dxfId="720" priority="4">
      <formula>IF(AND(AU339&lt;0, RIGHT(TEXT(AU339,"0.#"),1)="."),TRUE,FALSE)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4" max="16383" man="1"/>
    <brk id="177" max="16383" man="1"/>
    <brk id="230" max="16383" man="1"/>
    <brk id="37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449</v>
      </c>
      <c r="H2" s="15" t="str">
        <f>IF(G2="","",F2)</f>
        <v>一般会計</v>
      </c>
      <c r="I2" s="15" t="str">
        <f>IF(H2="","",IF(I1&lt;&gt;"",CONCATENATE(I1,"、",H2),H2))</f>
        <v>一般会計</v>
      </c>
      <c r="K2" s="16" t="s">
        <v>258</v>
      </c>
      <c r="L2" s="17"/>
      <c r="M2" s="15" t="str">
        <f>IF(L2="","",K2)</f>
        <v/>
      </c>
      <c r="N2" s="15" t="str">
        <f>IF(M2="","",IF(N1&lt;&gt;"",CONCATENATE(N1,"、",M2),M2))</f>
        <v/>
      </c>
      <c r="O2" s="15"/>
      <c r="P2" s="14" t="s">
        <v>217</v>
      </c>
      <c r="Q2" s="19" t="s">
        <v>449</v>
      </c>
      <c r="R2" s="15" t="str">
        <f>IF(Q2="","",P2)</f>
        <v>直接実施</v>
      </c>
      <c r="S2" s="15" t="str">
        <f>IF(R2="","",IF(S1&lt;&gt;"",CONCATENATE(S1,"、",R2),R2))</f>
        <v>直接実施</v>
      </c>
      <c r="T2" s="15"/>
      <c r="U2" s="44" t="s">
        <v>446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449</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449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showGridLines="0" zoomScaleNormal="100" zoomScalePageLayoutView="70" workbookViewId="0">
      <selection activeCell="AH5" sqref="AH5:AT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585</v>
      </c>
      <c r="H2" s="377"/>
      <c r="I2" s="377"/>
      <c r="J2" s="377"/>
      <c r="K2" s="377"/>
      <c r="L2" s="377"/>
      <c r="M2" s="377"/>
      <c r="N2" s="377"/>
      <c r="O2" s="377"/>
      <c r="P2" s="377"/>
      <c r="Q2" s="377"/>
      <c r="R2" s="377"/>
      <c r="S2" s="377"/>
      <c r="T2" s="377"/>
      <c r="U2" s="377"/>
      <c r="V2" s="377"/>
      <c r="W2" s="377"/>
      <c r="X2" s="377"/>
      <c r="Y2" s="377"/>
      <c r="Z2" s="377"/>
      <c r="AA2" s="377"/>
      <c r="AB2" s="378"/>
      <c r="AC2" s="376"/>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2"/>
      <c r="B4" s="703"/>
      <c r="C4" s="703"/>
      <c r="D4" s="703"/>
      <c r="E4" s="703"/>
      <c r="F4" s="704"/>
      <c r="G4" s="361" t="s">
        <v>475</v>
      </c>
      <c r="H4" s="362"/>
      <c r="I4" s="362"/>
      <c r="J4" s="362"/>
      <c r="K4" s="363"/>
      <c r="L4" s="364" t="s">
        <v>565</v>
      </c>
      <c r="M4" s="365"/>
      <c r="N4" s="365"/>
      <c r="O4" s="365"/>
      <c r="P4" s="365"/>
      <c r="Q4" s="365"/>
      <c r="R4" s="365"/>
      <c r="S4" s="365"/>
      <c r="T4" s="365"/>
      <c r="U4" s="365"/>
      <c r="V4" s="365"/>
      <c r="W4" s="365"/>
      <c r="X4" s="366"/>
      <c r="Y4" s="396">
        <v>0.7</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2"/>
      <c r="B5" s="703"/>
      <c r="C5" s="703"/>
      <c r="D5" s="703"/>
      <c r="E5" s="703"/>
      <c r="F5" s="704"/>
      <c r="G5" s="411" t="s">
        <v>475</v>
      </c>
      <c r="H5" s="412"/>
      <c r="I5" s="412"/>
      <c r="J5" s="412"/>
      <c r="K5" s="413"/>
      <c r="L5" s="414" t="s">
        <v>568</v>
      </c>
      <c r="M5" s="415"/>
      <c r="N5" s="415"/>
      <c r="O5" s="415"/>
      <c r="P5" s="415"/>
      <c r="Q5" s="415"/>
      <c r="R5" s="415"/>
      <c r="S5" s="415"/>
      <c r="T5" s="415"/>
      <c r="U5" s="415"/>
      <c r="V5" s="415"/>
      <c r="W5" s="415"/>
      <c r="X5" s="416"/>
      <c r="Y5" s="417">
        <v>0.4</v>
      </c>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c r="A14" s="702"/>
      <c r="B14" s="703"/>
      <c r="C14" s="703"/>
      <c r="D14" s="703"/>
      <c r="E14" s="703"/>
      <c r="F14" s="704"/>
      <c r="G14" s="564" t="s">
        <v>22</v>
      </c>
      <c r="H14" s="565"/>
      <c r="I14" s="565"/>
      <c r="J14" s="565"/>
      <c r="K14" s="565"/>
      <c r="L14" s="566"/>
      <c r="M14" s="155"/>
      <c r="N14" s="155"/>
      <c r="O14" s="155"/>
      <c r="P14" s="155"/>
      <c r="Q14" s="155"/>
      <c r="R14" s="155"/>
      <c r="S14" s="155"/>
      <c r="T14" s="155"/>
      <c r="U14" s="155"/>
      <c r="V14" s="155"/>
      <c r="W14" s="155"/>
      <c r="X14" s="156"/>
      <c r="Y14" s="567">
        <f>SUM(Y4:AB13)</f>
        <v>1.1000000000000001</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hidden="1" customHeight="1">
      <c r="A15" s="702"/>
      <c r="B15" s="703"/>
      <c r="C15" s="703"/>
      <c r="D15" s="703"/>
      <c r="E15" s="703"/>
      <c r="F15" s="704"/>
      <c r="G15" s="376" t="s">
        <v>365</v>
      </c>
      <c r="H15" s="377"/>
      <c r="I15" s="377"/>
      <c r="J15" s="377"/>
      <c r="K15" s="377"/>
      <c r="L15" s="377"/>
      <c r="M15" s="377"/>
      <c r="N15" s="377"/>
      <c r="O15" s="377"/>
      <c r="P15" s="377"/>
      <c r="Q15" s="377"/>
      <c r="R15" s="377"/>
      <c r="S15" s="377"/>
      <c r="T15" s="377"/>
      <c r="U15" s="377"/>
      <c r="V15" s="377"/>
      <c r="W15" s="377"/>
      <c r="X15" s="377"/>
      <c r="Y15" s="377"/>
      <c r="Z15" s="377"/>
      <c r="AA15" s="377"/>
      <c r="AB15" s="378"/>
      <c r="AC15" s="376" t="s">
        <v>366</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hidden="1"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hidden="1"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hidden="1"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hidden="1"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hidden="1"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hidden="1"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hidden="1"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hidden="1"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hidden="1"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hidden="1"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hidden="1"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hidden="1" customHeight="1" thickBot="1">
      <c r="A27" s="702"/>
      <c r="B27" s="703"/>
      <c r="C27" s="703"/>
      <c r="D27" s="703"/>
      <c r="E27" s="703"/>
      <c r="F27" s="704"/>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hidden="1" customHeight="1">
      <c r="A28" s="702"/>
      <c r="B28" s="703"/>
      <c r="C28" s="703"/>
      <c r="D28" s="703"/>
      <c r="E28" s="703"/>
      <c r="F28" s="704"/>
      <c r="G28" s="376" t="s">
        <v>367</v>
      </c>
      <c r="H28" s="377"/>
      <c r="I28" s="377"/>
      <c r="J28" s="377"/>
      <c r="K28" s="377"/>
      <c r="L28" s="377"/>
      <c r="M28" s="377"/>
      <c r="N28" s="377"/>
      <c r="O28" s="377"/>
      <c r="P28" s="377"/>
      <c r="Q28" s="377"/>
      <c r="R28" s="377"/>
      <c r="S28" s="377"/>
      <c r="T28" s="377"/>
      <c r="U28" s="377"/>
      <c r="V28" s="377"/>
      <c r="W28" s="377"/>
      <c r="X28" s="377"/>
      <c r="Y28" s="377"/>
      <c r="Z28" s="377"/>
      <c r="AA28" s="377"/>
      <c r="AB28" s="378"/>
      <c r="AC28" s="376" t="s">
        <v>368</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hidden="1"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hidden="1"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hidden="1"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hidden="1"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hidden="1"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hidden="1"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hidden="1"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hidden="1"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hidden="1"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hidden="1"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hidden="1"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hidden="1" customHeight="1" thickBot="1">
      <c r="A40" s="702"/>
      <c r="B40" s="703"/>
      <c r="C40" s="703"/>
      <c r="D40" s="703"/>
      <c r="E40" s="703"/>
      <c r="F40" s="704"/>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hidden="1" customHeight="1">
      <c r="A41" s="702"/>
      <c r="B41" s="703"/>
      <c r="C41" s="703"/>
      <c r="D41" s="703"/>
      <c r="E41" s="703"/>
      <c r="F41" s="704"/>
      <c r="G41" s="376" t="s">
        <v>369</v>
      </c>
      <c r="H41" s="377"/>
      <c r="I41" s="377"/>
      <c r="J41" s="377"/>
      <c r="K41" s="377"/>
      <c r="L41" s="377"/>
      <c r="M41" s="377"/>
      <c r="N41" s="377"/>
      <c r="O41" s="377"/>
      <c r="P41" s="377"/>
      <c r="Q41" s="377"/>
      <c r="R41" s="377"/>
      <c r="S41" s="377"/>
      <c r="T41" s="377"/>
      <c r="U41" s="377"/>
      <c r="V41" s="377"/>
      <c r="W41" s="377"/>
      <c r="X41" s="377"/>
      <c r="Y41" s="377"/>
      <c r="Z41" s="377"/>
      <c r="AA41" s="377"/>
      <c r="AB41" s="378"/>
      <c r="AC41" s="376" t="s">
        <v>370</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hidden="1"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hidden="1"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hidden="1"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hidden="1"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hidden="1"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hidden="1"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hidden="1"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hidden="1"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hidden="1"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hidden="1"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hidden="1"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hidden="1" customHeight="1" thickBot="1"/>
    <row r="55" spans="1:50" ht="30" hidden="1" customHeight="1">
      <c r="A55" s="708" t="s">
        <v>34</v>
      </c>
      <c r="B55" s="709"/>
      <c r="C55" s="709"/>
      <c r="D55" s="709"/>
      <c r="E55" s="709"/>
      <c r="F55" s="710"/>
      <c r="G55" s="376" t="s">
        <v>371</v>
      </c>
      <c r="H55" s="377"/>
      <c r="I55" s="377"/>
      <c r="J55" s="377"/>
      <c r="K55" s="377"/>
      <c r="L55" s="377"/>
      <c r="M55" s="377"/>
      <c r="N55" s="377"/>
      <c r="O55" s="377"/>
      <c r="P55" s="377"/>
      <c r="Q55" s="377"/>
      <c r="R55" s="377"/>
      <c r="S55" s="377"/>
      <c r="T55" s="377"/>
      <c r="U55" s="377"/>
      <c r="V55" s="377"/>
      <c r="W55" s="377"/>
      <c r="X55" s="377"/>
      <c r="Y55" s="377"/>
      <c r="Z55" s="377"/>
      <c r="AA55" s="377"/>
      <c r="AB55" s="378"/>
      <c r="AC55" s="376" t="s">
        <v>372</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hidden="1"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hidden="1"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hidden="1"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hidden="1"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hidden="1"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hidden="1"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hidden="1"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hidden="1"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hidden="1"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hidden="1"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c r="A67" s="702"/>
      <c r="B67" s="703"/>
      <c r="C67" s="703"/>
      <c r="D67" s="703"/>
      <c r="E67" s="703"/>
      <c r="F67" s="704"/>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c r="A68" s="702"/>
      <c r="B68" s="703"/>
      <c r="C68" s="703"/>
      <c r="D68" s="703"/>
      <c r="E68" s="703"/>
      <c r="F68" s="704"/>
      <c r="G68" s="376" t="s">
        <v>373</v>
      </c>
      <c r="H68" s="377"/>
      <c r="I68" s="377"/>
      <c r="J68" s="377"/>
      <c r="K68" s="377"/>
      <c r="L68" s="377"/>
      <c r="M68" s="377"/>
      <c r="N68" s="377"/>
      <c r="O68" s="377"/>
      <c r="P68" s="377"/>
      <c r="Q68" s="377"/>
      <c r="R68" s="377"/>
      <c r="S68" s="377"/>
      <c r="T68" s="377"/>
      <c r="U68" s="377"/>
      <c r="V68" s="377"/>
      <c r="W68" s="377"/>
      <c r="X68" s="377"/>
      <c r="Y68" s="377"/>
      <c r="Z68" s="377"/>
      <c r="AA68" s="377"/>
      <c r="AB68" s="378"/>
      <c r="AC68" s="376" t="s">
        <v>374</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hidden="1"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hidden="1"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hidden="1"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hidden="1"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hidden="1"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hidden="1"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hidden="1"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hidden="1"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hidden="1"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hidden="1"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c r="A80" s="702"/>
      <c r="B80" s="703"/>
      <c r="C80" s="703"/>
      <c r="D80" s="703"/>
      <c r="E80" s="703"/>
      <c r="F80" s="704"/>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c r="A81" s="702"/>
      <c r="B81" s="703"/>
      <c r="C81" s="703"/>
      <c r="D81" s="703"/>
      <c r="E81" s="703"/>
      <c r="F81" s="704"/>
      <c r="G81" s="376" t="s">
        <v>375</v>
      </c>
      <c r="H81" s="377"/>
      <c r="I81" s="377"/>
      <c r="J81" s="377"/>
      <c r="K81" s="377"/>
      <c r="L81" s="377"/>
      <c r="M81" s="377"/>
      <c r="N81" s="377"/>
      <c r="O81" s="377"/>
      <c r="P81" s="377"/>
      <c r="Q81" s="377"/>
      <c r="R81" s="377"/>
      <c r="S81" s="377"/>
      <c r="T81" s="377"/>
      <c r="U81" s="377"/>
      <c r="V81" s="377"/>
      <c r="W81" s="377"/>
      <c r="X81" s="377"/>
      <c r="Y81" s="377"/>
      <c r="Z81" s="377"/>
      <c r="AA81" s="377"/>
      <c r="AB81" s="378"/>
      <c r="AC81" s="376" t="s">
        <v>376</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hidden="1"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hidden="1"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hidden="1"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hidden="1"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hidden="1"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hidden="1"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hidden="1"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hidden="1"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hidden="1"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hidden="1"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c r="A93" s="702"/>
      <c r="B93" s="703"/>
      <c r="C93" s="703"/>
      <c r="D93" s="703"/>
      <c r="E93" s="703"/>
      <c r="F93" s="704"/>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c r="A94" s="702"/>
      <c r="B94" s="703"/>
      <c r="C94" s="703"/>
      <c r="D94" s="703"/>
      <c r="E94" s="703"/>
      <c r="F94" s="704"/>
      <c r="G94" s="376" t="s">
        <v>377</v>
      </c>
      <c r="H94" s="377"/>
      <c r="I94" s="377"/>
      <c r="J94" s="377"/>
      <c r="K94" s="377"/>
      <c r="L94" s="377"/>
      <c r="M94" s="377"/>
      <c r="N94" s="377"/>
      <c r="O94" s="377"/>
      <c r="P94" s="377"/>
      <c r="Q94" s="377"/>
      <c r="R94" s="377"/>
      <c r="S94" s="377"/>
      <c r="T94" s="377"/>
      <c r="U94" s="377"/>
      <c r="V94" s="377"/>
      <c r="W94" s="377"/>
      <c r="X94" s="377"/>
      <c r="Y94" s="377"/>
      <c r="Z94" s="377"/>
      <c r="AA94" s="377"/>
      <c r="AB94" s="378"/>
      <c r="AC94" s="376" t="s">
        <v>378</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hidden="1"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hidden="1"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hidden="1"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hidden="1"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hidden="1"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hidden="1"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hidden="1"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hidden="1"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hidden="1"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hidden="1"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row r="108" spans="1:50" ht="30" hidden="1" customHeight="1">
      <c r="A108" s="708" t="s">
        <v>34</v>
      </c>
      <c r="B108" s="709"/>
      <c r="C108" s="709"/>
      <c r="D108" s="709"/>
      <c r="E108" s="709"/>
      <c r="F108" s="710"/>
      <c r="G108" s="376" t="s">
        <v>379</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380</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hidden="1"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hidden="1"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hidden="1"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hidden="1"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hidden="1"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hidden="1"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hidden="1"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hidden="1"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c r="A120" s="702"/>
      <c r="B120" s="703"/>
      <c r="C120" s="703"/>
      <c r="D120" s="703"/>
      <c r="E120" s="703"/>
      <c r="F120" s="704"/>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c r="A121" s="702"/>
      <c r="B121" s="703"/>
      <c r="C121" s="703"/>
      <c r="D121" s="703"/>
      <c r="E121" s="703"/>
      <c r="F121" s="704"/>
      <c r="G121" s="376" t="s">
        <v>401</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381</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hidden="1"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hidden="1"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hidden="1"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hidden="1"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hidden="1"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hidden="1"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hidden="1"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hidden="1"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c r="A133" s="702"/>
      <c r="B133" s="703"/>
      <c r="C133" s="703"/>
      <c r="D133" s="703"/>
      <c r="E133" s="703"/>
      <c r="F133" s="704"/>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c r="A134" s="702"/>
      <c r="B134" s="703"/>
      <c r="C134" s="703"/>
      <c r="D134" s="703"/>
      <c r="E134" s="703"/>
      <c r="F134" s="704"/>
      <c r="G134" s="376" t="s">
        <v>382</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383</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hidden="1"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hidden="1"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hidden="1"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hidden="1"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hidden="1"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hidden="1"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hidden="1"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hidden="1"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c r="A146" s="702"/>
      <c r="B146" s="703"/>
      <c r="C146" s="703"/>
      <c r="D146" s="703"/>
      <c r="E146" s="703"/>
      <c r="F146" s="704"/>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c r="A147" s="702"/>
      <c r="B147" s="703"/>
      <c r="C147" s="703"/>
      <c r="D147" s="703"/>
      <c r="E147" s="703"/>
      <c r="F147" s="704"/>
      <c r="G147" s="376" t="s">
        <v>384</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385</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hidden="1"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hidden="1"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hidden="1"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hidden="1"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hidden="1"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hidden="1"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hidden="1"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hidden="1"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row r="161" spans="1:50" ht="30" hidden="1" customHeight="1">
      <c r="A161" s="708" t="s">
        <v>34</v>
      </c>
      <c r="B161" s="709"/>
      <c r="C161" s="709"/>
      <c r="D161" s="709"/>
      <c r="E161" s="709"/>
      <c r="F161" s="710"/>
      <c r="G161" s="376" t="s">
        <v>386</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387</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hidden="1"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hidden="1"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hidden="1"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hidden="1"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hidden="1"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hidden="1"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hidden="1"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hidden="1"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c r="A173" s="702"/>
      <c r="B173" s="703"/>
      <c r="C173" s="703"/>
      <c r="D173" s="703"/>
      <c r="E173" s="703"/>
      <c r="F173" s="704"/>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c r="A174" s="702"/>
      <c r="B174" s="703"/>
      <c r="C174" s="703"/>
      <c r="D174" s="703"/>
      <c r="E174" s="703"/>
      <c r="F174" s="704"/>
      <c r="G174" s="376" t="s">
        <v>388</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389</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hidden="1"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hidden="1"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hidden="1"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hidden="1"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c r="A186" s="702"/>
      <c r="B186" s="703"/>
      <c r="C186" s="703"/>
      <c r="D186" s="703"/>
      <c r="E186" s="703"/>
      <c r="F186" s="704"/>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c r="A187" s="702"/>
      <c r="B187" s="703"/>
      <c r="C187" s="703"/>
      <c r="D187" s="703"/>
      <c r="E187" s="703"/>
      <c r="F187" s="704"/>
      <c r="G187" s="376" t="s">
        <v>390</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391</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hidden="1"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hidden="1"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hidden="1"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hidden="1"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c r="A199" s="702"/>
      <c r="B199" s="703"/>
      <c r="C199" s="703"/>
      <c r="D199" s="703"/>
      <c r="E199" s="703"/>
      <c r="F199" s="704"/>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392</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hidden="1"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hidden="1"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hidden="1"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hidden="1"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row r="214" spans="1:50" ht="30" hidden="1" customHeight="1">
      <c r="A214" s="699" t="s">
        <v>34</v>
      </c>
      <c r="B214" s="700"/>
      <c r="C214" s="700"/>
      <c r="D214" s="700"/>
      <c r="E214" s="700"/>
      <c r="F214" s="701"/>
      <c r="G214" s="376" t="s">
        <v>393</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394</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hidden="1"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hidden="1"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hidden="1"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c r="A226" s="702"/>
      <c r="B226" s="703"/>
      <c r="C226" s="703"/>
      <c r="D226" s="703"/>
      <c r="E226" s="703"/>
      <c r="F226" s="704"/>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c r="A227" s="702"/>
      <c r="B227" s="703"/>
      <c r="C227" s="703"/>
      <c r="D227" s="703"/>
      <c r="E227" s="703"/>
      <c r="F227" s="704"/>
      <c r="G227" s="376" t="s">
        <v>395</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396</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hidden="1"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hidden="1"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hidden="1"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hidden="1"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hidden="1"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hidden="1"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hidden="1"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hidden="1"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c r="A239" s="702"/>
      <c r="B239" s="703"/>
      <c r="C239" s="703"/>
      <c r="D239" s="703"/>
      <c r="E239" s="703"/>
      <c r="F239" s="704"/>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c r="A240" s="702"/>
      <c r="B240" s="703"/>
      <c r="C240" s="703"/>
      <c r="D240" s="703"/>
      <c r="E240" s="703"/>
      <c r="F240" s="704"/>
      <c r="G240" s="376" t="s">
        <v>397</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398</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hidden="1"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hidden="1"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hidden="1"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hidden="1"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hidden="1"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hidden="1"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hidden="1"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hidden="1"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c r="A252" s="702"/>
      <c r="B252" s="703"/>
      <c r="C252" s="703"/>
      <c r="D252" s="703"/>
      <c r="E252" s="703"/>
      <c r="F252" s="704"/>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c r="A253" s="702"/>
      <c r="B253" s="703"/>
      <c r="C253" s="703"/>
      <c r="D253" s="703"/>
      <c r="E253" s="703"/>
      <c r="F253" s="704"/>
      <c r="G253" s="376" t="s">
        <v>399</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400</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hidden="1"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hidden="1"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hidden="1"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hidden="1"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hidden="1"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hidden="1"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hidden="1"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hidden="1"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zoomScaleNormal="100"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566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6" t="s">
        <v>567</v>
      </c>
      <c r="D4" s="575"/>
      <c r="E4" s="575"/>
      <c r="F4" s="575"/>
      <c r="G4" s="575"/>
      <c r="H4" s="575"/>
      <c r="I4" s="575"/>
      <c r="J4" s="575"/>
      <c r="K4" s="575"/>
      <c r="L4" s="575"/>
      <c r="M4" s="576" t="s">
        <v>565</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0.7</v>
      </c>
      <c r="AL4" s="578"/>
      <c r="AM4" s="578"/>
      <c r="AN4" s="578"/>
      <c r="AO4" s="578"/>
      <c r="AP4" s="579"/>
      <c r="AQ4" s="576" t="s">
        <v>571</v>
      </c>
      <c r="AR4" s="575"/>
      <c r="AS4" s="575"/>
      <c r="AT4" s="575"/>
      <c r="AU4" s="577">
        <v>98.54</v>
      </c>
      <c r="AV4" s="578"/>
      <c r="AW4" s="578"/>
      <c r="AX4" s="579"/>
    </row>
    <row r="5" spans="1:50" ht="24" customHeight="1">
      <c r="A5" s="574">
        <v>2</v>
      </c>
      <c r="B5" s="574">
        <v>1</v>
      </c>
      <c r="C5" s="576" t="s">
        <v>567</v>
      </c>
      <c r="D5" s="575"/>
      <c r="E5" s="575"/>
      <c r="F5" s="575"/>
      <c r="G5" s="575"/>
      <c r="H5" s="575"/>
      <c r="I5" s="575"/>
      <c r="J5" s="575"/>
      <c r="K5" s="575"/>
      <c r="L5" s="575"/>
      <c r="M5" s="576" t="s">
        <v>568</v>
      </c>
      <c r="N5" s="575"/>
      <c r="O5" s="575"/>
      <c r="P5" s="575"/>
      <c r="Q5" s="575"/>
      <c r="R5" s="575"/>
      <c r="S5" s="575"/>
      <c r="T5" s="575"/>
      <c r="U5" s="575"/>
      <c r="V5" s="575"/>
      <c r="W5" s="575"/>
      <c r="X5" s="575"/>
      <c r="Y5" s="575"/>
      <c r="Z5" s="575"/>
      <c r="AA5" s="575"/>
      <c r="AB5" s="575"/>
      <c r="AC5" s="575"/>
      <c r="AD5" s="575"/>
      <c r="AE5" s="575"/>
      <c r="AF5" s="575"/>
      <c r="AG5" s="575"/>
      <c r="AH5" s="575"/>
      <c r="AI5" s="575"/>
      <c r="AJ5" s="575"/>
      <c r="AK5" s="577">
        <v>0.4</v>
      </c>
      <c r="AL5" s="578"/>
      <c r="AM5" s="578"/>
      <c r="AN5" s="578"/>
      <c r="AO5" s="578"/>
      <c r="AP5" s="579"/>
      <c r="AQ5" s="576" t="s">
        <v>571</v>
      </c>
      <c r="AR5" s="575"/>
      <c r="AS5" s="575"/>
      <c r="AT5" s="575"/>
      <c r="AU5" s="577">
        <v>96.92</v>
      </c>
      <c r="AV5" s="578"/>
      <c r="AW5" s="578"/>
      <c r="AX5" s="579"/>
    </row>
    <row r="6" spans="1:50" ht="24" customHeight="1">
      <c r="A6" s="574">
        <v>3</v>
      </c>
      <c r="B6" s="574">
        <v>1</v>
      </c>
      <c r="C6" s="576" t="s">
        <v>570</v>
      </c>
      <c r="D6" s="575"/>
      <c r="E6" s="575"/>
      <c r="F6" s="575"/>
      <c r="G6" s="575"/>
      <c r="H6" s="575"/>
      <c r="I6" s="575"/>
      <c r="J6" s="575"/>
      <c r="K6" s="575"/>
      <c r="L6" s="575"/>
      <c r="M6" s="576" t="s">
        <v>569</v>
      </c>
      <c r="N6" s="575"/>
      <c r="O6" s="575"/>
      <c r="P6" s="575"/>
      <c r="Q6" s="575"/>
      <c r="R6" s="575"/>
      <c r="S6" s="575"/>
      <c r="T6" s="575"/>
      <c r="U6" s="575"/>
      <c r="V6" s="575"/>
      <c r="W6" s="575"/>
      <c r="X6" s="575"/>
      <c r="Y6" s="575"/>
      <c r="Z6" s="575"/>
      <c r="AA6" s="575"/>
      <c r="AB6" s="575"/>
      <c r="AC6" s="575"/>
      <c r="AD6" s="575"/>
      <c r="AE6" s="575"/>
      <c r="AF6" s="575"/>
      <c r="AG6" s="575"/>
      <c r="AH6" s="575"/>
      <c r="AI6" s="575"/>
      <c r="AJ6" s="575"/>
      <c r="AK6" s="577">
        <v>0.4</v>
      </c>
      <c r="AL6" s="578"/>
      <c r="AM6" s="578"/>
      <c r="AN6" s="578"/>
      <c r="AO6" s="578"/>
      <c r="AP6" s="579"/>
      <c r="AQ6" s="576" t="s">
        <v>571</v>
      </c>
      <c r="AR6" s="575"/>
      <c r="AS6" s="575"/>
      <c r="AT6" s="575"/>
      <c r="AU6" s="577">
        <v>95.94</v>
      </c>
      <c r="AV6" s="578"/>
      <c r="AW6" s="578"/>
      <c r="AX6" s="579"/>
    </row>
    <row r="7" spans="1:50" ht="24" customHeight="1">
      <c r="A7" s="574">
        <v>4</v>
      </c>
      <c r="B7" s="574">
        <v>1</v>
      </c>
      <c r="C7" s="576" t="s">
        <v>573</v>
      </c>
      <c r="D7" s="575"/>
      <c r="E7" s="575"/>
      <c r="F7" s="575"/>
      <c r="G7" s="575"/>
      <c r="H7" s="575"/>
      <c r="I7" s="575"/>
      <c r="J7" s="575"/>
      <c r="K7" s="575"/>
      <c r="L7" s="575"/>
      <c r="M7" s="576" t="s">
        <v>569</v>
      </c>
      <c r="N7" s="575"/>
      <c r="O7" s="575"/>
      <c r="P7" s="575"/>
      <c r="Q7" s="575"/>
      <c r="R7" s="575"/>
      <c r="S7" s="575"/>
      <c r="T7" s="575"/>
      <c r="U7" s="575"/>
      <c r="V7" s="575"/>
      <c r="W7" s="575"/>
      <c r="X7" s="575"/>
      <c r="Y7" s="575"/>
      <c r="Z7" s="575"/>
      <c r="AA7" s="575"/>
      <c r="AB7" s="575"/>
      <c r="AC7" s="575"/>
      <c r="AD7" s="575"/>
      <c r="AE7" s="575"/>
      <c r="AF7" s="575"/>
      <c r="AG7" s="575"/>
      <c r="AH7" s="575"/>
      <c r="AI7" s="575"/>
      <c r="AJ7" s="575"/>
      <c r="AK7" s="577">
        <v>0.4</v>
      </c>
      <c r="AL7" s="578"/>
      <c r="AM7" s="578"/>
      <c r="AN7" s="578"/>
      <c r="AO7" s="578"/>
      <c r="AP7" s="579"/>
      <c r="AQ7" s="576" t="s">
        <v>571</v>
      </c>
      <c r="AR7" s="575"/>
      <c r="AS7" s="575"/>
      <c r="AT7" s="575"/>
      <c r="AU7" s="577">
        <v>91.61</v>
      </c>
      <c r="AV7" s="578"/>
      <c r="AW7" s="578"/>
      <c r="AX7" s="579"/>
    </row>
    <row r="8" spans="1:50" ht="24" customHeight="1">
      <c r="A8" s="574">
        <v>5</v>
      </c>
      <c r="B8" s="574">
        <v>1</v>
      </c>
      <c r="C8" s="576" t="s">
        <v>599</v>
      </c>
      <c r="D8" s="575"/>
      <c r="E8" s="575"/>
      <c r="F8" s="575"/>
      <c r="G8" s="575"/>
      <c r="H8" s="575"/>
      <c r="I8" s="575"/>
      <c r="J8" s="575"/>
      <c r="K8" s="575"/>
      <c r="L8" s="575"/>
      <c r="M8" s="576" t="s">
        <v>598</v>
      </c>
      <c r="N8" s="575"/>
      <c r="O8" s="575"/>
      <c r="P8" s="575"/>
      <c r="Q8" s="575"/>
      <c r="R8" s="575"/>
      <c r="S8" s="575"/>
      <c r="T8" s="575"/>
      <c r="U8" s="575"/>
      <c r="V8" s="575"/>
      <c r="W8" s="575"/>
      <c r="X8" s="575"/>
      <c r="Y8" s="575"/>
      <c r="Z8" s="575"/>
      <c r="AA8" s="575"/>
      <c r="AB8" s="575"/>
      <c r="AC8" s="575"/>
      <c r="AD8" s="575"/>
      <c r="AE8" s="575"/>
      <c r="AF8" s="575"/>
      <c r="AG8" s="575"/>
      <c r="AH8" s="575"/>
      <c r="AI8" s="575"/>
      <c r="AJ8" s="575"/>
      <c r="AK8" s="577">
        <v>0.2</v>
      </c>
      <c r="AL8" s="578"/>
      <c r="AM8" s="578"/>
      <c r="AN8" s="578"/>
      <c r="AO8" s="578"/>
      <c r="AP8" s="579"/>
      <c r="AQ8" s="576" t="s">
        <v>571</v>
      </c>
      <c r="AR8" s="575"/>
      <c r="AS8" s="575"/>
      <c r="AT8" s="575"/>
      <c r="AU8" s="577">
        <v>95.55</v>
      </c>
      <c r="AV8" s="578"/>
      <c r="AW8" s="578"/>
      <c r="AX8" s="579"/>
    </row>
    <row r="9" spans="1:50" ht="24" customHeight="1">
      <c r="A9" s="574">
        <v>6</v>
      </c>
      <c r="B9" s="574">
        <v>1</v>
      </c>
      <c r="C9" s="576" t="s">
        <v>600</v>
      </c>
      <c r="D9" s="575"/>
      <c r="E9" s="575"/>
      <c r="F9" s="575"/>
      <c r="G9" s="575"/>
      <c r="H9" s="575"/>
      <c r="I9" s="575"/>
      <c r="J9" s="575"/>
      <c r="K9" s="575"/>
      <c r="L9" s="575"/>
      <c r="M9" s="576" t="s">
        <v>601</v>
      </c>
      <c r="N9" s="575"/>
      <c r="O9" s="575"/>
      <c r="P9" s="575"/>
      <c r="Q9" s="575"/>
      <c r="R9" s="575"/>
      <c r="S9" s="575"/>
      <c r="T9" s="575"/>
      <c r="U9" s="575"/>
      <c r="V9" s="575"/>
      <c r="W9" s="575"/>
      <c r="X9" s="575"/>
      <c r="Y9" s="575"/>
      <c r="Z9" s="575"/>
      <c r="AA9" s="575"/>
      <c r="AB9" s="575"/>
      <c r="AC9" s="575"/>
      <c r="AD9" s="575"/>
      <c r="AE9" s="575"/>
      <c r="AF9" s="575"/>
      <c r="AG9" s="575"/>
      <c r="AH9" s="575"/>
      <c r="AI9" s="575"/>
      <c r="AJ9" s="575"/>
      <c r="AK9" s="577">
        <v>0.1</v>
      </c>
      <c r="AL9" s="578"/>
      <c r="AM9" s="578"/>
      <c r="AN9" s="578"/>
      <c r="AO9" s="578"/>
      <c r="AP9" s="579"/>
      <c r="AQ9" s="576" t="s">
        <v>571</v>
      </c>
      <c r="AR9" s="575"/>
      <c r="AS9" s="575"/>
      <c r="AT9" s="575"/>
      <c r="AU9" s="577">
        <v>100</v>
      </c>
      <c r="AV9" s="578"/>
      <c r="AW9" s="578"/>
      <c r="AX9" s="579"/>
    </row>
    <row r="10" spans="1:50" ht="24" customHeight="1">
      <c r="A10" s="574">
        <v>7</v>
      </c>
      <c r="B10" s="574">
        <v>1</v>
      </c>
      <c r="C10" s="576" t="s">
        <v>602</v>
      </c>
      <c r="D10" s="575"/>
      <c r="E10" s="575"/>
      <c r="F10" s="575"/>
      <c r="G10" s="575"/>
      <c r="H10" s="575"/>
      <c r="I10" s="575"/>
      <c r="J10" s="575"/>
      <c r="K10" s="575"/>
      <c r="L10" s="575"/>
      <c r="M10" s="576" t="s">
        <v>603</v>
      </c>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v>0.1</v>
      </c>
      <c r="AL10" s="578"/>
      <c r="AM10" s="578"/>
      <c r="AN10" s="578"/>
      <c r="AO10" s="578"/>
      <c r="AP10" s="579"/>
      <c r="AQ10" s="576" t="s">
        <v>571</v>
      </c>
      <c r="AR10" s="575"/>
      <c r="AS10" s="575"/>
      <c r="AT10" s="575"/>
      <c r="AU10" s="577">
        <v>54.32</v>
      </c>
      <c r="AV10" s="578"/>
      <c r="AW10" s="578"/>
      <c r="AX10" s="579"/>
    </row>
    <row r="11" spans="1:50" ht="24" customHeight="1">
      <c r="A11" s="574">
        <v>8</v>
      </c>
      <c r="B11" s="574">
        <v>1</v>
      </c>
      <c r="C11" s="576" t="s">
        <v>602</v>
      </c>
      <c r="D11" s="575"/>
      <c r="E11" s="575"/>
      <c r="F11" s="575"/>
      <c r="G11" s="575"/>
      <c r="H11" s="575"/>
      <c r="I11" s="575"/>
      <c r="J11" s="575"/>
      <c r="K11" s="575"/>
      <c r="L11" s="575"/>
      <c r="M11" s="576" t="s">
        <v>604</v>
      </c>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v>0.05</v>
      </c>
      <c r="AL11" s="578"/>
      <c r="AM11" s="578"/>
      <c r="AN11" s="578"/>
      <c r="AO11" s="578"/>
      <c r="AP11" s="579"/>
      <c r="AQ11" s="576" t="s">
        <v>571</v>
      </c>
      <c r="AR11" s="575"/>
      <c r="AS11" s="575"/>
      <c r="AT11" s="575"/>
      <c r="AU11" s="577">
        <v>100</v>
      </c>
      <c r="AV11" s="578"/>
      <c r="AW11" s="578"/>
      <c r="AX11" s="579"/>
    </row>
    <row r="12" spans="1:50" ht="24" customHeight="1">
      <c r="A12" s="574">
        <v>9</v>
      </c>
      <c r="B12" s="574">
        <v>1</v>
      </c>
      <c r="C12" s="576" t="s">
        <v>597</v>
      </c>
      <c r="D12" s="575"/>
      <c r="E12" s="575"/>
      <c r="F12" s="575"/>
      <c r="G12" s="575"/>
      <c r="H12" s="575"/>
      <c r="I12" s="575"/>
      <c r="J12" s="575"/>
      <c r="K12" s="575"/>
      <c r="L12" s="575"/>
      <c r="M12" s="576" t="s">
        <v>598</v>
      </c>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v>7.0000000000000007E-2</v>
      </c>
      <c r="AL12" s="578"/>
      <c r="AM12" s="578"/>
      <c r="AN12" s="578"/>
      <c r="AO12" s="578"/>
      <c r="AP12" s="579"/>
      <c r="AQ12" s="576" t="s">
        <v>571</v>
      </c>
      <c r="AR12" s="575"/>
      <c r="AS12" s="575"/>
      <c r="AT12" s="575"/>
      <c r="AU12" s="577">
        <v>94.54</v>
      </c>
      <c r="AV12" s="578"/>
      <c r="AW12" s="578"/>
      <c r="AX12" s="579"/>
    </row>
    <row r="13" spans="1:50" ht="24" customHeight="1">
      <c r="A13" s="574">
        <v>10</v>
      </c>
      <c r="B13" s="574">
        <v>1</v>
      </c>
      <c r="C13" s="576" t="s">
        <v>605</v>
      </c>
      <c r="D13" s="575"/>
      <c r="E13" s="575"/>
      <c r="F13" s="575"/>
      <c r="G13" s="575"/>
      <c r="H13" s="575"/>
      <c r="I13" s="575"/>
      <c r="J13" s="575"/>
      <c r="K13" s="575"/>
      <c r="L13" s="575"/>
      <c r="M13" s="576" t="s">
        <v>606</v>
      </c>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v>0.06</v>
      </c>
      <c r="AL13" s="578"/>
      <c r="AM13" s="578"/>
      <c r="AN13" s="578"/>
      <c r="AO13" s="578"/>
      <c r="AP13" s="579"/>
      <c r="AQ13" s="576" t="s">
        <v>571</v>
      </c>
      <c r="AR13" s="575"/>
      <c r="AS13" s="575"/>
      <c r="AT13" s="575"/>
      <c r="AU13" s="577">
        <v>92.75</v>
      </c>
      <c r="AV13" s="578"/>
      <c r="AW13" s="578"/>
      <c r="AX13" s="579"/>
    </row>
    <row r="14" spans="1:50" ht="24" customHeight="1">
      <c r="A14" s="574">
        <v>11</v>
      </c>
      <c r="B14" s="574">
        <v>1</v>
      </c>
      <c r="C14" s="576" t="s">
        <v>575</v>
      </c>
      <c r="D14" s="575"/>
      <c r="E14" s="575"/>
      <c r="F14" s="575"/>
      <c r="G14" s="575"/>
      <c r="H14" s="575"/>
      <c r="I14" s="575"/>
      <c r="J14" s="575"/>
      <c r="K14" s="575"/>
      <c r="L14" s="575"/>
      <c r="M14" s="576" t="s">
        <v>574</v>
      </c>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v>0.02</v>
      </c>
      <c r="AL14" s="578"/>
      <c r="AM14" s="578"/>
      <c r="AN14" s="578"/>
      <c r="AO14" s="578"/>
      <c r="AP14" s="579"/>
      <c r="AQ14" s="576" t="s">
        <v>571</v>
      </c>
      <c r="AR14" s="575"/>
      <c r="AS14" s="575"/>
      <c r="AT14" s="575"/>
      <c r="AU14" s="577">
        <v>87.75</v>
      </c>
      <c r="AV14" s="578"/>
      <c r="AW14" s="578"/>
      <c r="AX14" s="579"/>
    </row>
    <row r="15" spans="1:50" ht="24" customHeight="1">
      <c r="A15" s="574">
        <v>12</v>
      </c>
      <c r="B15" s="574">
        <v>1</v>
      </c>
      <c r="C15" s="576" t="s">
        <v>607</v>
      </c>
      <c r="D15" s="575"/>
      <c r="E15" s="575"/>
      <c r="F15" s="575"/>
      <c r="G15" s="575"/>
      <c r="H15" s="575"/>
      <c r="I15" s="575"/>
      <c r="J15" s="575"/>
      <c r="K15" s="575"/>
      <c r="L15" s="575"/>
      <c r="M15" s="576" t="s">
        <v>609</v>
      </c>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v>0.02</v>
      </c>
      <c r="AL15" s="578"/>
      <c r="AM15" s="578"/>
      <c r="AN15" s="578"/>
      <c r="AO15" s="578"/>
      <c r="AP15" s="579"/>
      <c r="AQ15" s="576" t="s">
        <v>571</v>
      </c>
      <c r="AR15" s="575"/>
      <c r="AS15" s="575"/>
      <c r="AT15" s="575"/>
      <c r="AU15" s="577">
        <v>98.95</v>
      </c>
      <c r="AV15" s="578"/>
      <c r="AW15" s="578"/>
      <c r="AX15" s="579"/>
    </row>
    <row r="16" spans="1:50" ht="24" customHeight="1">
      <c r="A16" s="574">
        <v>13</v>
      </c>
      <c r="B16" s="574">
        <v>1</v>
      </c>
      <c r="C16" s="576" t="s">
        <v>608</v>
      </c>
      <c r="D16" s="575"/>
      <c r="E16" s="575"/>
      <c r="F16" s="575"/>
      <c r="G16" s="575"/>
      <c r="H16" s="575"/>
      <c r="I16" s="575"/>
      <c r="J16" s="575"/>
      <c r="K16" s="575"/>
      <c r="L16" s="575"/>
      <c r="M16" s="576" t="s">
        <v>610</v>
      </c>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v>0.01</v>
      </c>
      <c r="AL16" s="578"/>
      <c r="AM16" s="578"/>
      <c r="AN16" s="578"/>
      <c r="AO16" s="578"/>
      <c r="AP16" s="579"/>
      <c r="AQ16" s="576" t="s">
        <v>571</v>
      </c>
      <c r="AR16" s="575"/>
      <c r="AS16" s="575"/>
      <c r="AT16" s="575"/>
      <c r="AU16" s="577">
        <v>98.08</v>
      </c>
      <c r="AV16" s="578"/>
      <c r="AW16" s="578"/>
      <c r="AX16" s="579"/>
    </row>
    <row r="17" spans="1:50" ht="24" hidden="1" customHeight="1">
      <c r="A17" s="574">
        <v>14</v>
      </c>
      <c r="B17" s="574">
        <v>1</v>
      </c>
      <c r="C17" s="576"/>
      <c r="D17" s="575"/>
      <c r="E17" s="575"/>
      <c r="F17" s="575"/>
      <c r="G17" s="575"/>
      <c r="H17" s="575"/>
      <c r="I17" s="575"/>
      <c r="J17" s="575"/>
      <c r="K17" s="575"/>
      <c r="L17" s="575"/>
      <c r="M17" s="576"/>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hidden="1"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hidden="1"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hidden="1"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7" spans="1:50" hidden="1"/>
    <row r="68" spans="1:50" hidden="1">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hidden="1"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hidden="1"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0" spans="1:50" hidden="1"/>
    <row r="101" spans="1:50" hidden="1">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hidden="1"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hidden="1"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3" spans="1:50" hidden="1"/>
    <row r="134" spans="1:50" hidden="1">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74"/>
      <c r="B135" s="574"/>
      <c r="C135" s="241" t="s">
        <v>402</v>
      </c>
      <c r="D135" s="241"/>
      <c r="E135" s="241"/>
      <c r="F135" s="241"/>
      <c r="G135" s="241"/>
      <c r="H135" s="241"/>
      <c r="I135" s="241"/>
      <c r="J135" s="241"/>
      <c r="K135" s="241"/>
      <c r="L135" s="241"/>
      <c r="M135" s="241" t="s">
        <v>403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404</v>
      </c>
      <c r="AL135" s="241"/>
      <c r="AM135" s="241"/>
      <c r="AN135" s="241"/>
      <c r="AO135" s="241"/>
      <c r="AP135" s="241"/>
      <c r="AQ135" s="241" t="s">
        <v>23</v>
      </c>
      <c r="AR135" s="241"/>
      <c r="AS135" s="241"/>
      <c r="AT135" s="241"/>
      <c r="AU135" s="92" t="s">
        <v>24</v>
      </c>
      <c r="AV135" s="93"/>
      <c r="AW135" s="93"/>
      <c r="AX135" s="581"/>
    </row>
    <row r="136" spans="1:50" ht="24" hidden="1"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hidden="1"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6" spans="1:50" hidden="1"/>
    <row r="167" spans="1:50" hidden="1">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74"/>
      <c r="B168" s="574"/>
      <c r="C168" s="241" t="s">
        <v>402</v>
      </c>
      <c r="D168" s="241"/>
      <c r="E168" s="241"/>
      <c r="F168" s="241"/>
      <c r="G168" s="241"/>
      <c r="H168" s="241"/>
      <c r="I168" s="241"/>
      <c r="J168" s="241"/>
      <c r="K168" s="241"/>
      <c r="L168" s="241"/>
      <c r="M168" s="241" t="s">
        <v>403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404</v>
      </c>
      <c r="AL168" s="241"/>
      <c r="AM168" s="241"/>
      <c r="AN168" s="241"/>
      <c r="AO168" s="241"/>
      <c r="AP168" s="241"/>
      <c r="AQ168" s="241" t="s">
        <v>23</v>
      </c>
      <c r="AR168" s="241"/>
      <c r="AS168" s="241"/>
      <c r="AT168" s="241"/>
      <c r="AU168" s="92" t="s">
        <v>24</v>
      </c>
      <c r="AV168" s="93"/>
      <c r="AW168" s="93"/>
      <c r="AX168" s="581"/>
    </row>
    <row r="169" spans="1:50" ht="24" hidden="1"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hidden="1"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row r="200" spans="1:50" hidden="1">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4"/>
      <c r="B201" s="574"/>
      <c r="C201" s="241" t="s">
        <v>402</v>
      </c>
      <c r="D201" s="241"/>
      <c r="E201" s="241"/>
      <c r="F201" s="241"/>
      <c r="G201" s="241"/>
      <c r="H201" s="241"/>
      <c r="I201" s="241"/>
      <c r="J201" s="241"/>
      <c r="K201" s="241"/>
      <c r="L201" s="241"/>
      <c r="M201" s="241" t="s">
        <v>403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404</v>
      </c>
      <c r="AL201" s="241"/>
      <c r="AM201" s="241"/>
      <c r="AN201" s="241"/>
      <c r="AO201" s="241"/>
      <c r="AP201" s="241"/>
      <c r="AQ201" s="241" t="s">
        <v>23</v>
      </c>
      <c r="AR201" s="241"/>
      <c r="AS201" s="241"/>
      <c r="AT201" s="241"/>
      <c r="AU201" s="92" t="s">
        <v>24</v>
      </c>
      <c r="AV201" s="93"/>
      <c r="AW201" s="93"/>
      <c r="AX201" s="581"/>
    </row>
    <row r="202" spans="1:50" ht="24" hidden="1"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row r="233" spans="1:50" hidden="1">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4"/>
      <c r="B234" s="574"/>
      <c r="C234" s="241" t="s">
        <v>411</v>
      </c>
      <c r="D234" s="241"/>
      <c r="E234" s="241"/>
      <c r="F234" s="241"/>
      <c r="G234" s="241"/>
      <c r="H234" s="241"/>
      <c r="I234" s="241"/>
      <c r="J234" s="241"/>
      <c r="K234" s="241"/>
      <c r="L234" s="241"/>
      <c r="M234" s="241" t="s">
        <v>412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413</v>
      </c>
      <c r="AL234" s="241"/>
      <c r="AM234" s="241"/>
      <c r="AN234" s="241"/>
      <c r="AO234" s="241"/>
      <c r="AP234" s="241"/>
      <c r="AQ234" s="241" t="s">
        <v>23</v>
      </c>
      <c r="AR234" s="241"/>
      <c r="AS234" s="241"/>
      <c r="AT234" s="241"/>
      <c r="AU234" s="92" t="s">
        <v>24</v>
      </c>
      <c r="AV234" s="93"/>
      <c r="AW234" s="93"/>
      <c r="AX234" s="581"/>
    </row>
    <row r="235" spans="1:50" ht="24" hidden="1"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hidden="1"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row r="266" spans="1:50" hidden="1">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4"/>
      <c r="B267" s="574"/>
      <c r="C267" s="241" t="s">
        <v>402</v>
      </c>
      <c r="D267" s="241"/>
      <c r="E267" s="241"/>
      <c r="F267" s="241"/>
      <c r="G267" s="241"/>
      <c r="H267" s="241"/>
      <c r="I267" s="241"/>
      <c r="J267" s="241"/>
      <c r="K267" s="241"/>
      <c r="L267" s="241"/>
      <c r="M267" s="241" t="s">
        <v>403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404</v>
      </c>
      <c r="AL267" s="241"/>
      <c r="AM267" s="241"/>
      <c r="AN267" s="241"/>
      <c r="AO267" s="241"/>
      <c r="AP267" s="241"/>
      <c r="AQ267" s="241" t="s">
        <v>23</v>
      </c>
      <c r="AR267" s="241"/>
      <c r="AS267" s="241"/>
      <c r="AT267" s="241"/>
      <c r="AU267" s="92" t="s">
        <v>24</v>
      </c>
      <c r="AV267" s="93"/>
      <c r="AW267" s="93"/>
      <c r="AX267" s="581"/>
    </row>
    <row r="268" spans="1:50" ht="24" hidden="1"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hidden="1"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row r="332" spans="1:50" hidden="1">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4"/>
      <c r="B333" s="574"/>
      <c r="C333" s="241" t="s">
        <v>402</v>
      </c>
      <c r="D333" s="241"/>
      <c r="E333" s="241"/>
      <c r="F333" s="241"/>
      <c r="G333" s="241"/>
      <c r="H333" s="241"/>
      <c r="I333" s="241"/>
      <c r="J333" s="241"/>
      <c r="K333" s="241"/>
      <c r="L333" s="241"/>
      <c r="M333" s="241" t="s">
        <v>403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404</v>
      </c>
      <c r="AL333" s="241"/>
      <c r="AM333" s="241"/>
      <c r="AN333" s="241"/>
      <c r="AO333" s="241"/>
      <c r="AP333" s="241"/>
      <c r="AQ333" s="241" t="s">
        <v>23</v>
      </c>
      <c r="AR333" s="241"/>
      <c r="AS333" s="241"/>
      <c r="AT333" s="241"/>
      <c r="AU333" s="92" t="s">
        <v>24</v>
      </c>
      <c r="AV333" s="93"/>
      <c r="AW333" s="93"/>
      <c r="AX333" s="581"/>
    </row>
    <row r="334" spans="1:50" ht="24" hidden="1"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row r="365" spans="1:50"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hidden="1"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row r="398" spans="1:50"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4"/>
      <c r="B399" s="574"/>
      <c r="C399" s="241" t="s">
        <v>402</v>
      </c>
      <c r="D399" s="241"/>
      <c r="E399" s="241"/>
      <c r="F399" s="241"/>
      <c r="G399" s="241"/>
      <c r="H399" s="241"/>
      <c r="I399" s="241"/>
      <c r="J399" s="241"/>
      <c r="K399" s="241"/>
      <c r="L399" s="241"/>
      <c r="M399" s="241" t="s">
        <v>403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404</v>
      </c>
      <c r="AL399" s="241"/>
      <c r="AM399" s="241"/>
      <c r="AN399" s="241"/>
      <c r="AO399" s="241"/>
      <c r="AP399" s="241"/>
      <c r="AQ399" s="241" t="s">
        <v>23</v>
      </c>
      <c r="AR399" s="241"/>
      <c r="AS399" s="241"/>
      <c r="AT399" s="241"/>
      <c r="AU399" s="92" t="s">
        <v>24</v>
      </c>
      <c r="AV399" s="93"/>
      <c r="AW399" s="93"/>
      <c r="AX399" s="581"/>
    </row>
    <row r="400" spans="1:50" ht="24" hidden="1"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row r="431" spans="1:50"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hidden="1"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row r="464" spans="1:50"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hidden="1"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row r="497" spans="1:50"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hidden="1"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row r="530" spans="1:50"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4"/>
      <c r="B531" s="574"/>
      <c r="C531" s="241" t="s">
        <v>402</v>
      </c>
      <c r="D531" s="241"/>
      <c r="E531" s="241"/>
      <c r="F531" s="241"/>
      <c r="G531" s="241"/>
      <c r="H531" s="241"/>
      <c r="I531" s="241"/>
      <c r="J531" s="241"/>
      <c r="K531" s="241"/>
      <c r="L531" s="241"/>
      <c r="M531" s="241" t="s">
        <v>403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404</v>
      </c>
      <c r="AL531" s="241"/>
      <c r="AM531" s="241"/>
      <c r="AN531" s="241"/>
      <c r="AO531" s="241"/>
      <c r="AP531" s="241"/>
      <c r="AQ531" s="241" t="s">
        <v>23</v>
      </c>
      <c r="AR531" s="241"/>
      <c r="AS531" s="241"/>
      <c r="AT531" s="241"/>
      <c r="AU531" s="92" t="s">
        <v>24</v>
      </c>
      <c r="AV531" s="93"/>
      <c r="AW531" s="93"/>
      <c r="AX531" s="581"/>
    </row>
    <row r="532" spans="1:50" ht="24" hidden="1"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hidden="1"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row r="596" spans="1:50"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4"/>
      <c r="B597" s="574"/>
      <c r="C597" s="241" t="s">
        <v>402</v>
      </c>
      <c r="D597" s="241"/>
      <c r="E597" s="241"/>
      <c r="F597" s="241"/>
      <c r="G597" s="241"/>
      <c r="H597" s="241"/>
      <c r="I597" s="241"/>
      <c r="J597" s="241"/>
      <c r="K597" s="241"/>
      <c r="L597" s="241"/>
      <c r="M597" s="241" t="s">
        <v>403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404</v>
      </c>
      <c r="AL597" s="241"/>
      <c r="AM597" s="241"/>
      <c r="AN597" s="241"/>
      <c r="AO597" s="241"/>
      <c r="AP597" s="241"/>
      <c r="AQ597" s="241" t="s">
        <v>23</v>
      </c>
      <c r="AR597" s="241"/>
      <c r="AS597" s="241"/>
      <c r="AT597" s="241"/>
      <c r="AU597" s="92" t="s">
        <v>24</v>
      </c>
      <c r="AV597" s="93"/>
      <c r="AW597" s="93"/>
      <c r="AX597" s="581"/>
    </row>
    <row r="598" spans="1:50" ht="24" hidden="1"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hidden="1"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row r="662" spans="1:50"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4"/>
      <c r="B663" s="574"/>
      <c r="C663" s="241" t="s">
        <v>402</v>
      </c>
      <c r="D663" s="241"/>
      <c r="E663" s="241"/>
      <c r="F663" s="241"/>
      <c r="G663" s="241"/>
      <c r="H663" s="241"/>
      <c r="I663" s="241"/>
      <c r="J663" s="241"/>
      <c r="K663" s="241"/>
      <c r="L663" s="241"/>
      <c r="M663" s="241" t="s">
        <v>403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404</v>
      </c>
      <c r="AL663" s="241"/>
      <c r="AM663" s="241"/>
      <c r="AN663" s="241"/>
      <c r="AO663" s="241"/>
      <c r="AP663" s="241"/>
      <c r="AQ663" s="241" t="s">
        <v>23</v>
      </c>
      <c r="AR663" s="241"/>
      <c r="AS663" s="241"/>
      <c r="AT663" s="241"/>
      <c r="AU663" s="92" t="s">
        <v>24</v>
      </c>
      <c r="AV663" s="93"/>
      <c r="AW663" s="93"/>
      <c r="AX663" s="581"/>
    </row>
    <row r="664" spans="1:50" ht="24" hidden="1"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row r="695" spans="1:50"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4"/>
      <c r="B696" s="574"/>
      <c r="C696" s="241" t="s">
        <v>402</v>
      </c>
      <c r="D696" s="241"/>
      <c r="E696" s="241"/>
      <c r="F696" s="241"/>
      <c r="G696" s="241"/>
      <c r="H696" s="241"/>
      <c r="I696" s="241"/>
      <c r="J696" s="241"/>
      <c r="K696" s="241"/>
      <c r="L696" s="241"/>
      <c r="M696" s="241" t="s">
        <v>403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404</v>
      </c>
      <c r="AL696" s="241"/>
      <c r="AM696" s="241"/>
      <c r="AN696" s="241"/>
      <c r="AO696" s="241"/>
      <c r="AP696" s="241"/>
      <c r="AQ696" s="241" t="s">
        <v>23</v>
      </c>
      <c r="AR696" s="241"/>
      <c r="AS696" s="241"/>
      <c r="AT696" s="241"/>
      <c r="AU696" s="92" t="s">
        <v>24</v>
      </c>
      <c r="AV696" s="93"/>
      <c r="AW696" s="93"/>
      <c r="AX696" s="581"/>
    </row>
    <row r="697" spans="1:50" ht="24" hidden="1"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row r="728" spans="1:50"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hidden="1"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row r="761" spans="1:50"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4"/>
      <c r="B762" s="574"/>
      <c r="C762" s="241" t="s">
        <v>402</v>
      </c>
      <c r="D762" s="241"/>
      <c r="E762" s="241"/>
      <c r="F762" s="241"/>
      <c r="G762" s="241"/>
      <c r="H762" s="241"/>
      <c r="I762" s="241"/>
      <c r="J762" s="241"/>
      <c r="K762" s="241"/>
      <c r="L762" s="241"/>
      <c r="M762" s="241" t="s">
        <v>403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404</v>
      </c>
      <c r="AL762" s="241"/>
      <c r="AM762" s="241"/>
      <c r="AN762" s="241"/>
      <c r="AO762" s="241"/>
      <c r="AP762" s="241"/>
      <c r="AQ762" s="241" t="s">
        <v>23</v>
      </c>
      <c r="AR762" s="241"/>
      <c r="AS762" s="241"/>
      <c r="AT762" s="241"/>
      <c r="AU762" s="92" t="s">
        <v>24</v>
      </c>
      <c r="AV762" s="93"/>
      <c r="AW762" s="93"/>
      <c r="AX762" s="581"/>
    </row>
    <row r="763" spans="1:50" ht="24" hidden="1"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row r="794" spans="1:50"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hidden="1"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hidden="1"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row r="860" spans="1:50"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4"/>
      <c r="B861" s="574"/>
      <c r="C861" s="241" t="s">
        <v>402</v>
      </c>
      <c r="D861" s="241"/>
      <c r="E861" s="241"/>
      <c r="F861" s="241"/>
      <c r="G861" s="241"/>
      <c r="H861" s="241"/>
      <c r="I861" s="241"/>
      <c r="J861" s="241"/>
      <c r="K861" s="241"/>
      <c r="L861" s="241"/>
      <c r="M861" s="241" t="s">
        <v>403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404</v>
      </c>
      <c r="AL861" s="241"/>
      <c r="AM861" s="241"/>
      <c r="AN861" s="241"/>
      <c r="AO861" s="241"/>
      <c r="AP861" s="241"/>
      <c r="AQ861" s="241" t="s">
        <v>23</v>
      </c>
      <c r="AR861" s="241"/>
      <c r="AS861" s="241"/>
      <c r="AT861" s="241"/>
      <c r="AU861" s="92" t="s">
        <v>24</v>
      </c>
      <c r="AV861" s="93"/>
      <c r="AW861" s="93"/>
      <c r="AX861" s="581"/>
    </row>
    <row r="862" spans="1:50" ht="24" hidden="1"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row r="893" spans="1:50"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4"/>
      <c r="B894" s="574"/>
      <c r="C894" s="241" t="s">
        <v>402</v>
      </c>
      <c r="D894" s="241"/>
      <c r="E894" s="241"/>
      <c r="F894" s="241"/>
      <c r="G894" s="241"/>
      <c r="H894" s="241"/>
      <c r="I894" s="241"/>
      <c r="J894" s="241"/>
      <c r="K894" s="241"/>
      <c r="L894" s="241"/>
      <c r="M894" s="241" t="s">
        <v>403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404</v>
      </c>
      <c r="AL894" s="241"/>
      <c r="AM894" s="241"/>
      <c r="AN894" s="241"/>
      <c r="AO894" s="241"/>
      <c r="AP894" s="241"/>
      <c r="AQ894" s="241" t="s">
        <v>23</v>
      </c>
      <c r="AR894" s="241"/>
      <c r="AS894" s="241"/>
      <c r="AT894" s="241"/>
      <c r="AU894" s="92" t="s">
        <v>24</v>
      </c>
      <c r="AV894" s="93"/>
      <c r="AW894" s="93"/>
      <c r="AX894" s="581"/>
    </row>
    <row r="895" spans="1:50" ht="24" hidden="1"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hidden="1"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row r="959" spans="1:50"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hidden="1"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row r="992" spans="1:50"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hidden="1"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row r="1025" spans="1:50"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4"/>
      <c r="B1026" s="574"/>
      <c r="C1026" s="241" t="s">
        <v>436</v>
      </c>
      <c r="D1026" s="241"/>
      <c r="E1026" s="241"/>
      <c r="F1026" s="241"/>
      <c r="G1026" s="241"/>
      <c r="H1026" s="241"/>
      <c r="I1026" s="241"/>
      <c r="J1026" s="241"/>
      <c r="K1026" s="241"/>
      <c r="L1026" s="241"/>
      <c r="M1026" s="241" t="s">
        <v>437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438</v>
      </c>
      <c r="AL1026" s="241"/>
      <c r="AM1026" s="241"/>
      <c r="AN1026" s="241"/>
      <c r="AO1026" s="241"/>
      <c r="AP1026" s="241"/>
      <c r="AQ1026" s="241" t="s">
        <v>23</v>
      </c>
      <c r="AR1026" s="241"/>
      <c r="AS1026" s="241"/>
      <c r="AT1026" s="241"/>
      <c r="AU1026" s="92" t="s">
        <v>24</v>
      </c>
      <c r="AV1026" s="93"/>
      <c r="AW1026" s="93"/>
      <c r="AX1026" s="581"/>
    </row>
    <row r="1027" spans="1:50" ht="24" hidden="1"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row r="1058" spans="1:50"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hidden="1"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4"/>
      <c r="B1092" s="574"/>
      <c r="C1092" s="241" t="s">
        <v>402</v>
      </c>
      <c r="D1092" s="241"/>
      <c r="E1092" s="241"/>
      <c r="F1092" s="241"/>
      <c r="G1092" s="241"/>
      <c r="H1092" s="241"/>
      <c r="I1092" s="241"/>
      <c r="J1092" s="241"/>
      <c r="K1092" s="241"/>
      <c r="L1092" s="241"/>
      <c r="M1092" s="241" t="s">
        <v>403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404</v>
      </c>
      <c r="AL1092" s="241"/>
      <c r="AM1092" s="241"/>
      <c r="AN1092" s="241"/>
      <c r="AO1092" s="241"/>
      <c r="AP1092" s="241"/>
      <c r="AQ1092" s="241" t="s">
        <v>23</v>
      </c>
      <c r="AR1092" s="241"/>
      <c r="AS1092" s="241"/>
      <c r="AT1092" s="241"/>
      <c r="AU1092" s="92" t="s">
        <v>24</v>
      </c>
      <c r="AV1092" s="93"/>
      <c r="AW1092" s="93"/>
      <c r="AX1092" s="581"/>
    </row>
    <row r="1093" spans="1:50" ht="24" hidden="1"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row r="1124" spans="1:50"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hidden="1"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row r="1157" spans="1:50"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4"/>
      <c r="B1158" s="574"/>
      <c r="C1158" s="241" t="s">
        <v>402</v>
      </c>
      <c r="D1158" s="241"/>
      <c r="E1158" s="241"/>
      <c r="F1158" s="241"/>
      <c r="G1158" s="241"/>
      <c r="H1158" s="241"/>
      <c r="I1158" s="241"/>
      <c r="J1158" s="241"/>
      <c r="K1158" s="241"/>
      <c r="L1158" s="241"/>
      <c r="M1158" s="241" t="s">
        <v>403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404</v>
      </c>
      <c r="AL1158" s="241"/>
      <c r="AM1158" s="241"/>
      <c r="AN1158" s="241"/>
      <c r="AO1158" s="241"/>
      <c r="AP1158" s="241"/>
      <c r="AQ1158" s="241" t="s">
        <v>23</v>
      </c>
      <c r="AR1158" s="241"/>
      <c r="AS1158" s="241"/>
      <c r="AT1158" s="241"/>
      <c r="AU1158" s="92" t="s">
        <v>24</v>
      </c>
      <c r="AV1158" s="93"/>
      <c r="AW1158" s="93"/>
      <c r="AX1158" s="581"/>
    </row>
    <row r="1159" spans="1:50" ht="24" hidden="1"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row r="1190" spans="1:50"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hidden="1"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hidden="1"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row r="1256" spans="1:50"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hidden="1"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row r="1289" spans="1:50"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hidden="1"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2015-07-07T02:37:35Z</cp:lastPrinted>
  <dcterms:created xsi:type="dcterms:W3CDTF">2012-03-13T00:50:25Z</dcterms:created>
  <dcterms:modified xsi:type="dcterms:W3CDTF">2015-07-07T02:37:41Z</dcterms:modified>
</cp:coreProperties>
</file>