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6" i="3" l="1"/>
  <c r="AT83" i="3"/>
  <c r="Y180" i="3" l="1"/>
  <c r="AT87" i="3" l="1"/>
  <c r="AT84" i="3"/>
  <c r="AT72" i="3"/>
  <c r="AT69" i="3"/>
  <c r="AT29" i="3"/>
  <c r="AT2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<sst xmlns="http://schemas.openxmlformats.org/spreadsheetml/2006/main" count="1283" uniqueCount="506">
  <si>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</si>
  <si>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</si>
  <si>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</si>
  <si>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</si>
  <si>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</si>
  <si>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</si>
  <si>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</si>
  <si>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</si>
  <si>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</si>
  <si>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</si>
  <si>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</si>
  <si>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</si>
  <si>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</si>
  <si>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</si>
  <si>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</si>
  <si>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</si>
  <si>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</si>
  <si>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</si>
  <si>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</si>
  <si>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</si>
  <si>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</si>
  <si>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</si>
  <si>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</si>
  <si>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</si>
  <si>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</si>
  <si>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</si>
  <si>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</si>
  <si>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</si>
  <si>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</si>
  <si>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</si>
  <si>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</si>
  <si>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</si>
  <si>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</si>
  <si>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</si>
  <si>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</si>
  <si>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</si>
  <si>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</si>
  <si>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</si>
  <si>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</si>
  <si>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</si>
  <si>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</si>
  <si>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</si>
  <si>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</si>
  <si>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</si>
  <si>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</si>
  <si>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</si>
  <si>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</si>
  <si>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</si>
  <si>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</si>
  <si>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</si>
  <si>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</si>
  <si>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</si>
  <si>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</si>
  <si>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</si>
  <si>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</si>
  <si>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</si>
  <si>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</si>
  <si>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</si>
  <si>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</si>
  <si>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</si>
  <si>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</si>
  <si>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</si>
  <si>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</si>
  <si>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</si>
  <si>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</si>
  <si>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</si>
  <si>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</si>
  <si>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</si>
  <si>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</si>
  <si>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</si>
  <si>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</si>
  <si>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</si>
  <si>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</si>
  <si>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</si>
  <si>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</si>
  <si>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</si>
  <si>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</si>
  <si>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</si>
  <si>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</si>
  <si>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</si>
  <si>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</si>
  <si>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</si>
  <si>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</si>
  <si>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</si>
  <si>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</si>
  <si>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</si>
  <si>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</si>
  <si>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</si>
  <si>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</si>
  <si>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</si>
  <si>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</si>
  <si>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</si>
  <si>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</si>
  <si>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</si>
  <si>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</si>
  <si>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</si>
  <si>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</si>
  <si>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</si>
  <si>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</si>
  <si>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</si>
  <si>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</si>
  <si>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</si>
  <si>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</si>
  <si>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</si>
  <si>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</si>
  <si>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</si>
  <si>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</si>
  <si>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</si>
  <si>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</si>
  <si>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</si>
  <si>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</si>
  <si>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</si>
  <si>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</si>
  <si>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</si>
  <si>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</si>
  <si>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</si>
  <si>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</si>
  <si>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</si>
  <si>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</si>
  <si>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</si>
  <si>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</si>
  <si>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</si>
  <si>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</si>
  <si>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</si>
  <si>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</si>
  <si>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</si>
  <si>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</si>
  <si>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</si>
  <si>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</si>
  <si>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</si>
  <si>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</si>
  <si>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</si>
  <si>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</si>
  <si>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</si>
  <si>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</si>
  <si>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</si>
  <si>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</si>
  <si>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</si>
  <si>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</si>
  <si>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</si>
  <si>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</si>
  <si>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</si>
  <si>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</si>
  <si>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</si>
  <si>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</si>
  <si>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</si>
  <si>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</si>
  <si>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</si>
  <si>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</si>
  <si>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</si>
  <si>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</si>
  <si>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</si>
  <si>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</si>
  <si>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</si>
  <si>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</si>
  <si>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</si>
  <si>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</si>
  <si>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</si>
  <si>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</si>
  <si>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</si>
  <si>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</si>
  <si>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</si>
  <si>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</si>
  <si>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</si>
  <si>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</si>
  <si>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</si>
  <si>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</si>
  <si>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</si>
  <si>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</si>
  <si>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</si>
  <si>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</si>
  <si>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</si>
  <si>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</si>
  <si>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</si>
  <si>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</si>
  <si>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</si>
  <si>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</si>
  <si>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</si>
  <si>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</si>
  <si>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</si>
  <si>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</si>
  <si>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</si>
  <si>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</si>
  <si>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</si>
  <si>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</si>
  <si>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</si>
  <si>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</si>
  <si>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</si>
  <si>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</si>
  <si>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</si>
  <si>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</si>
  <si>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</si>
  <si>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</si>
  <si>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</si>
  <si>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</si>
  <si>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</si>
  <si>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</si>
  <si>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</si>
  <si>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</si>
  <si>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</si>
  <si>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</si>
  <si>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</si>
  <si>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</si>
  <si>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</si>
  <si>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</si>
  <si>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</si>
  <si>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</si>
  <si>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</si>
  <si>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</si>
  <si>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</si>
  <si>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</si>
  <si>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</si>
  <si>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</si>
  <si>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</si>
  <si>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</si>
  <si>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</si>
  <si>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</si>
  <si>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</si>
  <si>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</si>
  <si>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</si>
  <si>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</si>
  <si>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</si>
  <si>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</si>
  <si>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</si>
  <si>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</si>
  <si>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</si>
  <si>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</si>
  <si>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</si>
  <si>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</si>
  <si>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</si>
  <si>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</si>
  <si>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</si>
  <si>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</si>
  <si>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</si>
  <si>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</si>
  <si>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</si>
  <si>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</si>
  <si>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</si>
  <si>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</si>
  <si>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</si>
  <si>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</si>
  <si>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</si>
  <si>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</si>
  <si>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</si>
  <si>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</si>
  <si>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</si>
  <si>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</si>
  <si>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</si>
  <si>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</si>
  <si>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</si>
  <si>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</si>
  <si>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</si>
  <si>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</si>
  <si>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</si>
  <si>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</si>
  <si>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</si>
  <si>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</si>
  <si>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</si>
  <si>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</si>
  <si>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</si>
  <si>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</si>
  <si>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</si>
  <si>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</si>
  <si>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</si>
  <si>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</si>
  <si>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</si>
  <si>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</si>
  <si>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</si>
  <si>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</si>
  <si>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</si>
  <si>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</si>
  <si>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</si>
  <si>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</si>
  <si>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</si>
  <si>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</si>
  <si>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</si>
  <si>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</si>
  <si>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</si>
  <si>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</si>
  <si>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</si>
  <si>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</si>
  <si>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</si>
  <si>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</si>
  <si>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</si>
  <si>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</si>
  <si>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</si>
  <si>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</si>
  <si>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</si>
  <si>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</si>
  <si>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</si>
  <si>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</si>
  <si>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</si>
  <si>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</si>
  <si>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</si>
  <si>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</si>
  <si>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</si>
  <si>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</si>
  <si>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</si>
  <si>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</si>
  <si>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</si>
  <si>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</si>
  <si>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</si>
  <si>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</si>
  <si>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</si>
  <si>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</si>
  <si>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</si>
  <si>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</si>
  <si>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</si>
  <si>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</si>
  <si>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</si>
  <si>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</si>
  <si>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</si>
  <si>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</si>
  <si>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</si>
  <si>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</si>
  <si>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</si>
  <si>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</si>
  <si>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</si>
  <si>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</si>
  <si>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</si>
  <si>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</si>
  <si>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</si>
  <si>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</si>
  <si>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</si>
  <si>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</si>
  <si>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</si>
  <si>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</si>
  <si>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</si>
  <si>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</si>
  <si>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</si>
  <si>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</si>
  <si>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</si>
  <si>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</si>
  <si>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</si>
  <si>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</si>
  <si>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</si>
  <si>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</si>
  <si>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</si>
  <si>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</si>
  <si>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</si>
  <si>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</si>
  <si>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</si>
  <si>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</si>
  <si>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</si>
  <si>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</si>
  <si>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</si>
  <si>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</si>
  <si>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</si>
  <si>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</si>
  <si>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</si>
  <si>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</si>
  <si>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</si>
  <si>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</si>
  <si>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</si>
  <si>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</si>
  <si>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</si>
  <si>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</si>
  <si>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</si>
  <si>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</si>
  <si>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</si>
  <si>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</si>
  <si>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</si>
  <si>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</si>
  <si>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</si>
  <si>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</si>
  <si>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</si>
  <si>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</si>
  <si>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</si>
  <si>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</si>
  <si>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</si>
  <si>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</si>
  <si>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</si>
  <si>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</si>
  <si>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</si>
  <si>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</si>
  <si>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</si>
  <si>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</si>
  <si>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</si>
  <si>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</si>
  <si>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</si>
  <si>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</si>
  <si>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</si>
  <si>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</si>
  <si>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</si>
  <si>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</si>
  <si>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</si>
  <si>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</si>
  <si>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</si>
  <si>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</si>
  <si>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</si>
  <si>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</si>
  <si>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</si>
  <si>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</si>
  <si>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</si>
  <si>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</si>
  <si>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</si>
  <si>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</si>
  <si>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</si>
  <si>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</si>
  <si>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</si>
  <si>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</si>
  <si>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</si>
  <si>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</si>
  <si>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</si>
  <si>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</si>
  <si>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</si>
  <si>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</si>
  <si>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</si>
  <si>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</si>
  <si>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</si>
  <si>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</si>
  <si>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</si>
  <si>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</si>
  <si>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</si>
  <si>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</si>
  <si>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</si>
  <si>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</si>
  <si>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</si>
  <si>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</si>
  <si>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</si>
  <si>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</si>
  <si>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</si>
  <si>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</si>
  <si>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</si>
  <si>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</si>
  <si>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</si>
  <si>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</si>
  <si>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</si>
  <si>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</si>
  <si>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</si>
  <si>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</si>
  <si>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</si>
  <si>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</si>
  <si>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</si>
  <si>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</si>
  <si>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</si>
  <si>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</si>
  <si>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</si>
  <si>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</si>
  <si>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</si>
  <si>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</si>
  <si>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</si>
  <si>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</si>
  <si>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</si>
  <si>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</si>
  <si>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</si>
  <si>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</si>
  <si>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</si>
  <si>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</si>
  <si>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</si>
  <si>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</si>
  <si>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</si>
  <si>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</si>
  <si>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</si>
  <si>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</si>
  <si>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</si>
  <si>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</si>
  <si>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</si>
  <si>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</si>
  <si>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</si>
  <si>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</si>
  <si>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</si>
  <si>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</si>
  <si>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</si>
  <si>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</si>
  <si>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</si>
  <si>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</si>
  <si>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</si>
  <si>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</si>
  <si>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自動車局</t>
    <rPh sb="0" eb="3">
      <t>ジドウシャ</t>
    </rPh>
    <rPh sb="3" eb="4">
      <t>キョク</t>
    </rPh>
    <phoneticPr fontId="5"/>
  </si>
  <si>
    <t>貨物課</t>
    <rPh sb="0" eb="3">
      <t>カモツカ</t>
    </rPh>
    <phoneticPr fontId="5"/>
  </si>
  <si>
    <t>貨物課長
秡川　直也</t>
    <rPh sb="0" eb="2">
      <t>カモツ</t>
    </rPh>
    <rPh sb="2" eb="4">
      <t>カチョウ</t>
    </rPh>
    <rPh sb="5" eb="7">
      <t>ハライカワ</t>
    </rPh>
    <rPh sb="8" eb="10">
      <t>ナオヤ</t>
    </rPh>
    <phoneticPr fontId="5"/>
  </si>
  <si>
    <t>○</t>
  </si>
  <si>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カイテキ</t>
    </rPh>
    <rPh sb="35" eb="37">
      <t>ドウロ</t>
    </rPh>
    <rPh sb="37" eb="39">
      <t>カンキョウ</t>
    </rPh>
    <rPh sb="39" eb="40">
      <t>トウ</t>
    </rPh>
    <rPh sb="41" eb="43">
      <t>ソウゾウ</t>
    </rPh>
    <phoneticPr fontId="5"/>
  </si>
  <si>
    <t>－</t>
    <phoneticPr fontId="5"/>
  </si>
  <si>
    <t>「好循環実現のための経済対策」
（平成25年12月5日閣議決定）
日本再興戦略（平成25年6月14日閣議決定）
「日本経済再生に向けた緊急経済対策」
（平成25年1月11日閣議決定）
日本再生戦略（平成24年7月31日閣議決定）</t>
    <rPh sb="1" eb="4">
      <t>コウジュンカン</t>
    </rPh>
    <rPh sb="4" eb="6">
      <t>ジツゲン</t>
    </rPh>
    <rPh sb="10" eb="12">
      <t>ケイザイ</t>
    </rPh>
    <rPh sb="12" eb="14">
      <t>タイサク</t>
    </rPh>
    <rPh sb="35" eb="37">
      <t>サイコウ</t>
    </rPh>
    <phoneticPr fontId="5"/>
  </si>
  <si>
    <t xml:space="preserve">中小企業が多く投資余力が小さいトラック事業者を対象に、燃費効率の良い環境対応車（環境対応型ディーゼルトラック）及び低廉かつ安定的な燃料の確保を行うための燃料貯蔵設備の導入を支援する。
</t>
    <phoneticPr fontId="5"/>
  </si>
  <si>
    <t>燃料多消費産業への支援、供給合理化対策における措置として、環境性能に優れた環境対応型ディーゼルトラックの導入及び平常時には、燃料を低廉かつ安定的に供給し、災害時には、一定量を緊急物資輸送車両へ供給する燃料貯蔵設備の導入について補助する。
環境対応型ディーゼルトラック　　　　　　　　燃料貯蔵設備
＜補助額（１台当たり）＞　　　　　　　　　　　＜補助率＞
大型…１００万円　　　　　　　　　　　　　　　　設置費用の１／２
中型…７０万円
小型…４０万円</t>
    <rPh sb="41" eb="42">
      <t>ガタ</t>
    </rPh>
    <rPh sb="54" eb="55">
      <t>オヨ</t>
    </rPh>
    <rPh sb="120" eb="122">
      <t>カンキョウ</t>
    </rPh>
    <rPh sb="122" eb="124">
      <t>タイオウ</t>
    </rPh>
    <rPh sb="124" eb="125">
      <t>ガタ</t>
    </rPh>
    <rPh sb="142" eb="144">
      <t>ネンリョウ</t>
    </rPh>
    <rPh sb="144" eb="146">
      <t>チョゾウ</t>
    </rPh>
    <rPh sb="146" eb="148">
      <t>セツビ</t>
    </rPh>
    <rPh sb="175" eb="176">
      <t>リツ</t>
    </rPh>
    <rPh sb="202" eb="204">
      <t>セッチ</t>
    </rPh>
    <rPh sb="204" eb="206">
      <t>ヒヨウ</t>
    </rPh>
    <phoneticPr fontId="5"/>
  </si>
  <si>
    <t>環境対応型ディーゼルトラックの導入台数</t>
    <rPh sb="0" eb="2">
      <t>カンキョウ</t>
    </rPh>
    <rPh sb="2" eb="5">
      <t>タイオウガタ</t>
    </rPh>
    <rPh sb="15" eb="17">
      <t>ドウニュウ</t>
    </rPh>
    <rPh sb="17" eb="19">
      <t>ダイスウ</t>
    </rPh>
    <phoneticPr fontId="5"/>
  </si>
  <si>
    <t>燃料貯蔵施設の設置箇所数</t>
    <rPh sb="0" eb="2">
      <t>ネンリョウ</t>
    </rPh>
    <rPh sb="2" eb="4">
      <t>チョゾウ</t>
    </rPh>
    <rPh sb="4" eb="6">
      <t>シセツ</t>
    </rPh>
    <rPh sb="7" eb="9">
      <t>セッチ</t>
    </rPh>
    <rPh sb="9" eb="11">
      <t>カショ</t>
    </rPh>
    <rPh sb="11" eb="12">
      <t>スウ</t>
    </rPh>
    <phoneticPr fontId="5"/>
  </si>
  <si>
    <t>台数</t>
    <rPh sb="0" eb="2">
      <t>ダイスウ</t>
    </rPh>
    <phoneticPr fontId="5"/>
  </si>
  <si>
    <t>箇所</t>
    <rPh sb="0" eb="2">
      <t>カショ</t>
    </rPh>
    <phoneticPr fontId="5"/>
  </si>
  <si>
    <t>‐</t>
  </si>
  <si>
    <t>環境省水・大気局自動車環境対策課</t>
    <rPh sb="0" eb="3">
      <t>カンキョウショウ</t>
    </rPh>
    <rPh sb="3" eb="4">
      <t>ミズ</t>
    </rPh>
    <rPh sb="5" eb="7">
      <t>タイキ</t>
    </rPh>
    <rPh sb="7" eb="8">
      <t>キョク</t>
    </rPh>
    <rPh sb="8" eb="11">
      <t>ジドウシャ</t>
    </rPh>
    <rPh sb="11" eb="13">
      <t>カンキョウ</t>
    </rPh>
    <rPh sb="13" eb="16">
      <t>タイサクカ</t>
    </rPh>
    <phoneticPr fontId="5"/>
  </si>
  <si>
    <t>中小トラック運送事業者における低炭素化推進事業</t>
    <rPh sb="0" eb="2">
      <t>チュウショウ</t>
    </rPh>
    <rPh sb="6" eb="8">
      <t>ウンソウ</t>
    </rPh>
    <rPh sb="8" eb="11">
      <t>ジギョウシャ</t>
    </rPh>
    <rPh sb="15" eb="18">
      <t>テイタンソ</t>
    </rPh>
    <rPh sb="18" eb="19">
      <t>カ</t>
    </rPh>
    <rPh sb="19" eb="21">
      <t>スイシン</t>
    </rPh>
    <rPh sb="21" eb="23">
      <t>ジギョウ</t>
    </rPh>
    <phoneticPr fontId="5"/>
  </si>
  <si>
    <t>先進環境対応型ディーゼルトラックの導入割合は、規制等による効果により新規販売台数に占める割合は大きくなっているが、全事業用自動車の保有数に占める割合はまだ低く、加速度的に普及させるためには財政的支援が今後も必要である。</t>
    <phoneticPr fontId="5"/>
  </si>
  <si>
    <t>国土交通省</t>
  </si>
  <si>
    <t>　単位当たりコスト＝X/Y
　X：執行額（円）
　Y：導入車両台数（台）　　　　　　　　　　　　　　　　</t>
    <rPh sb="27" eb="29">
      <t>ドウニュウ</t>
    </rPh>
    <rPh sb="29" eb="31">
      <t>シャリョウ</t>
    </rPh>
    <rPh sb="31" eb="33">
      <t>ダイスウ</t>
    </rPh>
    <rPh sb="34" eb="35">
      <t>ダイ</t>
    </rPh>
    <phoneticPr fontId="5"/>
  </si>
  <si>
    <t>円/台</t>
    <rPh sb="2" eb="3">
      <t>ダイ</t>
    </rPh>
    <phoneticPr fontId="5"/>
  </si>
  <si>
    <t>X/Y</t>
    <phoneticPr fontId="5"/>
  </si>
  <si>
    <t>X/Y</t>
    <phoneticPr fontId="5"/>
  </si>
  <si>
    <t>　単位当たりコスト＝X/Y
　X：執行額（円）
　Y：施設設置数（基）　　　　　　　　　　　　　　　　</t>
    <rPh sb="27" eb="29">
      <t>シセツ</t>
    </rPh>
    <rPh sb="29" eb="32">
      <t>セッチスウ</t>
    </rPh>
    <rPh sb="33" eb="34">
      <t>モトイ</t>
    </rPh>
    <phoneticPr fontId="5"/>
  </si>
  <si>
    <t>円/基</t>
    <rPh sb="2" eb="3">
      <t>キ</t>
    </rPh>
    <phoneticPr fontId="5"/>
  </si>
  <si>
    <t>環境基本法に基づき、地球温暖化対策、大気環境の保全に資する事業は国が実施すべきである。</t>
    <phoneticPr fontId="5"/>
  </si>
  <si>
    <t>燃費基準達成状況により補助対象を限定し、各カテゴリーに対する補助額を一定額としている。</t>
    <phoneticPr fontId="5"/>
  </si>
  <si>
    <t>本補助事業により、着実な燃費削減を図っている。</t>
    <phoneticPr fontId="5"/>
  </si>
  <si>
    <t>事業実施に際して、実勢価格を踏まえた補助額となるよう、今後も引き続き見直しに努めていく。</t>
    <phoneticPr fontId="5"/>
  </si>
  <si>
    <t>百万円</t>
    <rPh sb="0" eb="2">
      <t>ヒャクマン</t>
    </rPh>
    <rPh sb="2" eb="3">
      <t>エン</t>
    </rPh>
    <phoneticPr fontId="5"/>
  </si>
  <si>
    <t>－</t>
    <phoneticPr fontId="5"/>
  </si>
  <si>
    <t>-</t>
    <phoneticPr fontId="5"/>
  </si>
  <si>
    <t>事業用貨物自動車における燃料費の削減額</t>
    <rPh sb="12" eb="15">
      <t>ネンリョウヒ</t>
    </rPh>
    <rPh sb="18" eb="19">
      <t>ガク</t>
    </rPh>
    <phoneticPr fontId="5"/>
  </si>
  <si>
    <t>燃料貯蔵施設の導入における燃料費の削減額</t>
    <rPh sb="0" eb="2">
      <t>ネンリョウ</t>
    </rPh>
    <rPh sb="2" eb="4">
      <t>チョゾウ</t>
    </rPh>
    <rPh sb="4" eb="6">
      <t>シセツ</t>
    </rPh>
    <rPh sb="7" eb="9">
      <t>ドウニュウ</t>
    </rPh>
    <rPh sb="13" eb="16">
      <t>ネンリョウヒ</t>
    </rPh>
    <rPh sb="17" eb="20">
      <t>サクゲンガク</t>
    </rPh>
    <phoneticPr fontId="5"/>
  </si>
  <si>
    <t>-</t>
    <phoneticPr fontId="5"/>
  </si>
  <si>
    <t>過去5年間の
平均軽油価格（Ａ）・・・111円
過去5年間の
平均ﾛｰﾘｰ価格（Ｂ）・・・103円
目標値（燃料費削減額）
　　＝（Ａ－Ｂ）×導入基数×
　　　　使用年数(30年)</t>
    <rPh sb="49" eb="50">
      <t>エン</t>
    </rPh>
    <rPh sb="52" eb="55">
      <t>モクヒョウチ</t>
    </rPh>
    <rPh sb="73" eb="75">
      <t>ドウニュウ</t>
    </rPh>
    <rPh sb="75" eb="77">
      <t>キスウ</t>
    </rPh>
    <rPh sb="83" eb="85">
      <t>シヨウ</t>
    </rPh>
    <rPh sb="85" eb="87">
      <t>ネンスウ</t>
    </rPh>
    <rPh sb="90" eb="91">
      <t>ネン</t>
    </rPh>
    <phoneticPr fontId="5"/>
  </si>
  <si>
    <t>1台あたりの削減量（Ａ）
　※使用年数13年分
　　大型…43.7ｋｌ　　　　　　　　　　　　　　　
　　中型…13.1ｋｌ
　　小型…4.7ｋｌ
過去5年間の
平均軽油価格（Ｂ）・・・111円
目標値（燃料費削減額）
　　＝Ａ×普及台数×Ｂ</t>
    <rPh sb="1" eb="2">
      <t>ダイ</t>
    </rPh>
    <rPh sb="6" eb="9">
      <t>サクゲンリョウ</t>
    </rPh>
    <rPh sb="15" eb="17">
      <t>シヨウ</t>
    </rPh>
    <rPh sb="17" eb="19">
      <t>ネンスウ</t>
    </rPh>
    <rPh sb="21" eb="23">
      <t>ネンブン</t>
    </rPh>
    <rPh sb="75" eb="77">
      <t>カコ</t>
    </rPh>
    <rPh sb="78" eb="80">
      <t>ネンカン</t>
    </rPh>
    <rPh sb="82" eb="84">
      <t>ヘイキン</t>
    </rPh>
    <rPh sb="84" eb="86">
      <t>ケイユ</t>
    </rPh>
    <rPh sb="86" eb="88">
      <t>カカク</t>
    </rPh>
    <rPh sb="97" eb="98">
      <t>エン</t>
    </rPh>
    <rPh sb="100" eb="103">
      <t>モクヒョウチ</t>
    </rPh>
    <rPh sb="104" eb="107">
      <t>ネンリョウヒ</t>
    </rPh>
    <rPh sb="107" eb="110">
      <t>サクゲンガク</t>
    </rPh>
    <rPh sb="117" eb="119">
      <t>フキュウ</t>
    </rPh>
    <rPh sb="119" eb="121">
      <t>ダイスウ</t>
    </rPh>
    <phoneticPr fontId="5"/>
  </si>
  <si>
    <t>中小トラック事業者の燃料費対策事業</t>
    <rPh sb="0" eb="2">
      <t>チュウショウ</t>
    </rPh>
    <rPh sb="6" eb="9">
      <t>ジギョウシャ</t>
    </rPh>
    <rPh sb="10" eb="13">
      <t>ネンリョウヒ</t>
    </rPh>
    <rPh sb="13" eb="15">
      <t>タイサク</t>
    </rPh>
    <rPh sb="15" eb="1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</si>
</sst>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11206</xdr:colOff>
      <xdr:row>141</xdr:row>
      <xdr:rowOff>22411</xdr:rowOff>
    </xdr:from>
    <xdr:to>
      <xdr:col>33</xdr:col>
      <xdr:colOff>19851</xdr:colOff>
      <xdr:row>142</xdr:row>
      <xdr:rowOff>274357</xdr:rowOff>
    </xdr:to>
    <xdr:sp macro="" textlink="">
      <xdr:nvSpPr>
        <xdr:cNvPr id="5" name="正方形/長方形 4"/>
        <xdr:cNvSpPr/>
      </xdr:nvSpPr>
      <xdr:spPr>
        <a:xfrm>
          <a:off x="3597088" y="51748764"/>
          <a:ext cx="2339469" cy="5993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xdr:txBody>
    </xdr:sp>
    <xdr:clientData/>
  </xdr:twoCellAnchor>
  <xdr:twoCellAnchor>
    <xdr:from>
      <xdr:col>26</xdr:col>
      <xdr:colOff>71505</xdr:colOff>
      <xdr:row>143</xdr:row>
      <xdr:rowOff>78441</xdr:rowOff>
    </xdr:from>
    <xdr:to>
      <xdr:col>26</xdr:col>
      <xdr:colOff>71505</xdr:colOff>
      <xdr:row>144</xdr:row>
      <xdr:rowOff>116915</xdr:rowOff>
    </xdr:to>
    <xdr:cxnSp macro="">
      <xdr:nvCxnSpPr>
        <xdr:cNvPr id="6" name="直線矢印コネクタ 5"/>
        <xdr:cNvCxnSpPr/>
      </xdr:nvCxnSpPr>
      <xdr:spPr bwMode="auto">
        <a:xfrm>
          <a:off x="5378291" y="39756870"/>
          <a:ext cx="0" cy="3922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145</xdr:row>
      <xdr:rowOff>0</xdr:rowOff>
    </xdr:from>
    <xdr:to>
      <xdr:col>33</xdr:col>
      <xdr:colOff>8645</xdr:colOff>
      <xdr:row>146</xdr:row>
      <xdr:rowOff>254747</xdr:rowOff>
    </xdr:to>
    <xdr:sp macro="" textlink="">
      <xdr:nvSpPr>
        <xdr:cNvPr id="7" name="正方形/長方形 6"/>
        <xdr:cNvSpPr/>
      </xdr:nvSpPr>
      <xdr:spPr>
        <a:xfrm>
          <a:off x="3585882" y="53115882"/>
          <a:ext cx="2339469" cy="6021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Ａ．公益社団法人全日本トラック協会</a:t>
          </a:r>
          <a:endParaRPr kumimoji="1" lang="en-US" altLang="ja-JP" sz="1050">
            <a:solidFill>
              <a:sysClr val="windowText" lastClr="000000"/>
            </a:solidFill>
          </a:endParaRPr>
        </a:p>
      </xdr:txBody>
    </xdr:sp>
    <xdr:clientData/>
  </xdr:twoCellAnchor>
  <xdr:twoCellAnchor>
    <xdr:from>
      <xdr:col>26</xdr:col>
      <xdr:colOff>89647</xdr:colOff>
      <xdr:row>147</xdr:row>
      <xdr:rowOff>67235</xdr:rowOff>
    </xdr:from>
    <xdr:to>
      <xdr:col>26</xdr:col>
      <xdr:colOff>89647</xdr:colOff>
      <xdr:row>148</xdr:row>
      <xdr:rowOff>105709</xdr:rowOff>
    </xdr:to>
    <xdr:cxnSp macro="">
      <xdr:nvCxnSpPr>
        <xdr:cNvPr id="8" name="直線矢印コネクタ 7"/>
        <xdr:cNvCxnSpPr/>
      </xdr:nvCxnSpPr>
      <xdr:spPr bwMode="auto">
        <a:xfrm>
          <a:off x="4751294" y="53877882"/>
          <a:ext cx="0" cy="385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174065</xdr:colOff>
      <xdr:row>148</xdr:row>
      <xdr:rowOff>20919</xdr:rowOff>
    </xdr:from>
    <xdr:to>
      <xdr:col>34</xdr:col>
      <xdr:colOff>117972</xdr:colOff>
      <xdr:row>148</xdr:row>
      <xdr:rowOff>328145</xdr:rowOff>
    </xdr:to>
    <xdr:sp macro="" textlink="">
      <xdr:nvSpPr>
        <xdr:cNvPr id="9" name="テキスト ボックス 10"/>
        <xdr:cNvSpPr txBox="1">
          <a:spLocks noChangeArrowheads="1"/>
        </xdr:cNvSpPr>
      </xdr:nvSpPr>
      <xdr:spPr bwMode="auto">
        <a:xfrm>
          <a:off x="4034865" y="39746519"/>
          <a:ext cx="2991907"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0</xdr:colOff>
      <xdr:row>149</xdr:row>
      <xdr:rowOff>0</xdr:rowOff>
    </xdr:from>
    <xdr:to>
      <xdr:col>33</xdr:col>
      <xdr:colOff>8645</xdr:colOff>
      <xdr:row>150</xdr:row>
      <xdr:rowOff>248023</xdr:rowOff>
    </xdr:to>
    <xdr:sp macro="" textlink="">
      <xdr:nvSpPr>
        <xdr:cNvPr id="10" name="正方形/長方形 9"/>
        <xdr:cNvSpPr/>
      </xdr:nvSpPr>
      <xdr:spPr>
        <a:xfrm>
          <a:off x="3585882" y="54505412"/>
          <a:ext cx="2339469" cy="595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Ｂ．運送事業者等</a:t>
          </a:r>
          <a:r>
            <a:rPr kumimoji="1" lang="ja-JP" altLang="en-US" sz="1000">
              <a:solidFill>
                <a:sysClr val="windowText" lastClr="000000"/>
              </a:solidFill>
            </a:rPr>
            <a:t>（</a:t>
          </a:r>
          <a:r>
            <a:rPr kumimoji="1" lang="en-US" altLang="ja-JP" sz="1000">
              <a:solidFill>
                <a:sysClr val="windowText" lastClr="000000"/>
              </a:solidFill>
            </a:rPr>
            <a:t>4,000</a:t>
          </a:r>
          <a:r>
            <a:rPr kumimoji="1" lang="ja-JP" altLang="en-US" sz="1000">
              <a:solidFill>
                <a:sysClr val="windowText" lastClr="000000"/>
              </a:solidFill>
            </a:rPr>
            <a:t>件（見込））</a:t>
          </a:r>
          <a:endParaRPr kumimoji="1" lang="ja-JP" altLang="en-US" sz="1050">
            <a:solidFill>
              <a:sysClr val="windowText" lastClr="000000"/>
            </a:solidFill>
          </a:endParaRPr>
        </a:p>
      </xdr:txBody>
    </xdr:sp>
    <xdr:clientData/>
  </xdr:twoCellAnchor>
  <xdr:twoCellAnchor>
    <xdr:from>
      <xdr:col>19</xdr:col>
      <xdr:colOff>89647</xdr:colOff>
      <xdr:row>151</xdr:row>
      <xdr:rowOff>0</xdr:rowOff>
    </xdr:from>
    <xdr:to>
      <xdr:col>33</xdr:col>
      <xdr:colOff>68008</xdr:colOff>
      <xdr:row>152</xdr:row>
      <xdr:rowOff>225957</xdr:rowOff>
    </xdr:to>
    <xdr:sp macro="" textlink="">
      <xdr:nvSpPr>
        <xdr:cNvPr id="11" name="大かっこ 10"/>
        <xdr:cNvSpPr/>
      </xdr:nvSpPr>
      <xdr:spPr>
        <a:xfrm>
          <a:off x="3496235" y="55200176"/>
          <a:ext cx="2488479" cy="5733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環境対応車及び</a:t>
          </a:r>
          <a:endParaRPr lang="en-US" altLang="ja-JP" sz="1050">
            <a:solidFill>
              <a:schemeClr val="tx1"/>
            </a:solidFill>
            <a:latin typeface="+mn-lt"/>
            <a:ea typeface="+mn-ea"/>
            <a:cs typeface="+mn-cs"/>
          </a:endParaRPr>
        </a:p>
        <a:p>
          <a:pPr algn="ctr"/>
          <a:r>
            <a:rPr lang="ja-JP" altLang="en-US" sz="1050">
              <a:solidFill>
                <a:schemeClr val="tx1"/>
              </a:solidFill>
              <a:latin typeface="+mn-lt"/>
              <a:ea typeface="+mn-ea"/>
              <a:cs typeface="+mn-cs"/>
            </a:rPr>
            <a:t>燃料貯蔵施設の導入</a:t>
          </a:r>
          <a:endParaRPr lang="en-US" altLang="ja-JP" sz="1050">
            <a:solidFill>
              <a:schemeClr val="tx1"/>
            </a:solidFill>
            <a:latin typeface="+mn-lt"/>
            <a:ea typeface="+mn-ea"/>
            <a:cs typeface="+mn-cs"/>
          </a:endParaRPr>
        </a:p>
      </xdr:txBody>
    </xdr:sp>
    <xdr:clientData/>
  </xdr:twoCellAnchor>
  <xdr:twoCellAnchor>
    <xdr:from>
      <xdr:col>26</xdr:col>
      <xdr:colOff>195837</xdr:colOff>
      <xdr:row>143</xdr:row>
      <xdr:rowOff>135219</xdr:rowOff>
    </xdr:from>
    <xdr:to>
      <xdr:col>41</xdr:col>
      <xdr:colOff>139744</xdr:colOff>
      <xdr:row>144</xdr:row>
      <xdr:rowOff>86845</xdr:rowOff>
    </xdr:to>
    <xdr:sp macro="" textlink="">
      <xdr:nvSpPr>
        <xdr:cNvPr id="23" name="テキスト ボックス 10"/>
        <xdr:cNvSpPr txBox="1">
          <a:spLocks noChangeArrowheads="1"/>
        </xdr:cNvSpPr>
      </xdr:nvSpPr>
      <xdr:spPr bwMode="auto">
        <a:xfrm>
          <a:off x="5502623" y="39813648"/>
          <a:ext cx="3005514" cy="3054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3,504</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twoCellAnchor>
    <xdr:from>
      <xdr:col>27</xdr:col>
      <xdr:colOff>34365</xdr:colOff>
      <xdr:row>147</xdr:row>
      <xdr:rowOff>147919</xdr:rowOff>
    </xdr:from>
    <xdr:to>
      <xdr:col>41</xdr:col>
      <xdr:colOff>181472</xdr:colOff>
      <xdr:row>148</xdr:row>
      <xdr:rowOff>99545</xdr:rowOff>
    </xdr:to>
    <xdr:sp macro="" textlink="">
      <xdr:nvSpPr>
        <xdr:cNvPr id="22" name="テキスト ボックス 10"/>
        <xdr:cNvSpPr txBox="1">
          <a:spLocks noChangeArrowheads="1"/>
        </xdr:cNvSpPr>
      </xdr:nvSpPr>
      <xdr:spPr bwMode="auto">
        <a:xfrm>
          <a:off x="5520765" y="39517919"/>
          <a:ext cx="2991907"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3,504</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twoCellAnchor>
    <xdr:from>
      <xdr:col>8</xdr:col>
      <xdr:colOff>174065</xdr:colOff>
      <xdr:row>139</xdr:row>
      <xdr:rowOff>122519</xdr:rowOff>
    </xdr:from>
    <xdr:to>
      <xdr:col>35</xdr:col>
      <xdr:colOff>25400</xdr:colOff>
      <xdr:row>140</xdr:row>
      <xdr:rowOff>74145</xdr:rowOff>
    </xdr:to>
    <xdr:sp macro="" textlink="">
      <xdr:nvSpPr>
        <xdr:cNvPr id="25" name="テキスト ボックス 10"/>
        <xdr:cNvSpPr txBox="1">
          <a:spLocks noChangeArrowheads="1"/>
        </xdr:cNvSpPr>
      </xdr:nvSpPr>
      <xdr:spPr bwMode="auto">
        <a:xfrm>
          <a:off x="1799665" y="36647719"/>
          <a:ext cx="533773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※26</a:t>
          </a:r>
          <a:r>
            <a:rPr lang="ja-JP" altLang="en-US" sz="1200">
              <a:latin typeface="Calibri" pitchFamily="34" charset="0"/>
            </a:rPr>
            <a:t>年度に計上した予算を</a:t>
          </a:r>
          <a:r>
            <a:rPr lang="en-US" altLang="ja-JP" sz="1200">
              <a:latin typeface="Calibri" pitchFamily="34" charset="0"/>
            </a:rPr>
            <a:t>27</a:t>
          </a:r>
          <a:r>
            <a:rPr lang="ja-JP" altLang="en-US" sz="1200">
              <a:latin typeface="Calibri" pitchFamily="34" charset="0"/>
            </a:rPr>
            <a:t>年度へ繰り越したため、見込みを記載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topLeftCell="B1" zoomScale="70" zoomScaleNormal="70" zoomScalePageLayoutView="70" workbookViewId="0">
      <selection activeCell="AN517" sqref="AN5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2" t="s">
        <v>464</v>
      </c>
      <c r="AR2" s="682"/>
      <c r="AS2" s="68" t="str">
        <f>IF(OR(AQ2="　", AQ2=""), "", "-")</f>
        <v/>
      </c>
      <c r="AT2" s="683">
        <v>36</v>
      </c>
      <c r="AU2" s="683"/>
      <c r="AV2" s="69" t="str">
        <f>IF(AW2="", "", "-")</f>
        <v/>
      </c>
      <c r="AW2" s="684"/>
      <c r="AX2" s="684"/>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486</v>
      </c>
      <c r="AK3" s="643"/>
      <c r="AL3" s="643"/>
      <c r="AM3" s="643"/>
      <c r="AN3" s="643"/>
      <c r="AO3" s="643"/>
      <c r="AP3" s="643"/>
      <c r="AQ3" s="643"/>
      <c r="AR3" s="643"/>
      <c r="AS3" s="643"/>
      <c r="AT3" s="643"/>
      <c r="AU3" s="643"/>
      <c r="AV3" s="643"/>
      <c r="AW3" s="643"/>
      <c r="AX3" s="36" t="s">
        <v>91</v>
      </c>
    </row>
    <row r="4" spans="1:50" ht="24.75" customHeight="1" x14ac:dyDescent="0.15">
      <c r="A4" s="463" t="s">
        <v>30</v>
      </c>
      <c r="B4" s="464"/>
      <c r="C4" s="464"/>
      <c r="D4" s="464"/>
      <c r="E4" s="464"/>
      <c r="F4" s="464"/>
      <c r="G4" s="437" t="s">
        <v>505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7" t="s">
        <v>97</v>
      </c>
      <c r="H5" s="619"/>
      <c r="I5" s="619"/>
      <c r="J5" s="619"/>
      <c r="K5" s="619"/>
      <c r="L5" s="619"/>
      <c r="M5" s="658" t="s">
        <v>92</v>
      </c>
      <c r="N5" s="659"/>
      <c r="O5" s="659"/>
      <c r="P5" s="659"/>
      <c r="Q5" s="659"/>
      <c r="R5" s="660"/>
      <c r="S5" s="618" t="s">
        <v>99</v>
      </c>
      <c r="T5" s="619"/>
      <c r="U5" s="619"/>
      <c r="V5" s="619"/>
      <c r="W5" s="619"/>
      <c r="X5" s="620"/>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103.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0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c r="Q13" s="185"/>
      <c r="R13" s="185"/>
      <c r="S13" s="185"/>
      <c r="T13" s="185"/>
      <c r="U13" s="185"/>
      <c r="V13" s="186"/>
      <c r="W13" s="184"/>
      <c r="X13" s="185"/>
      <c r="Y13" s="185"/>
      <c r="Z13" s="185"/>
      <c r="AA13" s="185"/>
      <c r="AB13" s="185"/>
      <c r="AC13" s="186"/>
      <c r="AD13" s="184"/>
      <c r="AE13" s="185"/>
      <c r="AF13" s="185"/>
      <c r="AG13" s="185"/>
      <c r="AH13" s="185"/>
      <c r="AI13" s="185"/>
      <c r="AJ13" s="186"/>
      <c r="AK13" s="184"/>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c r="Q14" s="185"/>
      <c r="R14" s="185"/>
      <c r="S14" s="185"/>
      <c r="T14" s="185"/>
      <c r="U14" s="185"/>
      <c r="V14" s="186"/>
      <c r="W14" s="184"/>
      <c r="X14" s="185"/>
      <c r="Y14" s="185"/>
      <c r="Z14" s="185"/>
      <c r="AA14" s="185"/>
      <c r="AB14" s="185"/>
      <c r="AC14" s="186"/>
      <c r="AD14" s="184">
        <v>3504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c r="Q15" s="185"/>
      <c r="R15" s="185"/>
      <c r="S15" s="185"/>
      <c r="T15" s="185"/>
      <c r="U15" s="185"/>
      <c r="V15" s="186"/>
      <c r="W15" s="184"/>
      <c r="X15" s="185"/>
      <c r="Y15" s="185"/>
      <c r="Z15" s="185"/>
      <c r="AA15" s="185"/>
      <c r="AB15" s="185"/>
      <c r="AC15" s="186"/>
      <c r="AD15" s="184"/>
      <c r="AE15" s="185"/>
      <c r="AF15" s="185"/>
      <c r="AG15" s="185"/>
      <c r="AH15" s="185"/>
      <c r="AI15" s="185"/>
      <c r="AJ15" s="186"/>
      <c r="AK15" s="184">
        <v>3504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c r="Q16" s="185"/>
      <c r="R16" s="185"/>
      <c r="S16" s="185"/>
      <c r="T16" s="185"/>
      <c r="U16" s="185"/>
      <c r="V16" s="186"/>
      <c r="W16" s="184"/>
      <c r="X16" s="185"/>
      <c r="Y16" s="185"/>
      <c r="Z16" s="185"/>
      <c r="AA16" s="185"/>
      <c r="AB16" s="185"/>
      <c r="AC16" s="186"/>
      <c r="AD16" s="184">
        <v>-3504</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0" t="s">
        <v>22</v>
      </c>
      <c r="J18" s="631"/>
      <c r="K18" s="631"/>
      <c r="L18" s="631"/>
      <c r="M18" s="631"/>
      <c r="N18" s="631"/>
      <c r="O18" s="632"/>
      <c r="P18" s="652">
        <f>SUM(P13:V17)</f>
        <v>0</v>
      </c>
      <c r="Q18" s="653"/>
      <c r="R18" s="653"/>
      <c r="S18" s="653"/>
      <c r="T18" s="653"/>
      <c r="U18" s="653"/>
      <c r="V18" s="654"/>
      <c r="W18" s="652">
        <f>SUM(W13:AC17)</f>
        <v>0</v>
      </c>
      <c r="X18" s="653"/>
      <c r="Y18" s="653"/>
      <c r="Z18" s="653"/>
      <c r="AA18" s="653"/>
      <c r="AB18" s="653"/>
      <c r="AC18" s="654"/>
      <c r="AD18" s="652">
        <f t="shared" ref="AD18" si="0">SUM(AD13:AJ17)</f>
        <v>0</v>
      </c>
      <c r="AE18" s="653"/>
      <c r="AF18" s="653"/>
      <c r="AG18" s="653"/>
      <c r="AH18" s="653"/>
      <c r="AI18" s="653"/>
      <c r="AJ18" s="654"/>
      <c r="AK18" s="652">
        <f t="shared" ref="AK18" si="1">SUM(AK13:AQ17)</f>
        <v>3504</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5"/>
      <c r="B19" s="406"/>
      <c r="C19" s="406"/>
      <c r="D19" s="406"/>
      <c r="E19" s="406"/>
      <c r="F19" s="407"/>
      <c r="G19" s="650" t="s">
        <v>10</v>
      </c>
      <c r="H19" s="651"/>
      <c r="I19" s="651"/>
      <c r="J19" s="651"/>
      <c r="K19" s="651"/>
      <c r="L19" s="651"/>
      <c r="M19" s="651"/>
      <c r="N19" s="651"/>
      <c r="O19" s="651"/>
      <c r="P19" s="184"/>
      <c r="Q19" s="185"/>
      <c r="R19" s="185"/>
      <c r="S19" s="185"/>
      <c r="T19" s="185"/>
      <c r="U19" s="185"/>
      <c r="V19" s="186"/>
      <c r="W19" s="184"/>
      <c r="X19" s="185"/>
      <c r="Y19" s="185"/>
      <c r="Z19" s="185"/>
      <c r="AA19" s="185"/>
      <c r="AB19" s="185"/>
      <c r="AC19" s="186"/>
      <c r="AD19" s="184">
        <v>0</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502"/>
      <c r="B20" s="503"/>
      <c r="C20" s="503"/>
      <c r="D20" s="503"/>
      <c r="E20" s="503"/>
      <c r="F20" s="504"/>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t="str">
        <f>IF(AD18=0, "-", AD19/AD18)</f>
        <v>-</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65.25" customHeight="1" x14ac:dyDescent="0.15">
      <c r="A23" s="139"/>
      <c r="B23" s="137"/>
      <c r="C23" s="137"/>
      <c r="D23" s="137"/>
      <c r="E23" s="137"/>
      <c r="F23" s="138"/>
      <c r="G23" s="83" t="s">
        <v>500</v>
      </c>
      <c r="H23" s="84"/>
      <c r="I23" s="84"/>
      <c r="J23" s="84"/>
      <c r="K23" s="84"/>
      <c r="L23" s="84"/>
      <c r="M23" s="84"/>
      <c r="N23" s="84"/>
      <c r="O23" s="85"/>
      <c r="P23" s="228" t="s">
        <v>504</v>
      </c>
      <c r="Q23" s="243"/>
      <c r="R23" s="243"/>
      <c r="S23" s="243"/>
      <c r="T23" s="243"/>
      <c r="U23" s="243"/>
      <c r="V23" s="243"/>
      <c r="W23" s="243"/>
      <c r="X23" s="244"/>
      <c r="Y23" s="237" t="s">
        <v>14</v>
      </c>
      <c r="Z23" s="238"/>
      <c r="AA23" s="239"/>
      <c r="AB23" s="176" t="s">
        <v>497</v>
      </c>
      <c r="AC23" s="177"/>
      <c r="AD23" s="177"/>
      <c r="AE23" s="97" t="s">
        <v>502</v>
      </c>
      <c r="AF23" s="98"/>
      <c r="AG23" s="98"/>
      <c r="AH23" s="98"/>
      <c r="AI23" s="99"/>
      <c r="AJ23" s="97" t="s">
        <v>502</v>
      </c>
      <c r="AK23" s="98"/>
      <c r="AL23" s="98"/>
      <c r="AM23" s="98"/>
      <c r="AN23" s="99"/>
      <c r="AO23" s="97">
        <v>0</v>
      </c>
      <c r="AP23" s="98"/>
      <c r="AQ23" s="98"/>
      <c r="AR23" s="98"/>
      <c r="AS23" s="99"/>
      <c r="AT23" s="204"/>
      <c r="AU23" s="204"/>
      <c r="AV23" s="204"/>
      <c r="AW23" s="204"/>
      <c r="AX23" s="205"/>
    </row>
    <row r="24" spans="1:50" ht="65.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4" t="s">
        <v>497</v>
      </c>
      <c r="AC24" s="206"/>
      <c r="AD24" s="206"/>
      <c r="AE24" s="97" t="s">
        <v>502</v>
      </c>
      <c r="AF24" s="98"/>
      <c r="AG24" s="98"/>
      <c r="AH24" s="98"/>
      <c r="AI24" s="99"/>
      <c r="AJ24" s="97" t="s">
        <v>502</v>
      </c>
      <c r="AK24" s="98"/>
      <c r="AL24" s="98"/>
      <c r="AM24" s="98"/>
      <c r="AN24" s="99"/>
      <c r="AO24" s="97">
        <v>11000</v>
      </c>
      <c r="AP24" s="98"/>
      <c r="AQ24" s="98"/>
      <c r="AR24" s="98"/>
      <c r="AS24" s="99"/>
      <c r="AT24" s="97">
        <f>AO24</f>
        <v>11000</v>
      </c>
      <c r="AU24" s="98"/>
      <c r="AV24" s="98"/>
      <c r="AW24" s="98"/>
      <c r="AX24" s="357"/>
    </row>
    <row r="25" spans="1:50" ht="65.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502</v>
      </c>
      <c r="AF25" s="98"/>
      <c r="AG25" s="98"/>
      <c r="AH25" s="98"/>
      <c r="AI25" s="99"/>
      <c r="AJ25" s="97" t="s">
        <v>502</v>
      </c>
      <c r="AK25" s="98"/>
      <c r="AL25" s="98"/>
      <c r="AM25" s="98"/>
      <c r="AN25" s="99"/>
      <c r="AO25" s="97" t="s">
        <v>502</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65.25" customHeight="1" x14ac:dyDescent="0.15">
      <c r="A28" s="139"/>
      <c r="B28" s="137"/>
      <c r="C28" s="137"/>
      <c r="D28" s="137"/>
      <c r="E28" s="137"/>
      <c r="F28" s="138"/>
      <c r="G28" s="83" t="s">
        <v>501</v>
      </c>
      <c r="H28" s="84"/>
      <c r="I28" s="84"/>
      <c r="J28" s="84"/>
      <c r="K28" s="84"/>
      <c r="L28" s="84"/>
      <c r="M28" s="84"/>
      <c r="N28" s="84"/>
      <c r="O28" s="85"/>
      <c r="P28" s="228" t="s">
        <v>503</v>
      </c>
      <c r="Q28" s="243"/>
      <c r="R28" s="243"/>
      <c r="S28" s="243"/>
      <c r="T28" s="243"/>
      <c r="U28" s="243"/>
      <c r="V28" s="243"/>
      <c r="W28" s="243"/>
      <c r="X28" s="244"/>
      <c r="Y28" s="237" t="s">
        <v>14</v>
      </c>
      <c r="Z28" s="238"/>
      <c r="AA28" s="239"/>
      <c r="AB28" s="624" t="s">
        <v>497</v>
      </c>
      <c r="AC28" s="206"/>
      <c r="AD28" s="206"/>
      <c r="AE28" s="97" t="s">
        <v>502</v>
      </c>
      <c r="AF28" s="98"/>
      <c r="AG28" s="98"/>
      <c r="AH28" s="98"/>
      <c r="AI28" s="99"/>
      <c r="AJ28" s="97" t="s">
        <v>502</v>
      </c>
      <c r="AK28" s="98"/>
      <c r="AL28" s="98"/>
      <c r="AM28" s="98"/>
      <c r="AN28" s="99"/>
      <c r="AO28" s="97">
        <v>0</v>
      </c>
      <c r="AP28" s="98"/>
      <c r="AQ28" s="98"/>
      <c r="AR28" s="98"/>
      <c r="AS28" s="99"/>
      <c r="AT28" s="204"/>
      <c r="AU28" s="204"/>
      <c r="AV28" s="204"/>
      <c r="AW28" s="204"/>
      <c r="AX28" s="205"/>
    </row>
    <row r="29" spans="1:50" ht="65.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4" t="s">
        <v>497</v>
      </c>
      <c r="AC29" s="206"/>
      <c r="AD29" s="206"/>
      <c r="AE29" s="97" t="s">
        <v>502</v>
      </c>
      <c r="AF29" s="98"/>
      <c r="AG29" s="98"/>
      <c r="AH29" s="98"/>
      <c r="AI29" s="99"/>
      <c r="AJ29" s="97" t="s">
        <v>502</v>
      </c>
      <c r="AK29" s="98"/>
      <c r="AL29" s="98"/>
      <c r="AM29" s="98"/>
      <c r="AN29" s="99"/>
      <c r="AO29" s="97">
        <v>6100</v>
      </c>
      <c r="AP29" s="98"/>
      <c r="AQ29" s="98"/>
      <c r="AR29" s="98"/>
      <c r="AS29" s="99"/>
      <c r="AT29" s="97">
        <f>AO29</f>
        <v>6100</v>
      </c>
      <c r="AU29" s="98"/>
      <c r="AV29" s="98"/>
      <c r="AW29" s="98"/>
      <c r="AX29" s="357"/>
    </row>
    <row r="30" spans="1:50" ht="65.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502</v>
      </c>
      <c r="AF30" s="98"/>
      <c r="AG30" s="98"/>
      <c r="AH30" s="98"/>
      <c r="AI30" s="99"/>
      <c r="AJ30" s="97" t="s">
        <v>502</v>
      </c>
      <c r="AK30" s="98"/>
      <c r="AL30" s="98"/>
      <c r="AM30" s="98"/>
      <c r="AN30" s="99"/>
      <c r="AO30" s="97" t="s">
        <v>502</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1"/>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5"/>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1"/>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26"/>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1"/>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27"/>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1"/>
      <c r="B54" s="109"/>
      <c r="C54" s="109"/>
      <c r="D54" s="109"/>
      <c r="E54" s="109"/>
      <c r="F54" s="110"/>
      <c r="G54" s="612"/>
      <c r="H54" s="243"/>
      <c r="I54" s="243"/>
      <c r="J54" s="243"/>
      <c r="K54" s="243"/>
      <c r="L54" s="243"/>
      <c r="M54" s="243"/>
      <c r="N54" s="243"/>
      <c r="O54" s="244"/>
      <c r="P54" s="228"/>
      <c r="Q54" s="229"/>
      <c r="R54" s="229"/>
      <c r="S54" s="229"/>
      <c r="T54" s="229"/>
      <c r="U54" s="229"/>
      <c r="V54" s="229"/>
      <c r="W54" s="229"/>
      <c r="X54" s="230"/>
      <c r="Y54" s="589" t="s">
        <v>86</v>
      </c>
      <c r="Z54" s="590"/>
      <c r="AA54" s="591"/>
      <c r="AB54" s="592"/>
      <c r="AC54" s="593"/>
      <c r="AD54" s="59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1"/>
      <c r="B55" s="109"/>
      <c r="C55" s="109"/>
      <c r="D55" s="109"/>
      <c r="E55" s="109"/>
      <c r="F55" s="110"/>
      <c r="G55" s="61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1"/>
      <c r="B56" s="112"/>
      <c r="C56" s="112"/>
      <c r="D56" s="112"/>
      <c r="E56" s="112"/>
      <c r="F56" s="113"/>
      <c r="G56" s="61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1"/>
      <c r="B59" s="109"/>
      <c r="C59" s="109"/>
      <c r="D59" s="109"/>
      <c r="E59" s="109"/>
      <c r="F59" s="110"/>
      <c r="G59" s="612"/>
      <c r="H59" s="243"/>
      <c r="I59" s="243"/>
      <c r="J59" s="243"/>
      <c r="K59" s="243"/>
      <c r="L59" s="243"/>
      <c r="M59" s="243"/>
      <c r="N59" s="243"/>
      <c r="O59" s="244"/>
      <c r="P59" s="228"/>
      <c r="Q59" s="229"/>
      <c r="R59" s="229"/>
      <c r="S59" s="229"/>
      <c r="T59" s="229"/>
      <c r="U59" s="229"/>
      <c r="V59" s="229"/>
      <c r="W59" s="229"/>
      <c r="X59" s="230"/>
      <c r="Y59" s="589" t="s">
        <v>86</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1"/>
      <c r="B60" s="109"/>
      <c r="C60" s="109"/>
      <c r="D60" s="109"/>
      <c r="E60" s="109"/>
      <c r="F60" s="110"/>
      <c r="G60" s="61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1"/>
      <c r="B61" s="112"/>
      <c r="C61" s="112"/>
      <c r="D61" s="112"/>
      <c r="E61" s="112"/>
      <c r="F61" s="113"/>
      <c r="G61" s="61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1"/>
      <c r="B64" s="109"/>
      <c r="C64" s="109"/>
      <c r="D64" s="109"/>
      <c r="E64" s="109"/>
      <c r="F64" s="110"/>
      <c r="G64" s="612"/>
      <c r="H64" s="243"/>
      <c r="I64" s="243"/>
      <c r="J64" s="243"/>
      <c r="K64" s="243"/>
      <c r="L64" s="243"/>
      <c r="M64" s="243"/>
      <c r="N64" s="243"/>
      <c r="O64" s="244"/>
      <c r="P64" s="228"/>
      <c r="Q64" s="229"/>
      <c r="R64" s="229"/>
      <c r="S64" s="229"/>
      <c r="T64" s="229"/>
      <c r="U64" s="229"/>
      <c r="V64" s="229"/>
      <c r="W64" s="229"/>
      <c r="X64" s="230"/>
      <c r="Y64" s="589" t="s">
        <v>86</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1"/>
      <c r="B65" s="109"/>
      <c r="C65" s="109"/>
      <c r="D65" s="109"/>
      <c r="E65" s="109"/>
      <c r="F65" s="110"/>
      <c r="G65" s="61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2"/>
      <c r="B66" s="112"/>
      <c r="C66" s="112"/>
      <c r="D66" s="112"/>
      <c r="E66" s="112"/>
      <c r="F66" s="113"/>
      <c r="G66" s="61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5.1" customHeight="1" x14ac:dyDescent="0.15">
      <c r="A67" s="531" t="s">
        <v>88</v>
      </c>
      <c r="B67" s="532"/>
      <c r="C67" s="532"/>
      <c r="D67" s="532"/>
      <c r="E67" s="532"/>
      <c r="F67" s="533"/>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5.1" customHeight="1" x14ac:dyDescent="0.15">
      <c r="A68" s="534"/>
      <c r="B68" s="535"/>
      <c r="C68" s="535"/>
      <c r="D68" s="535"/>
      <c r="E68" s="535"/>
      <c r="F68" s="536"/>
      <c r="G68" s="228" t="s">
        <v>478</v>
      </c>
      <c r="H68" s="243"/>
      <c r="I68" s="243"/>
      <c r="J68" s="243"/>
      <c r="K68" s="243"/>
      <c r="L68" s="243"/>
      <c r="M68" s="243"/>
      <c r="N68" s="243"/>
      <c r="O68" s="243"/>
      <c r="P68" s="243"/>
      <c r="Q68" s="243"/>
      <c r="R68" s="243"/>
      <c r="S68" s="243"/>
      <c r="T68" s="243"/>
      <c r="U68" s="243"/>
      <c r="V68" s="243"/>
      <c r="W68" s="243"/>
      <c r="X68" s="244"/>
      <c r="Y68" s="621" t="s">
        <v>66</v>
      </c>
      <c r="Z68" s="622"/>
      <c r="AA68" s="623"/>
      <c r="AB68" s="120" t="s">
        <v>480</v>
      </c>
      <c r="AC68" s="121"/>
      <c r="AD68" s="122"/>
      <c r="AE68" s="97"/>
      <c r="AF68" s="98"/>
      <c r="AG68" s="98"/>
      <c r="AH68" s="98"/>
      <c r="AI68" s="99"/>
      <c r="AJ68" s="97"/>
      <c r="AK68" s="98"/>
      <c r="AL68" s="98"/>
      <c r="AM68" s="98"/>
      <c r="AN68" s="99"/>
      <c r="AO68" s="97">
        <v>0</v>
      </c>
      <c r="AP68" s="98"/>
      <c r="AQ68" s="98"/>
      <c r="AR68" s="98"/>
      <c r="AS68" s="99"/>
      <c r="AT68" s="546"/>
      <c r="AU68" s="546"/>
      <c r="AV68" s="546"/>
      <c r="AW68" s="546"/>
      <c r="AX68" s="547"/>
      <c r="AY68" s="10"/>
      <c r="AZ68" s="10"/>
      <c r="BA68" s="10"/>
      <c r="BB68" s="10"/>
      <c r="BC68" s="10"/>
    </row>
    <row r="69" spans="1:60" ht="35.1"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c r="AF69" s="98"/>
      <c r="AG69" s="98"/>
      <c r="AH69" s="98"/>
      <c r="AI69" s="99"/>
      <c r="AJ69" s="97"/>
      <c r="AK69" s="98"/>
      <c r="AL69" s="98"/>
      <c r="AM69" s="98"/>
      <c r="AN69" s="99"/>
      <c r="AO69" s="97">
        <v>4000</v>
      </c>
      <c r="AP69" s="98"/>
      <c r="AQ69" s="98"/>
      <c r="AR69" s="98"/>
      <c r="AS69" s="99"/>
      <c r="AT69" s="97">
        <f>AO69</f>
        <v>4000</v>
      </c>
      <c r="AU69" s="98"/>
      <c r="AV69" s="98"/>
      <c r="AW69" s="98"/>
      <c r="AX69" s="357"/>
      <c r="AY69" s="10"/>
      <c r="AZ69" s="10"/>
      <c r="BA69" s="10"/>
      <c r="BB69" s="10"/>
      <c r="BC69" s="10"/>
      <c r="BD69" s="10"/>
      <c r="BE69" s="10"/>
      <c r="BF69" s="10"/>
      <c r="BG69" s="10"/>
      <c r="BH69" s="10"/>
    </row>
    <row r="70" spans="1:60" ht="35.1" customHeight="1" x14ac:dyDescent="0.15">
      <c r="A70" s="531" t="s">
        <v>88</v>
      </c>
      <c r="B70" s="532"/>
      <c r="C70" s="532"/>
      <c r="D70" s="532"/>
      <c r="E70" s="532"/>
      <c r="F70" s="533"/>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3" t="s">
        <v>74</v>
      </c>
      <c r="AU70" s="274"/>
      <c r="AV70" s="274"/>
      <c r="AW70" s="274"/>
      <c r="AX70" s="275"/>
    </row>
    <row r="71" spans="1:60" ht="35.1" customHeight="1" x14ac:dyDescent="0.15">
      <c r="A71" s="534"/>
      <c r="B71" s="535"/>
      <c r="C71" s="535"/>
      <c r="D71" s="535"/>
      <c r="E71" s="535"/>
      <c r="F71" s="536"/>
      <c r="G71" s="228" t="s">
        <v>479</v>
      </c>
      <c r="H71" s="243"/>
      <c r="I71" s="243"/>
      <c r="J71" s="243"/>
      <c r="K71" s="243"/>
      <c r="L71" s="243"/>
      <c r="M71" s="243"/>
      <c r="N71" s="243"/>
      <c r="O71" s="243"/>
      <c r="P71" s="243"/>
      <c r="Q71" s="243"/>
      <c r="R71" s="243"/>
      <c r="S71" s="243"/>
      <c r="T71" s="243"/>
      <c r="U71" s="243"/>
      <c r="V71" s="243"/>
      <c r="W71" s="243"/>
      <c r="X71" s="244"/>
      <c r="Y71" s="663" t="s">
        <v>66</v>
      </c>
      <c r="Z71" s="664"/>
      <c r="AA71" s="665"/>
      <c r="AB71" s="120" t="s">
        <v>481</v>
      </c>
      <c r="AC71" s="121"/>
      <c r="AD71" s="122"/>
      <c r="AE71" s="97"/>
      <c r="AF71" s="98"/>
      <c r="AG71" s="98"/>
      <c r="AH71" s="98"/>
      <c r="AI71" s="99"/>
      <c r="AJ71" s="97"/>
      <c r="AK71" s="98"/>
      <c r="AL71" s="98"/>
      <c r="AM71" s="98"/>
      <c r="AN71" s="99"/>
      <c r="AO71" s="97">
        <v>0</v>
      </c>
      <c r="AP71" s="98"/>
      <c r="AQ71" s="98"/>
      <c r="AR71" s="98"/>
      <c r="AS71" s="99"/>
      <c r="AT71" s="546"/>
      <c r="AU71" s="546"/>
      <c r="AV71" s="546"/>
      <c r="AW71" s="546"/>
      <c r="AX71" s="547"/>
      <c r="AY71" s="10"/>
      <c r="AZ71" s="10"/>
      <c r="BA71" s="10"/>
      <c r="BB71" s="10"/>
      <c r="BC71" s="10"/>
    </row>
    <row r="72" spans="1:60" ht="35.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6"/>
      <c r="AA72" s="667"/>
      <c r="AB72" s="211" t="s">
        <v>481</v>
      </c>
      <c r="AC72" s="212"/>
      <c r="AD72" s="213"/>
      <c r="AE72" s="97"/>
      <c r="AF72" s="98"/>
      <c r="AG72" s="98"/>
      <c r="AH72" s="98"/>
      <c r="AI72" s="99"/>
      <c r="AJ72" s="97"/>
      <c r="AK72" s="98"/>
      <c r="AL72" s="98"/>
      <c r="AM72" s="98"/>
      <c r="AN72" s="99"/>
      <c r="AO72" s="97">
        <v>235</v>
      </c>
      <c r="AP72" s="98"/>
      <c r="AQ72" s="98"/>
      <c r="AR72" s="98"/>
      <c r="AS72" s="99"/>
      <c r="AT72" s="97">
        <f>AO72</f>
        <v>235</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3" t="s">
        <v>66</v>
      </c>
      <c r="Z74" s="664"/>
      <c r="AA74" s="665"/>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6"/>
      <c r="AA75" s="66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3" t="s">
        <v>66</v>
      </c>
      <c r="Z77" s="664"/>
      <c r="AA77" s="665"/>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6"/>
      <c r="AA78" s="66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3" t="s">
        <v>66</v>
      </c>
      <c r="Z80" s="664"/>
      <c r="AA80" s="665"/>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6"/>
      <c r="AA81" s="66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42.75" customHeight="1" x14ac:dyDescent="0.15">
      <c r="A83" s="129"/>
      <c r="B83" s="130"/>
      <c r="C83" s="130"/>
      <c r="D83" s="130"/>
      <c r="E83" s="130"/>
      <c r="F83" s="131"/>
      <c r="G83" s="305" t="s">
        <v>487</v>
      </c>
      <c r="H83" s="305"/>
      <c r="I83" s="305"/>
      <c r="J83" s="305"/>
      <c r="K83" s="305"/>
      <c r="L83" s="305"/>
      <c r="M83" s="305"/>
      <c r="N83" s="305"/>
      <c r="O83" s="305"/>
      <c r="P83" s="305"/>
      <c r="Q83" s="305"/>
      <c r="R83" s="305"/>
      <c r="S83" s="305"/>
      <c r="T83" s="305"/>
      <c r="U83" s="305"/>
      <c r="V83" s="305"/>
      <c r="W83" s="305"/>
      <c r="X83" s="305"/>
      <c r="Y83" s="543" t="s">
        <v>17</v>
      </c>
      <c r="Z83" s="544"/>
      <c r="AA83" s="545"/>
      <c r="AB83" s="123" t="s">
        <v>488</v>
      </c>
      <c r="AC83" s="124"/>
      <c r="AD83" s="125"/>
      <c r="AE83" s="214"/>
      <c r="AF83" s="215"/>
      <c r="AG83" s="215"/>
      <c r="AH83" s="215"/>
      <c r="AI83" s="215"/>
      <c r="AJ83" s="214"/>
      <c r="AK83" s="215"/>
      <c r="AL83" s="215"/>
      <c r="AM83" s="215"/>
      <c r="AN83" s="215"/>
      <c r="AO83" s="214">
        <v>0</v>
      </c>
      <c r="AP83" s="215"/>
      <c r="AQ83" s="215"/>
      <c r="AR83" s="215"/>
      <c r="AS83" s="215"/>
      <c r="AT83" s="97">
        <f>(AK15-470)/AT69*1000000</f>
        <v>758500</v>
      </c>
      <c r="AU83" s="98"/>
      <c r="AV83" s="98"/>
      <c r="AW83" s="98"/>
      <c r="AX83" s="357"/>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490</v>
      </c>
      <c r="AC84" s="101"/>
      <c r="AD84" s="102"/>
      <c r="AE84" s="100"/>
      <c r="AF84" s="101"/>
      <c r="AG84" s="101"/>
      <c r="AH84" s="101"/>
      <c r="AI84" s="102"/>
      <c r="AJ84" s="100"/>
      <c r="AK84" s="101"/>
      <c r="AL84" s="101"/>
      <c r="AM84" s="101"/>
      <c r="AN84" s="102"/>
      <c r="AO84" s="100" t="s">
        <v>489</v>
      </c>
      <c r="AP84" s="101"/>
      <c r="AQ84" s="101"/>
      <c r="AR84" s="101"/>
      <c r="AS84" s="102"/>
      <c r="AT84" s="100" t="str">
        <f>AO84</f>
        <v>X/Y</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46.5" customHeight="1" x14ac:dyDescent="0.15">
      <c r="A86" s="129"/>
      <c r="B86" s="130"/>
      <c r="C86" s="130"/>
      <c r="D86" s="130"/>
      <c r="E86" s="130"/>
      <c r="F86" s="131"/>
      <c r="G86" s="305" t="s">
        <v>491</v>
      </c>
      <c r="H86" s="305"/>
      <c r="I86" s="305"/>
      <c r="J86" s="305"/>
      <c r="K86" s="305"/>
      <c r="L86" s="305"/>
      <c r="M86" s="305"/>
      <c r="N86" s="305"/>
      <c r="O86" s="305"/>
      <c r="P86" s="305"/>
      <c r="Q86" s="305"/>
      <c r="R86" s="305"/>
      <c r="S86" s="305"/>
      <c r="T86" s="305"/>
      <c r="U86" s="305"/>
      <c r="V86" s="305"/>
      <c r="W86" s="305"/>
      <c r="X86" s="305"/>
      <c r="Y86" s="543" t="s">
        <v>17</v>
      </c>
      <c r="Z86" s="544"/>
      <c r="AA86" s="545"/>
      <c r="AB86" s="123" t="s">
        <v>492</v>
      </c>
      <c r="AC86" s="124"/>
      <c r="AD86" s="125"/>
      <c r="AE86" s="214"/>
      <c r="AF86" s="215"/>
      <c r="AG86" s="215"/>
      <c r="AH86" s="215"/>
      <c r="AI86" s="215"/>
      <c r="AJ86" s="214"/>
      <c r="AK86" s="215"/>
      <c r="AL86" s="215"/>
      <c r="AM86" s="215"/>
      <c r="AN86" s="215"/>
      <c r="AO86" s="214">
        <v>0</v>
      </c>
      <c r="AP86" s="215"/>
      <c r="AQ86" s="215"/>
      <c r="AR86" s="215"/>
      <c r="AS86" s="215"/>
      <c r="AT86" s="97">
        <f>470/AT72*1000000</f>
        <v>2000000</v>
      </c>
      <c r="AU86" s="98"/>
      <c r="AV86" s="98"/>
      <c r="AW86" s="98"/>
      <c r="AX86" s="357"/>
    </row>
    <row r="87" spans="1:60" ht="47.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490</v>
      </c>
      <c r="AC87" s="101"/>
      <c r="AD87" s="102"/>
      <c r="AE87" s="100"/>
      <c r="AF87" s="101"/>
      <c r="AG87" s="101"/>
      <c r="AH87" s="101"/>
      <c r="AI87" s="102"/>
      <c r="AJ87" s="100"/>
      <c r="AK87" s="101"/>
      <c r="AL87" s="101"/>
      <c r="AM87" s="101"/>
      <c r="AN87" s="102"/>
      <c r="AO87" s="100" t="s">
        <v>489</v>
      </c>
      <c r="AP87" s="101"/>
      <c r="AQ87" s="101"/>
      <c r="AR87" s="101"/>
      <c r="AS87" s="102"/>
      <c r="AT87" s="100" t="str">
        <f>AO87</f>
        <v>X/Y</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668"/>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69"/>
      <c r="Y92" s="543" t="s">
        <v>17</v>
      </c>
      <c r="Z92" s="544"/>
      <c r="AA92" s="545"/>
      <c r="AB92" s="668"/>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1"/>
      <c r="Z94" s="672"/>
      <c r="AA94" s="67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4" t="s">
        <v>75</v>
      </c>
      <c r="AU94" s="675"/>
      <c r="AV94" s="675"/>
      <c r="AW94" s="675"/>
      <c r="AX94" s="676"/>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668"/>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3" t="s">
        <v>77</v>
      </c>
      <c r="B97" s="604"/>
      <c r="C97" s="633" t="s">
        <v>19</v>
      </c>
      <c r="D97" s="529"/>
      <c r="E97" s="529"/>
      <c r="F97" s="529"/>
      <c r="G97" s="529"/>
      <c r="H97" s="529"/>
      <c r="I97" s="529"/>
      <c r="J97" s="529"/>
      <c r="K97" s="63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5"/>
      <c r="B98" s="606"/>
      <c r="C98" s="540"/>
      <c r="D98" s="541"/>
      <c r="E98" s="541"/>
      <c r="F98" s="541"/>
      <c r="G98" s="541"/>
      <c r="H98" s="541"/>
      <c r="I98" s="541"/>
      <c r="J98" s="541"/>
      <c r="K98" s="542"/>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5"/>
      <c r="B99" s="606"/>
      <c r="C99" s="600"/>
      <c r="D99" s="601"/>
      <c r="E99" s="601"/>
      <c r="F99" s="601"/>
      <c r="G99" s="601"/>
      <c r="H99" s="601"/>
      <c r="I99" s="601"/>
      <c r="J99" s="601"/>
      <c r="K99" s="60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c r="D100" s="601"/>
      <c r="E100" s="601"/>
      <c r="F100" s="601"/>
      <c r="G100" s="601"/>
      <c r="H100" s="601"/>
      <c r="I100" s="601"/>
      <c r="J100" s="601"/>
      <c r="K100" s="60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7"/>
      <c r="B104" s="608"/>
      <c r="C104" s="594" t="s">
        <v>22</v>
      </c>
      <c r="D104" s="595"/>
      <c r="E104" s="595"/>
      <c r="F104" s="595"/>
      <c r="G104" s="595"/>
      <c r="H104" s="595"/>
      <c r="I104" s="595"/>
      <c r="J104" s="595"/>
      <c r="K104" s="596"/>
      <c r="L104" s="597">
        <f>SUM(L98:Q103)</f>
        <v>0</v>
      </c>
      <c r="M104" s="598"/>
      <c r="N104" s="598"/>
      <c r="O104" s="598"/>
      <c r="P104" s="598"/>
      <c r="Q104" s="599"/>
      <c r="R104" s="597">
        <f>SUM(R98:W103)</f>
        <v>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75" customHeight="1" x14ac:dyDescent="0.15">
      <c r="A108" s="644" t="s">
        <v>312</v>
      </c>
      <c r="B108" s="64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493</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6"/>
      <c r="B109" s="64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3" t="s">
        <v>472</v>
      </c>
      <c r="AE109" s="304"/>
      <c r="AF109" s="304"/>
      <c r="AG109" s="282"/>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48"/>
      <c r="B110" s="64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3" t="s">
        <v>472</v>
      </c>
      <c r="AE110" s="334"/>
      <c r="AF110" s="334"/>
      <c r="AG110" s="343"/>
      <c r="AH110" s="344"/>
      <c r="AI110" s="344"/>
      <c r="AJ110" s="344"/>
      <c r="AK110" s="344"/>
      <c r="AL110" s="344"/>
      <c r="AM110" s="344"/>
      <c r="AN110" s="344"/>
      <c r="AO110" s="344"/>
      <c r="AP110" s="344"/>
      <c r="AQ110" s="344"/>
      <c r="AR110" s="344"/>
      <c r="AS110" s="344"/>
      <c r="AT110" s="344"/>
      <c r="AU110" s="344"/>
      <c r="AV110" s="344"/>
      <c r="AW110" s="344"/>
      <c r="AX110" s="345"/>
    </row>
    <row r="111" spans="1:50" ht="42.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482</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472</v>
      </c>
      <c r="AE112" s="304"/>
      <c r="AF112" s="304"/>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472</v>
      </c>
      <c r="AE113" s="304"/>
      <c r="AF113" s="304"/>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482</v>
      </c>
      <c r="AE114" s="304"/>
      <c r="AF114" s="304"/>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03" t="s">
        <v>472</v>
      </c>
      <c r="AE115" s="304"/>
      <c r="AF115" s="304"/>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61" t="s">
        <v>482</v>
      </c>
      <c r="AE116" s="262"/>
      <c r="AF116" s="262"/>
      <c r="AG116" s="282"/>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472</v>
      </c>
      <c r="AE117" s="334"/>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2" t="s">
        <v>482</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472</v>
      </c>
      <c r="AE120" s="304"/>
      <c r="AF120" s="304"/>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472</v>
      </c>
      <c r="AE121" s="304"/>
      <c r="AF121" s="304"/>
      <c r="AG121" s="328"/>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482</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1" t="s">
        <v>0</v>
      </c>
      <c r="Q123" s="301"/>
      <c r="R123" s="301"/>
      <c r="S123" s="302"/>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41.25" customHeight="1" x14ac:dyDescent="0.15">
      <c r="A124" s="251"/>
      <c r="B124" s="252"/>
      <c r="C124" s="284" t="s">
        <v>483</v>
      </c>
      <c r="D124" s="285"/>
      <c r="E124" s="285"/>
      <c r="F124" s="285"/>
      <c r="G124" s="285"/>
      <c r="H124" s="285"/>
      <c r="I124" s="285"/>
      <c r="J124" s="285"/>
      <c r="K124" s="285"/>
      <c r="L124" s="285"/>
      <c r="M124" s="285"/>
      <c r="N124" s="285"/>
      <c r="O124" s="286"/>
      <c r="P124" s="293"/>
      <c r="Q124" s="294"/>
      <c r="R124" s="294"/>
      <c r="S124" s="295"/>
      <c r="T124" s="258" t="s">
        <v>484</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6"/>
      <c r="Q125" s="296"/>
      <c r="R125" s="296"/>
      <c r="S125" s="297"/>
      <c r="T125" s="560"/>
      <c r="U125" s="344"/>
      <c r="V125" s="344"/>
      <c r="W125" s="344"/>
      <c r="X125" s="344"/>
      <c r="Y125" s="344"/>
      <c r="Z125" s="344"/>
      <c r="AA125" s="344"/>
      <c r="AB125" s="344"/>
      <c r="AC125" s="344"/>
      <c r="AD125" s="344"/>
      <c r="AE125" s="344"/>
      <c r="AF125" s="561"/>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3"/>
      <c r="C126" s="383" t="s">
        <v>64</v>
      </c>
      <c r="D126" s="431"/>
      <c r="E126" s="431"/>
      <c r="F126" s="432"/>
      <c r="G126" s="387" t="s">
        <v>485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0.7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0.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1"/>
      <c r="C137" s="321"/>
      <c r="D137" s="321"/>
      <c r="E137" s="321"/>
      <c r="F137" s="321"/>
      <c r="G137" s="548" t="s">
        <v>498</v>
      </c>
      <c r="H137" s="549"/>
      <c r="I137" s="549"/>
      <c r="J137" s="549"/>
      <c r="K137" s="549"/>
      <c r="L137" s="549"/>
      <c r="M137" s="549"/>
      <c r="N137" s="549"/>
      <c r="O137" s="549"/>
      <c r="P137" s="550"/>
      <c r="Q137" s="321" t="s">
        <v>225</v>
      </c>
      <c r="R137" s="321"/>
      <c r="S137" s="321"/>
      <c r="T137" s="321"/>
      <c r="U137" s="321"/>
      <c r="V137" s="321"/>
      <c r="W137" s="548" t="s">
        <v>499</v>
      </c>
      <c r="X137" s="549"/>
      <c r="Y137" s="549"/>
      <c r="Z137" s="549"/>
      <c r="AA137" s="549"/>
      <c r="AB137" s="549"/>
      <c r="AC137" s="549"/>
      <c r="AD137" s="549"/>
      <c r="AE137" s="549"/>
      <c r="AF137" s="550"/>
      <c r="AG137" s="321" t="s">
        <v>226</v>
      </c>
      <c r="AH137" s="321"/>
      <c r="AI137" s="321"/>
      <c r="AJ137" s="321"/>
      <c r="AK137" s="321"/>
      <c r="AL137" s="321"/>
      <c r="AM137" s="520" t="s">
        <v>499</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8" t="s">
        <v>498</v>
      </c>
      <c r="H138" s="319"/>
      <c r="I138" s="319"/>
      <c r="J138" s="319"/>
      <c r="K138" s="319"/>
      <c r="L138" s="319"/>
      <c r="M138" s="319"/>
      <c r="N138" s="319"/>
      <c r="O138" s="319"/>
      <c r="P138" s="320"/>
      <c r="Q138" s="429" t="s">
        <v>228</v>
      </c>
      <c r="R138" s="429"/>
      <c r="S138" s="429"/>
      <c r="T138" s="429"/>
      <c r="U138" s="429"/>
      <c r="V138" s="429"/>
      <c r="W138" s="318" t="s">
        <v>499</v>
      </c>
      <c r="X138" s="319"/>
      <c r="Y138" s="319"/>
      <c r="Z138" s="319"/>
      <c r="AA138" s="319"/>
      <c r="AB138" s="319"/>
      <c r="AC138" s="319"/>
      <c r="AD138" s="319"/>
      <c r="AE138" s="319"/>
      <c r="AF138" s="320"/>
      <c r="AG138" s="322"/>
      <c r="AH138" s="323"/>
      <c r="AI138" s="323"/>
      <c r="AJ138" s="323"/>
      <c r="AK138" s="323"/>
      <c r="AL138" s="323"/>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f>AK18</f>
        <v>3504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hidden="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3504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hidden="1"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hidden="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5"/>
      <c r="D236" s="574"/>
      <c r="E236" s="574"/>
      <c r="F236" s="574"/>
      <c r="G236" s="574"/>
      <c r="H236" s="574"/>
      <c r="I236" s="574"/>
      <c r="J236" s="574"/>
      <c r="K236" s="574"/>
      <c r="L236" s="574"/>
      <c r="M236" s="575"/>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0"/>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1"/>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413</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413</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413</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413</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413</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413</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413</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9">
      <formula>IF(RIGHT(TEXT(P14,"0.#"),1)=".",FALSE,TRUE)</formula>
    </cfRule>
    <cfRule type="expression" dxfId="946" priority="550">
      <formula>IF(RIGHT(TEXT(P14,"0.#"),1)=".",TRUE,FALSE)</formula>
    </cfRule>
  </conditionalFormatting>
  <conditionalFormatting sqref="AE23:AI23">
    <cfRule type="expression" dxfId="945" priority="539">
      <formula>IF(RIGHT(TEXT(AE23,"0.#"),1)=".",FALSE,TRUE)</formula>
    </cfRule>
    <cfRule type="expression" dxfId="944" priority="540">
      <formula>IF(RIGHT(TEXT(AE23,"0.#"),1)=".",TRUE,FALSE)</formula>
    </cfRule>
  </conditionalFormatting>
  <conditionalFormatting sqref="AE69:AX69">
    <cfRule type="expression" dxfId="943" priority="471">
      <formula>IF(RIGHT(TEXT(AE69,"0.#"),1)=".",FALSE,TRUE)</formula>
    </cfRule>
    <cfRule type="expression" dxfId="942" priority="472">
      <formula>IF(RIGHT(TEXT(AE69,"0.#"),1)=".",TRUE,FALSE)</formula>
    </cfRule>
  </conditionalFormatting>
  <conditionalFormatting sqref="AE83:AI83">
    <cfRule type="expression" dxfId="941" priority="453">
      <formula>IF(RIGHT(TEXT(AE83,"0.#"),1)=".",FALSE,TRUE)</formula>
    </cfRule>
    <cfRule type="expression" dxfId="940" priority="454">
      <formula>IF(RIGHT(TEXT(AE83,"0.#"),1)=".",TRUE,FALSE)</formula>
    </cfRule>
  </conditionalFormatting>
  <conditionalFormatting sqref="AJ83:AX83">
    <cfRule type="expression" dxfId="939" priority="451">
      <formula>IF(RIGHT(TEXT(AJ83,"0.#"),1)=".",FALSE,TRUE)</formula>
    </cfRule>
    <cfRule type="expression" dxfId="938" priority="452">
      <formula>IF(RIGHT(TEXT(AJ83,"0.#"),1)=".",TRUE,FALSE)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P17:AQ17 P15:AJ15 P13:AX13 P16:AC16 AK16:AQ16 AR15:AX15">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N86 AT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7:AK265">
    <cfRule type="expression" dxfId="875" priority="151">
      <formula>IF(RIGHT(TEXT(AK237,"0.#"),1)=".",FALSE,TRUE)</formula>
    </cfRule>
    <cfRule type="expression" dxfId="874" priority="152">
      <formula>IF(RIGHT(TEXT(AK237,"0.#"),1)=".",TRUE,FALSE)</formula>
    </cfRule>
  </conditionalFormatting>
  <conditionalFormatting sqref="AU237:AX265">
    <cfRule type="expression" dxfId="873" priority="147">
      <formula>IF(AND(AU237&gt;=0, RIGHT(TEXT(AU237,"0.#"),1)&lt;&gt;"."),TRUE,FALSE)</formula>
    </cfRule>
    <cfRule type="expression" dxfId="872" priority="148">
      <formula>IF(AND(AU237&gt;=0, RIGHT(TEXT(AU237,"0.#"),1)="."),TRUE,FALSE)</formula>
    </cfRule>
    <cfRule type="expression" dxfId="871" priority="149">
      <formula>IF(AND(AU237&lt;0, RIGHT(TEXT(AU237,"0.#"),1)&lt;&gt;"."),TRUE,FALSE)</formula>
    </cfRule>
    <cfRule type="expression" dxfId="870" priority="150">
      <formula>IF(AND(AU237&lt;0, RIGHT(TEXT(AU237,"0.#"),1)="."),TRUE,FALSE)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U302:AX302">
    <cfRule type="expression" dxfId="855" priority="129">
      <formula>IF(AND(AU302&gt;=0, RIGHT(TEXT(AU302,"0.#"),1)&lt;&gt;"."),TRUE,FALSE)</formula>
    </cfRule>
    <cfRule type="expression" dxfId="854" priority="130">
      <formula>IF(AND(AU302&gt;=0, RIGHT(TEXT(AU302,"0.#"),1)="."),TRUE,FALSE)</formula>
    </cfRule>
    <cfRule type="expression" dxfId="853" priority="131">
      <formula>IF(AND(AU302&lt;0, RIGHT(TEXT(AU302,"0.#"),1)&lt;&gt;"."),TRUE,FALSE)</formula>
    </cfRule>
    <cfRule type="expression" dxfId="852" priority="132">
      <formula>IF(AND(AU302&lt;0, RIGHT(TEXT(AU302,"0.#"),1)="."),TRUE,FALSE)</formula>
    </cfRule>
  </conditionalFormatting>
  <conditionalFormatting sqref="AK303:AK331">
    <cfRule type="expression" dxfId="851" priority="127">
      <formula>IF(RIGHT(TEXT(AK303,"0.#"),1)=".",FALSE,TRUE)</formula>
    </cfRule>
    <cfRule type="expression" dxfId="850" priority="128">
      <formula>IF(RIGHT(TEXT(AK303,"0.#"),1)=".",TRUE,FALSE)</formula>
    </cfRule>
  </conditionalFormatting>
  <conditionalFormatting sqref="AU303:AX331">
    <cfRule type="expression" dxfId="849" priority="123">
      <formula>IF(AND(AU303&gt;=0, RIGHT(TEXT(AU303,"0.#"),1)&lt;&gt;"."),TRUE,FALSE)</formula>
    </cfRule>
    <cfRule type="expression" dxfId="848" priority="124">
      <formula>IF(AND(AU303&gt;=0, RIGHT(TEXT(AU303,"0.#"),1)="."),TRUE,FALSE)</formula>
    </cfRule>
    <cfRule type="expression" dxfId="847" priority="125">
      <formula>IF(AND(AU303&lt;0, RIGHT(TEXT(AU303,"0.#"),1)&lt;&gt;"."),TRUE,FALSE)</formula>
    </cfRule>
    <cfRule type="expression" dxfId="846" priority="126">
      <formula>IF(AND(AU303&lt;0, RIGHT(TEXT(AU303,"0.#"),1)="."),TRUE,FALSE)</formula>
    </cfRule>
  </conditionalFormatting>
  <conditionalFormatting sqref="AK335">
    <cfRule type="expression" dxfId="845" priority="121">
      <formula>IF(RIGHT(TEXT(AK335,"0.#"),1)=".",FALSE,TRUE)</formula>
    </cfRule>
    <cfRule type="expression" dxfId="844" priority="122">
      <formula>IF(RIGHT(TEXT(AK335,"0.#"),1)=".",TRUE,FALSE)</formula>
    </cfRule>
  </conditionalFormatting>
  <conditionalFormatting sqref="AU335:AX335">
    <cfRule type="expression" dxfId="843" priority="117">
      <formula>IF(AND(AU335&gt;=0, RIGHT(TEXT(AU335,"0.#"),1)&lt;&gt;"."),TRUE,FALSE)</formula>
    </cfRule>
    <cfRule type="expression" dxfId="842" priority="118">
      <formula>IF(AND(AU335&gt;=0, RIGHT(TEXT(AU335,"0.#"),1)="."),TRUE,FALSE)</formula>
    </cfRule>
    <cfRule type="expression" dxfId="841" priority="119">
      <formula>IF(AND(AU335&lt;0, RIGHT(TEXT(AU335,"0.#"),1)&lt;&gt;"."),TRUE,FALSE)</formula>
    </cfRule>
    <cfRule type="expression" dxfId="840" priority="120">
      <formula>IF(AND(AU335&lt;0, RIGHT(TEXT(AU335,"0.#"),1)="."),TRUE,FALSE)</formula>
    </cfRule>
  </conditionalFormatting>
  <conditionalFormatting sqref="AK336:AK364">
    <cfRule type="expression" dxfId="839" priority="115">
      <formula>IF(RIGHT(TEXT(AK336,"0.#"),1)=".",FALSE,TRUE)</formula>
    </cfRule>
    <cfRule type="expression" dxfId="838" priority="116">
      <formula>IF(RIGHT(TEXT(AK336,"0.#"),1)=".",TRUE,FALSE)</formula>
    </cfRule>
  </conditionalFormatting>
  <conditionalFormatting sqref="AU336:AX364">
    <cfRule type="expression" dxfId="837" priority="111">
      <formula>IF(AND(AU336&gt;=0, RIGHT(TEXT(AU336,"0.#"),1)&lt;&gt;"."),TRUE,FALSE)</formula>
    </cfRule>
    <cfRule type="expression" dxfId="836" priority="112">
      <formula>IF(AND(AU336&gt;=0, RIGHT(TEXT(AU336,"0.#"),1)="."),TRUE,FALSE)</formula>
    </cfRule>
    <cfRule type="expression" dxfId="835" priority="113">
      <formula>IF(AND(AU336&lt;0, RIGHT(TEXT(AU336,"0.#"),1)&lt;&gt;"."),TRUE,FALSE)</formula>
    </cfRule>
    <cfRule type="expression" dxfId="834" priority="114">
      <formula>IF(AND(AU336&lt;0, RIGHT(TEXT(AU336,"0.#"),1)="."),TRUE,FALSE)</formula>
    </cfRule>
  </conditionalFormatting>
  <conditionalFormatting sqref="AK368">
    <cfRule type="expression" dxfId="833" priority="109">
      <formula>IF(RIGHT(TEXT(AK368,"0.#"),1)=".",FALSE,TRUE)</formula>
    </cfRule>
    <cfRule type="expression" dxfId="832" priority="110">
      <formula>IF(RIGHT(TEXT(AK368,"0.#"),1)=".",TRUE,FALSE)</formula>
    </cfRule>
  </conditionalFormatting>
  <conditionalFormatting sqref="AU368:AX368">
    <cfRule type="expression" dxfId="831" priority="105">
      <formula>IF(AND(AU368&gt;=0, RIGHT(TEXT(AU368,"0.#"),1)&lt;&gt;"."),TRUE,FALSE)</formula>
    </cfRule>
    <cfRule type="expression" dxfId="830" priority="106">
      <formula>IF(AND(AU368&gt;=0, RIGHT(TEXT(AU368,"0.#"),1)="."),TRUE,FALSE)</formula>
    </cfRule>
    <cfRule type="expression" dxfId="829" priority="107">
      <formula>IF(AND(AU368&lt;0, RIGHT(TEXT(AU368,"0.#"),1)&lt;&gt;"."),TRUE,FALSE)</formula>
    </cfRule>
    <cfRule type="expression" dxfId="828" priority="108">
      <formula>IF(AND(AU368&lt;0, RIGHT(TEXT(AU368,"0.#"),1)="."),TRUE,FALSE)</formula>
    </cfRule>
  </conditionalFormatting>
  <conditionalFormatting sqref="AK369:AK397">
    <cfRule type="expression" dxfId="827" priority="103">
      <formula>IF(RIGHT(TEXT(AK369,"0.#"),1)=".",FALSE,TRUE)</formula>
    </cfRule>
    <cfRule type="expression" dxfId="826" priority="104">
      <formula>IF(RIGHT(TEXT(AK369,"0.#"),1)=".",TRUE,FALSE)</formula>
    </cfRule>
  </conditionalFormatting>
  <conditionalFormatting sqref="AU369:AX397">
    <cfRule type="expression" dxfId="825" priority="99">
      <formula>IF(AND(AU369&gt;=0, RIGHT(TEXT(AU369,"0.#"),1)&lt;&gt;"."),TRUE,FALSE)</formula>
    </cfRule>
    <cfRule type="expression" dxfId="824" priority="100">
      <formula>IF(AND(AU369&gt;=0, RIGHT(TEXT(AU369,"0.#"),1)="."),TRUE,FALSE)</formula>
    </cfRule>
    <cfRule type="expression" dxfId="823" priority="101">
      <formula>IF(AND(AU369&lt;0, RIGHT(TEXT(AU369,"0.#"),1)&lt;&gt;"."),TRUE,FALSE)</formula>
    </cfRule>
    <cfRule type="expression" dxfId="822" priority="102">
      <formula>IF(AND(AU369&lt;0, RIGHT(TEXT(AU369,"0.#"),1)="."),TRUE,FALSE)</formula>
    </cfRule>
  </conditionalFormatting>
  <conditionalFormatting sqref="AK401">
    <cfRule type="expression" dxfId="821" priority="97">
      <formula>IF(RIGHT(TEXT(AK401,"0.#"),1)=".",FALSE,TRUE)</formula>
    </cfRule>
    <cfRule type="expression" dxfId="820" priority="98">
      <formula>IF(RIGHT(TEXT(AK401,"0.#"),1)=".",TRUE,FALSE)</formula>
    </cfRule>
  </conditionalFormatting>
  <conditionalFormatting sqref="AU401:AX401">
    <cfRule type="expression" dxfId="819" priority="93">
      <formula>IF(AND(AU401&gt;=0, RIGHT(TEXT(AU401,"0.#"),1)&lt;&gt;"."),TRUE,FALSE)</formula>
    </cfRule>
    <cfRule type="expression" dxfId="818" priority="94">
      <formula>IF(AND(AU401&gt;=0, RIGHT(TEXT(AU401,"0.#"),1)="."),TRUE,FALSE)</formula>
    </cfRule>
    <cfRule type="expression" dxfId="817" priority="95">
      <formula>IF(AND(AU401&lt;0, RIGHT(TEXT(AU401,"0.#"),1)&lt;&gt;"."),TRUE,FALSE)</formula>
    </cfRule>
    <cfRule type="expression" dxfId="816" priority="96">
      <formula>IF(AND(AU401&lt;0, RIGHT(TEXT(AU401,"0.#"),1)="."),TRUE,FALSE)</formula>
    </cfRule>
  </conditionalFormatting>
  <conditionalFormatting sqref="AK402:AK430">
    <cfRule type="expression" dxfId="815" priority="91">
      <formula>IF(RIGHT(TEXT(AK402,"0.#"),1)=".",FALSE,TRUE)</formula>
    </cfRule>
    <cfRule type="expression" dxfId="814" priority="92">
      <formula>IF(RIGHT(TEXT(AK402,"0.#"),1)=".",TRUE,FALSE)</formula>
    </cfRule>
  </conditionalFormatting>
  <conditionalFormatting sqref="AU402:AX430">
    <cfRule type="expression" dxfId="813" priority="87">
      <formula>IF(AND(AU402&gt;=0, RIGHT(TEXT(AU402,"0.#"),1)&lt;&gt;"."),TRUE,FALSE)</formula>
    </cfRule>
    <cfRule type="expression" dxfId="812" priority="88">
      <formula>IF(AND(AU402&gt;=0, RIGHT(TEXT(AU402,"0.#"),1)="."),TRUE,FALSE)</formula>
    </cfRule>
    <cfRule type="expression" dxfId="811" priority="89">
      <formula>IF(AND(AU402&lt;0, RIGHT(TEXT(AU402,"0.#"),1)&lt;&gt;"."),TRUE,FALSE)</formula>
    </cfRule>
    <cfRule type="expression" dxfId="810" priority="90">
      <formula>IF(AND(AU402&lt;0, RIGHT(TEXT(AU402,"0.#"),1)="."),TRUE,FALSE)</formula>
    </cfRule>
  </conditionalFormatting>
  <conditionalFormatting sqref="AK434">
    <cfRule type="expression" dxfId="809" priority="85">
      <formula>IF(RIGHT(TEXT(AK434,"0.#"),1)=".",FALSE,TRUE)</formula>
    </cfRule>
    <cfRule type="expression" dxfId="808" priority="86">
      <formula>IF(RIGHT(TEXT(AK434,"0.#"),1)=".",TRUE,FALSE)</formula>
    </cfRule>
  </conditionalFormatting>
  <conditionalFormatting sqref="AU434:AX434">
    <cfRule type="expression" dxfId="807" priority="81">
      <formula>IF(AND(AU434&gt;=0, RIGHT(TEXT(AU434,"0.#"),1)&lt;&gt;"."),TRUE,FALSE)</formula>
    </cfRule>
    <cfRule type="expression" dxfId="806" priority="82">
      <formula>IF(AND(AU434&gt;=0, RIGHT(TEXT(AU434,"0.#"),1)="."),TRUE,FALSE)</formula>
    </cfRule>
    <cfRule type="expression" dxfId="805" priority="83">
      <formula>IF(AND(AU434&lt;0, RIGHT(TEXT(AU434,"0.#"),1)&lt;&gt;"."),TRUE,FALSE)</formula>
    </cfRule>
    <cfRule type="expression" dxfId="804" priority="84">
      <formula>IF(AND(AU434&lt;0, RIGHT(TEXT(AU434,"0.#"),1)="."),TRUE,FALSE)</formula>
    </cfRule>
  </conditionalFormatting>
  <conditionalFormatting sqref="AK435:AK463">
    <cfRule type="expression" dxfId="803" priority="79">
      <formula>IF(RIGHT(TEXT(AK435,"0.#"),1)=".",FALSE,TRUE)</formula>
    </cfRule>
    <cfRule type="expression" dxfId="802" priority="80">
      <formula>IF(RIGHT(TEXT(AK435,"0.#"),1)=".",TRUE,FALSE)</formula>
    </cfRule>
  </conditionalFormatting>
  <conditionalFormatting sqref="AU435:AX463">
    <cfRule type="expression" dxfId="801" priority="75">
      <formula>IF(AND(AU435&gt;=0, RIGHT(TEXT(AU435,"0.#"),1)&lt;&gt;"."),TRUE,FALSE)</formula>
    </cfRule>
    <cfRule type="expression" dxfId="800" priority="76">
      <formula>IF(AND(AU435&gt;=0, RIGHT(TEXT(AU435,"0.#"),1)="."),TRUE,FALSE)</formula>
    </cfRule>
    <cfRule type="expression" dxfId="799" priority="77">
      <formula>IF(AND(AU435&lt;0, RIGHT(TEXT(AU435,"0.#"),1)&lt;&gt;"."),TRUE,FALSE)</formula>
    </cfRule>
    <cfRule type="expression" dxfId="798" priority="78">
      <formula>IF(AND(AU435&lt;0, RIGHT(TEXT(AU435,"0.#"),1)="."),TRUE,FALSE)</formula>
    </cfRule>
  </conditionalFormatting>
  <conditionalFormatting sqref="AK467">
    <cfRule type="expression" dxfId="797" priority="73">
      <formula>IF(RIGHT(TEXT(AK467,"0.#"),1)=".",FALSE,TRUE)</formula>
    </cfRule>
    <cfRule type="expression" dxfId="796" priority="74">
      <formula>IF(RIGHT(TEXT(AK467,"0.#"),1)=".",TRUE,FALSE)</formula>
    </cfRule>
  </conditionalFormatting>
  <conditionalFormatting sqref="AU467:AX467">
    <cfRule type="expression" dxfId="795" priority="69">
      <formula>IF(AND(AU467&gt;=0, RIGHT(TEXT(AU467,"0.#"),1)&lt;&gt;"."),TRUE,FALSE)</formula>
    </cfRule>
    <cfRule type="expression" dxfId="794" priority="70">
      <formula>IF(AND(AU467&gt;=0, RIGHT(TEXT(AU467,"0.#"),1)="."),TRUE,FALSE)</formula>
    </cfRule>
    <cfRule type="expression" dxfId="793" priority="71">
      <formula>IF(AND(AU467&lt;0, RIGHT(TEXT(AU467,"0.#"),1)&lt;&gt;"."),TRUE,FALSE)</formula>
    </cfRule>
    <cfRule type="expression" dxfId="792" priority="72">
      <formula>IF(AND(AU467&lt;0, RIGHT(TEXT(AU467,"0.#"),1)="."),TRUE,FALSE)</formula>
    </cfRule>
  </conditionalFormatting>
  <conditionalFormatting sqref="AK468:AK496">
    <cfRule type="expression" dxfId="791" priority="67">
      <formula>IF(RIGHT(TEXT(AK468,"0.#"),1)=".",FALSE,TRUE)</formula>
    </cfRule>
    <cfRule type="expression" dxfId="790" priority="68">
      <formula>IF(RIGHT(TEXT(AK468,"0.#"),1)=".",TRUE,FALSE)</formula>
    </cfRule>
  </conditionalFormatting>
  <conditionalFormatting sqref="AU468:AX496">
    <cfRule type="expression" dxfId="789" priority="63">
      <formula>IF(AND(AU468&gt;=0, RIGHT(TEXT(AU468,"0.#"),1)&lt;&gt;"."),TRUE,FALSE)</formula>
    </cfRule>
    <cfRule type="expression" dxfId="788" priority="64">
      <formula>IF(AND(AU468&gt;=0, RIGHT(TEXT(AU468,"0.#"),1)="."),TRUE,FALSE)</formula>
    </cfRule>
    <cfRule type="expression" dxfId="787" priority="65">
      <formula>IF(AND(AU468&lt;0, RIGHT(TEXT(AU468,"0.#"),1)&lt;&gt;"."),TRUE,FALSE)</formula>
    </cfRule>
    <cfRule type="expression" dxfId="786" priority="66">
      <formula>IF(AND(AU468&lt;0, RIGHT(TEXT(AU468,"0.#"),1)="."),TRUE,FALSE)</formula>
    </cfRule>
  </conditionalFormatting>
  <conditionalFormatting sqref="AO24:AX24 AO23:AS23">
    <cfRule type="expression" dxfId="785" priority="61">
      <formula>IF(RIGHT(TEXT(AO23,"0.#"),1)=".",FALSE,TRUE)</formula>
    </cfRule>
    <cfRule type="expression" dxfId="784" priority="62">
      <formula>IF(RIGHT(TEXT(AO23,"0.#"),1)=".",TRUE,FALSE)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O29:AX29 AO28:AS28">
    <cfRule type="expression" dxfId="777" priority="33">
      <formula>IF(RIGHT(TEXT(AE28,"0.#"),1)=".",FALSE,TRUE)</formula>
    </cfRule>
    <cfRule type="expression" dxfId="776" priority="34">
      <formula>IF(RIGHT(TEXT(AE28,"0.#"),1)=".",TRUE,FALSE)</formula>
    </cfRule>
  </conditionalFormatting>
  <conditionalFormatting sqref="AE45:AI45 AE40:AI40 AE35:AI35">
    <cfRule type="expression" dxfId="775" priority="29">
      <formula>IF(AND(AE35&gt;=0, RIGHT(TEXT(AE35,"0.#"),1)&lt;&gt;"."),TRUE,FALSE)</formula>
    </cfRule>
    <cfRule type="expression" dxfId="774" priority="30">
      <formula>IF(AND(AE35&gt;=0, RIGHT(TEXT(AE35,"0.#"),1)="."),TRUE,FALSE)</formula>
    </cfRule>
    <cfRule type="expression" dxfId="773" priority="31">
      <formula>IF(AND(AE35&lt;0, RIGHT(TEXT(AE35,"0.#"),1)&lt;&gt;"."),TRUE,FALSE)</formula>
    </cfRule>
    <cfRule type="expression" dxfId="772" priority="32">
      <formula>IF(AND(AE35&lt;0, RIGHT(TEXT(AE35,"0.#"),1)="."),TRUE,FALSE)</formula>
    </cfRule>
  </conditionalFormatting>
  <conditionalFormatting sqref="AJ45:AS45 AJ40:AS40 AJ35:AS35">
    <cfRule type="expression" dxfId="771" priority="25">
      <formula>IF(AND(AJ35&gt;=0, RIGHT(TEXT(AJ35,"0.#"),1)&lt;&gt;"."),TRUE,FALSE)</formula>
    </cfRule>
    <cfRule type="expression" dxfId="770" priority="26">
      <formula>IF(AND(AJ35&gt;=0, RIGHT(TEXT(AJ35,"0.#"),1)="."),TRUE,FALSE)</formula>
    </cfRule>
    <cfRule type="expression" dxfId="769" priority="27">
      <formula>IF(AND(AJ35&lt;0, RIGHT(TEXT(AJ35,"0.#"),1)&lt;&gt;"."),TRUE,FALSE)</formula>
    </cfRule>
    <cfRule type="expression" dxfId="768" priority="28">
      <formula>IF(AND(AJ35&lt;0, RIGHT(TEXT(AJ35,"0.#"),1)="."),TRUE,FALSE)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D16:AJ16">
    <cfRule type="expression" dxfId="751" priority="7">
      <formula>IF(RIGHT(TEXT(AD16,"0.#"),1)=".",FALSE,TRUE)</formula>
    </cfRule>
    <cfRule type="expression" dxfId="750" priority="8">
      <formula>IF(RIGHT(TEXT(AD16,"0.#"),1)=".",TRUE,FALSE)</formula>
    </cfRule>
  </conditionalFormatting>
  <conditionalFormatting sqref="AK15:AQ15">
    <cfRule type="expression" dxfId="749" priority="5">
      <formula>IF(RIGHT(TEXT(AK15,"0.#"),1)=".",FALSE,TRUE)</formula>
    </cfRule>
    <cfRule type="expression" dxfId="748" priority="6">
      <formula>IF(RIGHT(TEXT(AK15,"0.#"),1)=".",TRUE,FALSE)</formula>
    </cfRule>
  </conditionalFormatting>
  <conditionalFormatting sqref="AO86:AS86">
    <cfRule type="expression" dxfId="747" priority="3">
      <formula>IF(RIGHT(TEXT(AO86,"0.#"),1)=".",FALSE,TRUE)</formula>
    </cfRule>
    <cfRule type="expression" dxfId="746" priority="4">
      <formula>IF(RIGHT(TEXT(AO86,"0.#"),1)=".",TRUE,FALSE)</formula>
    </cfRule>
  </conditionalFormatting>
  <conditionalFormatting sqref="AO30:AS30 AE28:AN30 AO25:AS25 AJ23:AN25 AE24:AI25">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6" sqref="AE6:AI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4"/>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4"/>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4"/>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4"/>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4"/>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4"/>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4"/>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4"/>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4"/>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4"/>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5" t="s">
        <v>466</v>
      </c>
      <c r="AC51" s="686"/>
      <c r="AD51" s="68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699"/>
      <c r="B3" s="700"/>
      <c r="C3" s="700"/>
      <c r="D3" s="700"/>
      <c r="E3" s="700"/>
      <c r="F3" s="70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699"/>
      <c r="B4" s="700"/>
      <c r="C4" s="700"/>
      <c r="D4" s="700"/>
      <c r="E4" s="700"/>
      <c r="F4" s="70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699"/>
      <c r="B5" s="700"/>
      <c r="C5" s="700"/>
      <c r="D5" s="700"/>
      <c r="E5" s="700"/>
      <c r="F5" s="70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699"/>
      <c r="B6" s="700"/>
      <c r="C6" s="700"/>
      <c r="D6" s="700"/>
      <c r="E6" s="700"/>
      <c r="F6" s="70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699"/>
      <c r="B7" s="700"/>
      <c r="C7" s="700"/>
      <c r="D7" s="700"/>
      <c r="E7" s="700"/>
      <c r="F7" s="70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699"/>
      <c r="B8" s="700"/>
      <c r="C8" s="700"/>
      <c r="D8" s="700"/>
      <c r="E8" s="700"/>
      <c r="F8" s="70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699"/>
      <c r="B9" s="700"/>
      <c r="C9" s="700"/>
      <c r="D9" s="700"/>
      <c r="E9" s="700"/>
      <c r="F9" s="70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699"/>
      <c r="B10" s="700"/>
      <c r="C10" s="700"/>
      <c r="D10" s="700"/>
      <c r="E10" s="700"/>
      <c r="F10" s="70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699"/>
      <c r="B11" s="700"/>
      <c r="C11" s="700"/>
      <c r="D11" s="700"/>
      <c r="E11" s="700"/>
      <c r="F11" s="70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699"/>
      <c r="B12" s="700"/>
      <c r="C12" s="700"/>
      <c r="D12" s="700"/>
      <c r="E12" s="700"/>
      <c r="F12" s="70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699"/>
      <c r="B13" s="700"/>
      <c r="C13" s="700"/>
      <c r="D13" s="700"/>
      <c r="E13" s="700"/>
      <c r="F13" s="70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699"/>
      <c r="B14" s="700"/>
      <c r="C14" s="700"/>
      <c r="D14" s="700"/>
      <c r="E14" s="700"/>
      <c r="F14" s="701"/>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699"/>
      <c r="B15" s="700"/>
      <c r="C15" s="700"/>
      <c r="D15" s="700"/>
      <c r="E15" s="700"/>
      <c r="F15" s="701"/>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699"/>
      <c r="B16" s="700"/>
      <c r="C16" s="700"/>
      <c r="D16" s="700"/>
      <c r="E16" s="700"/>
      <c r="F16" s="70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699"/>
      <c r="B17" s="700"/>
      <c r="C17" s="700"/>
      <c r="D17" s="700"/>
      <c r="E17" s="700"/>
      <c r="F17" s="70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699"/>
      <c r="B18" s="700"/>
      <c r="C18" s="700"/>
      <c r="D18" s="700"/>
      <c r="E18" s="700"/>
      <c r="F18" s="70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699"/>
      <c r="B19" s="700"/>
      <c r="C19" s="700"/>
      <c r="D19" s="700"/>
      <c r="E19" s="700"/>
      <c r="F19" s="70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699"/>
      <c r="B20" s="700"/>
      <c r="C20" s="700"/>
      <c r="D20" s="700"/>
      <c r="E20" s="700"/>
      <c r="F20" s="70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699"/>
      <c r="B21" s="700"/>
      <c r="C21" s="700"/>
      <c r="D21" s="700"/>
      <c r="E21" s="700"/>
      <c r="F21" s="70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699"/>
      <c r="B22" s="700"/>
      <c r="C22" s="700"/>
      <c r="D22" s="700"/>
      <c r="E22" s="700"/>
      <c r="F22" s="70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699"/>
      <c r="B23" s="700"/>
      <c r="C23" s="700"/>
      <c r="D23" s="700"/>
      <c r="E23" s="700"/>
      <c r="F23" s="70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699"/>
      <c r="B24" s="700"/>
      <c r="C24" s="700"/>
      <c r="D24" s="700"/>
      <c r="E24" s="700"/>
      <c r="F24" s="70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699"/>
      <c r="B25" s="700"/>
      <c r="C25" s="700"/>
      <c r="D25" s="700"/>
      <c r="E25" s="700"/>
      <c r="F25" s="70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699"/>
      <c r="B26" s="700"/>
      <c r="C26" s="700"/>
      <c r="D26" s="700"/>
      <c r="E26" s="700"/>
      <c r="F26" s="70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699"/>
      <c r="B27" s="700"/>
      <c r="C27" s="700"/>
      <c r="D27" s="700"/>
      <c r="E27" s="700"/>
      <c r="F27" s="701"/>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699"/>
      <c r="B28" s="700"/>
      <c r="C28" s="700"/>
      <c r="D28" s="700"/>
      <c r="E28" s="700"/>
      <c r="F28" s="701"/>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699"/>
      <c r="B29" s="700"/>
      <c r="C29" s="700"/>
      <c r="D29" s="700"/>
      <c r="E29" s="700"/>
      <c r="F29" s="70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699"/>
      <c r="B30" s="700"/>
      <c r="C30" s="700"/>
      <c r="D30" s="700"/>
      <c r="E30" s="700"/>
      <c r="F30" s="70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699"/>
      <c r="B31" s="700"/>
      <c r="C31" s="700"/>
      <c r="D31" s="700"/>
      <c r="E31" s="700"/>
      <c r="F31" s="70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699"/>
      <c r="B32" s="700"/>
      <c r="C32" s="700"/>
      <c r="D32" s="700"/>
      <c r="E32" s="700"/>
      <c r="F32" s="70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699"/>
      <c r="B33" s="700"/>
      <c r="C33" s="700"/>
      <c r="D33" s="700"/>
      <c r="E33" s="700"/>
      <c r="F33" s="70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699"/>
      <c r="B34" s="700"/>
      <c r="C34" s="700"/>
      <c r="D34" s="700"/>
      <c r="E34" s="700"/>
      <c r="F34" s="70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699"/>
      <c r="B35" s="700"/>
      <c r="C35" s="700"/>
      <c r="D35" s="700"/>
      <c r="E35" s="700"/>
      <c r="F35" s="70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699"/>
      <c r="B36" s="700"/>
      <c r="C36" s="700"/>
      <c r="D36" s="700"/>
      <c r="E36" s="700"/>
      <c r="F36" s="70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699"/>
      <c r="B37" s="700"/>
      <c r="C37" s="700"/>
      <c r="D37" s="700"/>
      <c r="E37" s="700"/>
      <c r="F37" s="70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699"/>
      <c r="B38" s="700"/>
      <c r="C38" s="700"/>
      <c r="D38" s="700"/>
      <c r="E38" s="700"/>
      <c r="F38" s="70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699"/>
      <c r="B39" s="700"/>
      <c r="C39" s="700"/>
      <c r="D39" s="700"/>
      <c r="E39" s="700"/>
      <c r="F39" s="70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699"/>
      <c r="B40" s="700"/>
      <c r="C40" s="700"/>
      <c r="D40" s="700"/>
      <c r="E40" s="700"/>
      <c r="F40" s="701"/>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699"/>
      <c r="B41" s="700"/>
      <c r="C41" s="700"/>
      <c r="D41" s="700"/>
      <c r="E41" s="700"/>
      <c r="F41" s="701"/>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699"/>
      <c r="B42" s="700"/>
      <c r="C42" s="700"/>
      <c r="D42" s="700"/>
      <c r="E42" s="700"/>
      <c r="F42" s="70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699"/>
      <c r="B43" s="700"/>
      <c r="C43" s="700"/>
      <c r="D43" s="700"/>
      <c r="E43" s="700"/>
      <c r="F43" s="70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699"/>
      <c r="B44" s="700"/>
      <c r="C44" s="700"/>
      <c r="D44" s="700"/>
      <c r="E44" s="700"/>
      <c r="F44" s="70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699"/>
      <c r="B45" s="700"/>
      <c r="C45" s="700"/>
      <c r="D45" s="700"/>
      <c r="E45" s="700"/>
      <c r="F45" s="70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699"/>
      <c r="B46" s="700"/>
      <c r="C46" s="700"/>
      <c r="D46" s="700"/>
      <c r="E46" s="700"/>
      <c r="F46" s="70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699"/>
      <c r="B47" s="700"/>
      <c r="C47" s="700"/>
      <c r="D47" s="700"/>
      <c r="E47" s="700"/>
      <c r="F47" s="70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699"/>
      <c r="B48" s="700"/>
      <c r="C48" s="700"/>
      <c r="D48" s="700"/>
      <c r="E48" s="700"/>
      <c r="F48" s="70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699"/>
      <c r="B49" s="700"/>
      <c r="C49" s="700"/>
      <c r="D49" s="700"/>
      <c r="E49" s="700"/>
      <c r="F49" s="70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699"/>
      <c r="B50" s="700"/>
      <c r="C50" s="700"/>
      <c r="D50" s="700"/>
      <c r="E50" s="700"/>
      <c r="F50" s="70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699"/>
      <c r="B51" s="700"/>
      <c r="C51" s="700"/>
      <c r="D51" s="700"/>
      <c r="E51" s="700"/>
      <c r="F51" s="70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699"/>
      <c r="B52" s="700"/>
      <c r="C52" s="700"/>
      <c r="D52" s="700"/>
      <c r="E52" s="700"/>
      <c r="F52" s="70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customHeight="1" thickBot="1" x14ac:dyDescent="0.2"/>
    <row r="55" spans="1:50" ht="30" customHeight="1" x14ac:dyDescent="0.15">
      <c r="A55" s="705" t="s">
        <v>34</v>
      </c>
      <c r="B55" s="706"/>
      <c r="C55" s="706"/>
      <c r="D55" s="706"/>
      <c r="E55" s="706"/>
      <c r="F55" s="707"/>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699"/>
      <c r="B56" s="700"/>
      <c r="C56" s="700"/>
      <c r="D56" s="700"/>
      <c r="E56" s="700"/>
      <c r="F56" s="70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699"/>
      <c r="B57" s="700"/>
      <c r="C57" s="700"/>
      <c r="D57" s="700"/>
      <c r="E57" s="700"/>
      <c r="F57" s="70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699"/>
      <c r="B58" s="700"/>
      <c r="C58" s="700"/>
      <c r="D58" s="700"/>
      <c r="E58" s="700"/>
      <c r="F58" s="70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699"/>
      <c r="B59" s="700"/>
      <c r="C59" s="700"/>
      <c r="D59" s="700"/>
      <c r="E59" s="700"/>
      <c r="F59" s="70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699"/>
      <c r="B60" s="700"/>
      <c r="C60" s="700"/>
      <c r="D60" s="700"/>
      <c r="E60" s="700"/>
      <c r="F60" s="70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699"/>
      <c r="B61" s="700"/>
      <c r="C61" s="700"/>
      <c r="D61" s="700"/>
      <c r="E61" s="700"/>
      <c r="F61" s="70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699"/>
      <c r="B62" s="700"/>
      <c r="C62" s="700"/>
      <c r="D62" s="700"/>
      <c r="E62" s="700"/>
      <c r="F62" s="70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699"/>
      <c r="B63" s="700"/>
      <c r="C63" s="700"/>
      <c r="D63" s="700"/>
      <c r="E63" s="700"/>
      <c r="F63" s="70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699"/>
      <c r="B64" s="700"/>
      <c r="C64" s="700"/>
      <c r="D64" s="700"/>
      <c r="E64" s="700"/>
      <c r="F64" s="70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699"/>
      <c r="B65" s="700"/>
      <c r="C65" s="700"/>
      <c r="D65" s="700"/>
      <c r="E65" s="700"/>
      <c r="F65" s="70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699"/>
      <c r="B66" s="700"/>
      <c r="C66" s="700"/>
      <c r="D66" s="700"/>
      <c r="E66" s="700"/>
      <c r="F66" s="70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699"/>
      <c r="B67" s="700"/>
      <c r="C67" s="700"/>
      <c r="D67" s="700"/>
      <c r="E67" s="700"/>
      <c r="F67" s="701"/>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699"/>
      <c r="B68" s="700"/>
      <c r="C68" s="700"/>
      <c r="D68" s="700"/>
      <c r="E68" s="700"/>
      <c r="F68" s="701"/>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699"/>
      <c r="B69" s="700"/>
      <c r="C69" s="700"/>
      <c r="D69" s="700"/>
      <c r="E69" s="700"/>
      <c r="F69" s="70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699"/>
      <c r="B70" s="700"/>
      <c r="C70" s="700"/>
      <c r="D70" s="700"/>
      <c r="E70" s="700"/>
      <c r="F70" s="70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699"/>
      <c r="B71" s="700"/>
      <c r="C71" s="700"/>
      <c r="D71" s="700"/>
      <c r="E71" s="700"/>
      <c r="F71" s="70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699"/>
      <c r="B72" s="700"/>
      <c r="C72" s="700"/>
      <c r="D72" s="700"/>
      <c r="E72" s="700"/>
      <c r="F72" s="70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699"/>
      <c r="B73" s="700"/>
      <c r="C73" s="700"/>
      <c r="D73" s="700"/>
      <c r="E73" s="700"/>
      <c r="F73" s="70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699"/>
      <c r="B74" s="700"/>
      <c r="C74" s="700"/>
      <c r="D74" s="700"/>
      <c r="E74" s="700"/>
      <c r="F74" s="70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699"/>
      <c r="B75" s="700"/>
      <c r="C75" s="700"/>
      <c r="D75" s="700"/>
      <c r="E75" s="700"/>
      <c r="F75" s="70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699"/>
      <c r="B76" s="700"/>
      <c r="C76" s="700"/>
      <c r="D76" s="700"/>
      <c r="E76" s="700"/>
      <c r="F76" s="70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699"/>
      <c r="B77" s="700"/>
      <c r="C77" s="700"/>
      <c r="D77" s="700"/>
      <c r="E77" s="700"/>
      <c r="F77" s="70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699"/>
      <c r="B78" s="700"/>
      <c r="C78" s="700"/>
      <c r="D78" s="700"/>
      <c r="E78" s="700"/>
      <c r="F78" s="70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699"/>
      <c r="B79" s="700"/>
      <c r="C79" s="700"/>
      <c r="D79" s="700"/>
      <c r="E79" s="700"/>
      <c r="F79" s="70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699"/>
      <c r="B80" s="700"/>
      <c r="C80" s="700"/>
      <c r="D80" s="700"/>
      <c r="E80" s="700"/>
      <c r="F80" s="701"/>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699"/>
      <c r="B81" s="700"/>
      <c r="C81" s="700"/>
      <c r="D81" s="700"/>
      <c r="E81" s="700"/>
      <c r="F81" s="701"/>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699"/>
      <c r="B82" s="700"/>
      <c r="C82" s="700"/>
      <c r="D82" s="700"/>
      <c r="E82" s="700"/>
      <c r="F82" s="70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699"/>
      <c r="B83" s="700"/>
      <c r="C83" s="700"/>
      <c r="D83" s="700"/>
      <c r="E83" s="700"/>
      <c r="F83" s="70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699"/>
      <c r="B84" s="700"/>
      <c r="C84" s="700"/>
      <c r="D84" s="700"/>
      <c r="E84" s="700"/>
      <c r="F84" s="70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699"/>
      <c r="B85" s="700"/>
      <c r="C85" s="700"/>
      <c r="D85" s="700"/>
      <c r="E85" s="700"/>
      <c r="F85" s="70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699"/>
      <c r="B86" s="700"/>
      <c r="C86" s="700"/>
      <c r="D86" s="700"/>
      <c r="E86" s="700"/>
      <c r="F86" s="70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699"/>
      <c r="B87" s="700"/>
      <c r="C87" s="700"/>
      <c r="D87" s="700"/>
      <c r="E87" s="700"/>
      <c r="F87" s="70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699"/>
      <c r="B88" s="700"/>
      <c r="C88" s="700"/>
      <c r="D88" s="700"/>
      <c r="E88" s="700"/>
      <c r="F88" s="70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699"/>
      <c r="B89" s="700"/>
      <c r="C89" s="700"/>
      <c r="D89" s="700"/>
      <c r="E89" s="700"/>
      <c r="F89" s="70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699"/>
      <c r="B90" s="700"/>
      <c r="C90" s="700"/>
      <c r="D90" s="700"/>
      <c r="E90" s="700"/>
      <c r="F90" s="70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699"/>
      <c r="B91" s="700"/>
      <c r="C91" s="700"/>
      <c r="D91" s="700"/>
      <c r="E91" s="700"/>
      <c r="F91" s="70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699"/>
      <c r="B92" s="700"/>
      <c r="C92" s="700"/>
      <c r="D92" s="700"/>
      <c r="E92" s="700"/>
      <c r="F92" s="70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699"/>
      <c r="B93" s="700"/>
      <c r="C93" s="700"/>
      <c r="D93" s="700"/>
      <c r="E93" s="700"/>
      <c r="F93" s="701"/>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699"/>
      <c r="B94" s="700"/>
      <c r="C94" s="700"/>
      <c r="D94" s="700"/>
      <c r="E94" s="700"/>
      <c r="F94" s="701"/>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699"/>
      <c r="B95" s="700"/>
      <c r="C95" s="700"/>
      <c r="D95" s="700"/>
      <c r="E95" s="700"/>
      <c r="F95" s="70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699"/>
      <c r="B96" s="700"/>
      <c r="C96" s="700"/>
      <c r="D96" s="700"/>
      <c r="E96" s="700"/>
      <c r="F96" s="70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699"/>
      <c r="B97" s="700"/>
      <c r="C97" s="700"/>
      <c r="D97" s="700"/>
      <c r="E97" s="700"/>
      <c r="F97" s="70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699"/>
      <c r="B98" s="700"/>
      <c r="C98" s="700"/>
      <c r="D98" s="700"/>
      <c r="E98" s="700"/>
      <c r="F98" s="70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699"/>
      <c r="B99" s="700"/>
      <c r="C99" s="700"/>
      <c r="D99" s="700"/>
      <c r="E99" s="700"/>
      <c r="F99" s="70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699"/>
      <c r="B100" s="700"/>
      <c r="C100" s="700"/>
      <c r="D100" s="700"/>
      <c r="E100" s="700"/>
      <c r="F100" s="70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699"/>
      <c r="B101" s="700"/>
      <c r="C101" s="700"/>
      <c r="D101" s="700"/>
      <c r="E101" s="700"/>
      <c r="F101" s="70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699"/>
      <c r="B102" s="700"/>
      <c r="C102" s="700"/>
      <c r="D102" s="700"/>
      <c r="E102" s="700"/>
      <c r="F102" s="70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699"/>
      <c r="B103" s="700"/>
      <c r="C103" s="700"/>
      <c r="D103" s="700"/>
      <c r="E103" s="700"/>
      <c r="F103" s="70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699"/>
      <c r="B104" s="700"/>
      <c r="C104" s="700"/>
      <c r="D104" s="700"/>
      <c r="E104" s="700"/>
      <c r="F104" s="70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699"/>
      <c r="B105" s="700"/>
      <c r="C105" s="700"/>
      <c r="D105" s="700"/>
      <c r="E105" s="700"/>
      <c r="F105" s="70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customHeight="1" thickBot="1" x14ac:dyDescent="0.2"/>
    <row r="108" spans="1:50" ht="30" customHeight="1" x14ac:dyDescent="0.15">
      <c r="A108" s="705" t="s">
        <v>34</v>
      </c>
      <c r="B108" s="706"/>
      <c r="C108" s="706"/>
      <c r="D108" s="706"/>
      <c r="E108" s="706"/>
      <c r="F108" s="707"/>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699"/>
      <c r="B109" s="700"/>
      <c r="C109" s="700"/>
      <c r="D109" s="700"/>
      <c r="E109" s="700"/>
      <c r="F109" s="70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699"/>
      <c r="B110" s="700"/>
      <c r="C110" s="700"/>
      <c r="D110" s="700"/>
      <c r="E110" s="700"/>
      <c r="F110" s="70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699"/>
      <c r="B111" s="700"/>
      <c r="C111" s="700"/>
      <c r="D111" s="700"/>
      <c r="E111" s="700"/>
      <c r="F111" s="70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699"/>
      <c r="B112" s="700"/>
      <c r="C112" s="700"/>
      <c r="D112" s="700"/>
      <c r="E112" s="700"/>
      <c r="F112" s="70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699"/>
      <c r="B113" s="700"/>
      <c r="C113" s="700"/>
      <c r="D113" s="700"/>
      <c r="E113" s="700"/>
      <c r="F113" s="70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699"/>
      <c r="B114" s="700"/>
      <c r="C114" s="700"/>
      <c r="D114" s="700"/>
      <c r="E114" s="700"/>
      <c r="F114" s="70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699"/>
      <c r="B115" s="700"/>
      <c r="C115" s="700"/>
      <c r="D115" s="700"/>
      <c r="E115" s="700"/>
      <c r="F115" s="70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699"/>
      <c r="B116" s="700"/>
      <c r="C116" s="700"/>
      <c r="D116" s="700"/>
      <c r="E116" s="700"/>
      <c r="F116" s="70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699"/>
      <c r="B117" s="700"/>
      <c r="C117" s="700"/>
      <c r="D117" s="700"/>
      <c r="E117" s="700"/>
      <c r="F117" s="70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699"/>
      <c r="B118" s="700"/>
      <c r="C118" s="700"/>
      <c r="D118" s="700"/>
      <c r="E118" s="700"/>
      <c r="F118" s="70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699"/>
      <c r="B119" s="700"/>
      <c r="C119" s="700"/>
      <c r="D119" s="700"/>
      <c r="E119" s="700"/>
      <c r="F119" s="70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699"/>
      <c r="B120" s="700"/>
      <c r="C120" s="700"/>
      <c r="D120" s="700"/>
      <c r="E120" s="700"/>
      <c r="F120" s="701"/>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699"/>
      <c r="B121" s="700"/>
      <c r="C121" s="700"/>
      <c r="D121" s="700"/>
      <c r="E121" s="700"/>
      <c r="F121" s="701"/>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699"/>
      <c r="B122" s="700"/>
      <c r="C122" s="700"/>
      <c r="D122" s="700"/>
      <c r="E122" s="700"/>
      <c r="F122" s="70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699"/>
      <c r="B123" s="700"/>
      <c r="C123" s="700"/>
      <c r="D123" s="700"/>
      <c r="E123" s="700"/>
      <c r="F123" s="70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699"/>
      <c r="B124" s="700"/>
      <c r="C124" s="700"/>
      <c r="D124" s="700"/>
      <c r="E124" s="700"/>
      <c r="F124" s="70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699"/>
      <c r="B125" s="700"/>
      <c r="C125" s="700"/>
      <c r="D125" s="700"/>
      <c r="E125" s="700"/>
      <c r="F125" s="70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699"/>
      <c r="B126" s="700"/>
      <c r="C126" s="700"/>
      <c r="D126" s="700"/>
      <c r="E126" s="700"/>
      <c r="F126" s="70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699"/>
      <c r="B127" s="700"/>
      <c r="C127" s="700"/>
      <c r="D127" s="700"/>
      <c r="E127" s="700"/>
      <c r="F127" s="70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699"/>
      <c r="B128" s="700"/>
      <c r="C128" s="700"/>
      <c r="D128" s="700"/>
      <c r="E128" s="700"/>
      <c r="F128" s="70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699"/>
      <c r="B129" s="700"/>
      <c r="C129" s="700"/>
      <c r="D129" s="700"/>
      <c r="E129" s="700"/>
      <c r="F129" s="70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699"/>
      <c r="B130" s="700"/>
      <c r="C130" s="700"/>
      <c r="D130" s="700"/>
      <c r="E130" s="700"/>
      <c r="F130" s="70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699"/>
      <c r="B131" s="700"/>
      <c r="C131" s="700"/>
      <c r="D131" s="700"/>
      <c r="E131" s="700"/>
      <c r="F131" s="70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699"/>
      <c r="B132" s="700"/>
      <c r="C132" s="700"/>
      <c r="D132" s="700"/>
      <c r="E132" s="700"/>
      <c r="F132" s="70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699"/>
      <c r="B133" s="700"/>
      <c r="C133" s="700"/>
      <c r="D133" s="700"/>
      <c r="E133" s="700"/>
      <c r="F133" s="701"/>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699"/>
      <c r="B134" s="700"/>
      <c r="C134" s="700"/>
      <c r="D134" s="700"/>
      <c r="E134" s="700"/>
      <c r="F134" s="701"/>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699"/>
      <c r="B135" s="700"/>
      <c r="C135" s="700"/>
      <c r="D135" s="700"/>
      <c r="E135" s="700"/>
      <c r="F135" s="70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699"/>
      <c r="B136" s="700"/>
      <c r="C136" s="700"/>
      <c r="D136" s="700"/>
      <c r="E136" s="700"/>
      <c r="F136" s="70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699"/>
      <c r="B137" s="700"/>
      <c r="C137" s="700"/>
      <c r="D137" s="700"/>
      <c r="E137" s="700"/>
      <c r="F137" s="70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699"/>
      <c r="B138" s="700"/>
      <c r="C138" s="700"/>
      <c r="D138" s="700"/>
      <c r="E138" s="700"/>
      <c r="F138" s="70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699"/>
      <c r="B139" s="700"/>
      <c r="C139" s="700"/>
      <c r="D139" s="700"/>
      <c r="E139" s="700"/>
      <c r="F139" s="70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699"/>
      <c r="B140" s="700"/>
      <c r="C140" s="700"/>
      <c r="D140" s="700"/>
      <c r="E140" s="700"/>
      <c r="F140" s="70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699"/>
      <c r="B141" s="700"/>
      <c r="C141" s="700"/>
      <c r="D141" s="700"/>
      <c r="E141" s="700"/>
      <c r="F141" s="70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699"/>
      <c r="B142" s="700"/>
      <c r="C142" s="700"/>
      <c r="D142" s="700"/>
      <c r="E142" s="700"/>
      <c r="F142" s="70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699"/>
      <c r="B143" s="700"/>
      <c r="C143" s="700"/>
      <c r="D143" s="700"/>
      <c r="E143" s="700"/>
      <c r="F143" s="70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699"/>
      <c r="B144" s="700"/>
      <c r="C144" s="700"/>
      <c r="D144" s="700"/>
      <c r="E144" s="700"/>
      <c r="F144" s="70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699"/>
      <c r="B145" s="700"/>
      <c r="C145" s="700"/>
      <c r="D145" s="700"/>
      <c r="E145" s="700"/>
      <c r="F145" s="70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699"/>
      <c r="B146" s="700"/>
      <c r="C146" s="700"/>
      <c r="D146" s="700"/>
      <c r="E146" s="700"/>
      <c r="F146" s="701"/>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699"/>
      <c r="B147" s="700"/>
      <c r="C147" s="700"/>
      <c r="D147" s="700"/>
      <c r="E147" s="700"/>
      <c r="F147" s="701"/>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699"/>
      <c r="B148" s="700"/>
      <c r="C148" s="700"/>
      <c r="D148" s="700"/>
      <c r="E148" s="700"/>
      <c r="F148" s="70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699"/>
      <c r="B149" s="700"/>
      <c r="C149" s="700"/>
      <c r="D149" s="700"/>
      <c r="E149" s="700"/>
      <c r="F149" s="70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699"/>
      <c r="B150" s="700"/>
      <c r="C150" s="700"/>
      <c r="D150" s="700"/>
      <c r="E150" s="700"/>
      <c r="F150" s="70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699"/>
      <c r="B151" s="700"/>
      <c r="C151" s="700"/>
      <c r="D151" s="700"/>
      <c r="E151" s="700"/>
      <c r="F151" s="70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699"/>
      <c r="B152" s="700"/>
      <c r="C152" s="700"/>
      <c r="D152" s="700"/>
      <c r="E152" s="700"/>
      <c r="F152" s="70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699"/>
      <c r="B153" s="700"/>
      <c r="C153" s="700"/>
      <c r="D153" s="700"/>
      <c r="E153" s="700"/>
      <c r="F153" s="70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699"/>
      <c r="B154" s="700"/>
      <c r="C154" s="700"/>
      <c r="D154" s="700"/>
      <c r="E154" s="700"/>
      <c r="F154" s="70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699"/>
      <c r="B155" s="700"/>
      <c r="C155" s="700"/>
      <c r="D155" s="700"/>
      <c r="E155" s="700"/>
      <c r="F155" s="70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699"/>
      <c r="B156" s="700"/>
      <c r="C156" s="700"/>
      <c r="D156" s="700"/>
      <c r="E156" s="700"/>
      <c r="F156" s="70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699"/>
      <c r="B157" s="700"/>
      <c r="C157" s="700"/>
      <c r="D157" s="700"/>
      <c r="E157" s="700"/>
      <c r="F157" s="70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699"/>
      <c r="B158" s="700"/>
      <c r="C158" s="700"/>
      <c r="D158" s="700"/>
      <c r="E158" s="700"/>
      <c r="F158" s="70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customHeight="1" thickBot="1" x14ac:dyDescent="0.2"/>
    <row r="161" spans="1:50" ht="30" customHeight="1" x14ac:dyDescent="0.15">
      <c r="A161" s="705" t="s">
        <v>34</v>
      </c>
      <c r="B161" s="706"/>
      <c r="C161" s="706"/>
      <c r="D161" s="706"/>
      <c r="E161" s="706"/>
      <c r="F161" s="707"/>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699"/>
      <c r="B162" s="700"/>
      <c r="C162" s="700"/>
      <c r="D162" s="700"/>
      <c r="E162" s="700"/>
      <c r="F162" s="70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699"/>
      <c r="B163" s="700"/>
      <c r="C163" s="700"/>
      <c r="D163" s="700"/>
      <c r="E163" s="700"/>
      <c r="F163" s="70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699"/>
      <c r="B164" s="700"/>
      <c r="C164" s="700"/>
      <c r="D164" s="700"/>
      <c r="E164" s="700"/>
      <c r="F164" s="70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699"/>
      <c r="B165" s="700"/>
      <c r="C165" s="700"/>
      <c r="D165" s="700"/>
      <c r="E165" s="700"/>
      <c r="F165" s="70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699"/>
      <c r="B166" s="700"/>
      <c r="C166" s="700"/>
      <c r="D166" s="700"/>
      <c r="E166" s="700"/>
      <c r="F166" s="70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699"/>
      <c r="B167" s="700"/>
      <c r="C167" s="700"/>
      <c r="D167" s="700"/>
      <c r="E167" s="700"/>
      <c r="F167" s="70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699"/>
      <c r="B168" s="700"/>
      <c r="C168" s="700"/>
      <c r="D168" s="700"/>
      <c r="E168" s="700"/>
      <c r="F168" s="70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699"/>
      <c r="B169" s="700"/>
      <c r="C169" s="700"/>
      <c r="D169" s="700"/>
      <c r="E169" s="700"/>
      <c r="F169" s="70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699"/>
      <c r="B170" s="700"/>
      <c r="C170" s="700"/>
      <c r="D170" s="700"/>
      <c r="E170" s="700"/>
      <c r="F170" s="70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699"/>
      <c r="B171" s="700"/>
      <c r="C171" s="700"/>
      <c r="D171" s="700"/>
      <c r="E171" s="700"/>
      <c r="F171" s="70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699"/>
      <c r="B172" s="700"/>
      <c r="C172" s="700"/>
      <c r="D172" s="700"/>
      <c r="E172" s="700"/>
      <c r="F172" s="70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699"/>
      <c r="B173" s="700"/>
      <c r="C173" s="700"/>
      <c r="D173" s="700"/>
      <c r="E173" s="700"/>
      <c r="F173" s="701"/>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699"/>
      <c r="B174" s="700"/>
      <c r="C174" s="700"/>
      <c r="D174" s="700"/>
      <c r="E174" s="700"/>
      <c r="F174" s="701"/>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699"/>
      <c r="B175" s="700"/>
      <c r="C175" s="700"/>
      <c r="D175" s="700"/>
      <c r="E175" s="700"/>
      <c r="F175" s="70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699"/>
      <c r="B176" s="700"/>
      <c r="C176" s="700"/>
      <c r="D176" s="700"/>
      <c r="E176" s="700"/>
      <c r="F176" s="70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699"/>
      <c r="B177" s="700"/>
      <c r="C177" s="700"/>
      <c r="D177" s="700"/>
      <c r="E177" s="700"/>
      <c r="F177" s="70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699"/>
      <c r="B178" s="700"/>
      <c r="C178" s="700"/>
      <c r="D178" s="700"/>
      <c r="E178" s="700"/>
      <c r="F178" s="70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699"/>
      <c r="B179" s="700"/>
      <c r="C179" s="700"/>
      <c r="D179" s="700"/>
      <c r="E179" s="700"/>
      <c r="F179" s="70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699"/>
      <c r="B180" s="700"/>
      <c r="C180" s="700"/>
      <c r="D180" s="700"/>
      <c r="E180" s="700"/>
      <c r="F180" s="70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699"/>
      <c r="B181" s="700"/>
      <c r="C181" s="700"/>
      <c r="D181" s="700"/>
      <c r="E181" s="700"/>
      <c r="F181" s="70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699"/>
      <c r="B182" s="700"/>
      <c r="C182" s="700"/>
      <c r="D182" s="700"/>
      <c r="E182" s="700"/>
      <c r="F182" s="70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699"/>
      <c r="B183" s="700"/>
      <c r="C183" s="700"/>
      <c r="D183" s="700"/>
      <c r="E183" s="700"/>
      <c r="F183" s="70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699"/>
      <c r="B184" s="700"/>
      <c r="C184" s="700"/>
      <c r="D184" s="700"/>
      <c r="E184" s="700"/>
      <c r="F184" s="70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699"/>
      <c r="B185" s="700"/>
      <c r="C185" s="700"/>
      <c r="D185" s="700"/>
      <c r="E185" s="700"/>
      <c r="F185" s="70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699"/>
      <c r="B186" s="700"/>
      <c r="C186" s="700"/>
      <c r="D186" s="700"/>
      <c r="E186" s="700"/>
      <c r="F186" s="701"/>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699"/>
      <c r="B187" s="700"/>
      <c r="C187" s="700"/>
      <c r="D187" s="700"/>
      <c r="E187" s="700"/>
      <c r="F187" s="701"/>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699"/>
      <c r="B188" s="700"/>
      <c r="C188" s="700"/>
      <c r="D188" s="700"/>
      <c r="E188" s="700"/>
      <c r="F188" s="70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699"/>
      <c r="B189" s="700"/>
      <c r="C189" s="700"/>
      <c r="D189" s="700"/>
      <c r="E189" s="700"/>
      <c r="F189" s="70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699"/>
      <c r="B190" s="700"/>
      <c r="C190" s="700"/>
      <c r="D190" s="700"/>
      <c r="E190" s="700"/>
      <c r="F190" s="70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699"/>
      <c r="B191" s="700"/>
      <c r="C191" s="700"/>
      <c r="D191" s="700"/>
      <c r="E191" s="700"/>
      <c r="F191" s="70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699"/>
      <c r="B192" s="700"/>
      <c r="C192" s="700"/>
      <c r="D192" s="700"/>
      <c r="E192" s="700"/>
      <c r="F192" s="70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699"/>
      <c r="B193" s="700"/>
      <c r="C193" s="700"/>
      <c r="D193" s="700"/>
      <c r="E193" s="700"/>
      <c r="F193" s="70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699"/>
      <c r="B194" s="700"/>
      <c r="C194" s="700"/>
      <c r="D194" s="700"/>
      <c r="E194" s="700"/>
      <c r="F194" s="70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699"/>
      <c r="B195" s="700"/>
      <c r="C195" s="700"/>
      <c r="D195" s="700"/>
      <c r="E195" s="700"/>
      <c r="F195" s="70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699"/>
      <c r="B196" s="700"/>
      <c r="C196" s="700"/>
      <c r="D196" s="700"/>
      <c r="E196" s="700"/>
      <c r="F196" s="70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699"/>
      <c r="B197" s="700"/>
      <c r="C197" s="700"/>
      <c r="D197" s="700"/>
      <c r="E197" s="700"/>
      <c r="F197" s="70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699"/>
      <c r="B198" s="700"/>
      <c r="C198" s="700"/>
      <c r="D198" s="700"/>
      <c r="E198" s="700"/>
      <c r="F198" s="70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699"/>
      <c r="B199" s="700"/>
      <c r="C199" s="700"/>
      <c r="D199" s="700"/>
      <c r="E199" s="700"/>
      <c r="F199" s="701"/>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699"/>
      <c r="B200" s="700"/>
      <c r="C200" s="700"/>
      <c r="D200" s="700"/>
      <c r="E200" s="700"/>
      <c r="F200" s="70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699"/>
      <c r="B201" s="700"/>
      <c r="C201" s="700"/>
      <c r="D201" s="700"/>
      <c r="E201" s="700"/>
      <c r="F201" s="70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699"/>
      <c r="B202" s="700"/>
      <c r="C202" s="700"/>
      <c r="D202" s="700"/>
      <c r="E202" s="700"/>
      <c r="F202" s="70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699"/>
      <c r="B203" s="700"/>
      <c r="C203" s="700"/>
      <c r="D203" s="700"/>
      <c r="E203" s="700"/>
      <c r="F203" s="70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699"/>
      <c r="B204" s="700"/>
      <c r="C204" s="700"/>
      <c r="D204" s="700"/>
      <c r="E204" s="700"/>
      <c r="F204" s="70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699"/>
      <c r="B205" s="700"/>
      <c r="C205" s="700"/>
      <c r="D205" s="700"/>
      <c r="E205" s="700"/>
      <c r="F205" s="70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699"/>
      <c r="B206" s="700"/>
      <c r="C206" s="700"/>
      <c r="D206" s="700"/>
      <c r="E206" s="700"/>
      <c r="F206" s="70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699"/>
      <c r="B207" s="700"/>
      <c r="C207" s="700"/>
      <c r="D207" s="700"/>
      <c r="E207" s="700"/>
      <c r="F207" s="70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699"/>
      <c r="B208" s="700"/>
      <c r="C208" s="700"/>
      <c r="D208" s="700"/>
      <c r="E208" s="700"/>
      <c r="F208" s="70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699"/>
      <c r="B209" s="700"/>
      <c r="C209" s="700"/>
      <c r="D209" s="700"/>
      <c r="E209" s="700"/>
      <c r="F209" s="70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699"/>
      <c r="B210" s="700"/>
      <c r="C210" s="700"/>
      <c r="D210" s="700"/>
      <c r="E210" s="700"/>
      <c r="F210" s="70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699"/>
      <c r="B211" s="700"/>
      <c r="C211" s="700"/>
      <c r="D211" s="700"/>
      <c r="E211" s="700"/>
      <c r="F211" s="70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customHeight="1" thickBot="1" x14ac:dyDescent="0.2"/>
    <row r="214" spans="1:50" ht="30" customHeight="1" x14ac:dyDescent="0.15">
      <c r="A214" s="696" t="s">
        <v>34</v>
      </c>
      <c r="B214" s="697"/>
      <c r="C214" s="697"/>
      <c r="D214" s="697"/>
      <c r="E214" s="697"/>
      <c r="F214" s="698"/>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699"/>
      <c r="B215" s="700"/>
      <c r="C215" s="700"/>
      <c r="D215" s="700"/>
      <c r="E215" s="700"/>
      <c r="F215" s="70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699"/>
      <c r="B216" s="700"/>
      <c r="C216" s="700"/>
      <c r="D216" s="700"/>
      <c r="E216" s="700"/>
      <c r="F216" s="70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699"/>
      <c r="B217" s="700"/>
      <c r="C217" s="700"/>
      <c r="D217" s="700"/>
      <c r="E217" s="700"/>
      <c r="F217" s="70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699"/>
      <c r="B218" s="700"/>
      <c r="C218" s="700"/>
      <c r="D218" s="700"/>
      <c r="E218" s="700"/>
      <c r="F218" s="70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699"/>
      <c r="B219" s="700"/>
      <c r="C219" s="700"/>
      <c r="D219" s="700"/>
      <c r="E219" s="700"/>
      <c r="F219" s="70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699"/>
      <c r="B220" s="700"/>
      <c r="C220" s="700"/>
      <c r="D220" s="700"/>
      <c r="E220" s="700"/>
      <c r="F220" s="70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699"/>
      <c r="B221" s="700"/>
      <c r="C221" s="700"/>
      <c r="D221" s="700"/>
      <c r="E221" s="700"/>
      <c r="F221" s="70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699"/>
      <c r="B222" s="700"/>
      <c r="C222" s="700"/>
      <c r="D222" s="700"/>
      <c r="E222" s="700"/>
      <c r="F222" s="70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699"/>
      <c r="B223" s="700"/>
      <c r="C223" s="700"/>
      <c r="D223" s="700"/>
      <c r="E223" s="700"/>
      <c r="F223" s="70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699"/>
      <c r="B224" s="700"/>
      <c r="C224" s="700"/>
      <c r="D224" s="700"/>
      <c r="E224" s="700"/>
      <c r="F224" s="70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699"/>
      <c r="B225" s="700"/>
      <c r="C225" s="700"/>
      <c r="D225" s="700"/>
      <c r="E225" s="700"/>
      <c r="F225" s="70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699"/>
      <c r="B226" s="700"/>
      <c r="C226" s="700"/>
      <c r="D226" s="700"/>
      <c r="E226" s="700"/>
      <c r="F226" s="701"/>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699"/>
      <c r="B227" s="700"/>
      <c r="C227" s="700"/>
      <c r="D227" s="700"/>
      <c r="E227" s="700"/>
      <c r="F227" s="701"/>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699"/>
      <c r="B228" s="700"/>
      <c r="C228" s="700"/>
      <c r="D228" s="700"/>
      <c r="E228" s="700"/>
      <c r="F228" s="70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699"/>
      <c r="B229" s="700"/>
      <c r="C229" s="700"/>
      <c r="D229" s="700"/>
      <c r="E229" s="700"/>
      <c r="F229" s="70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699"/>
      <c r="B230" s="700"/>
      <c r="C230" s="700"/>
      <c r="D230" s="700"/>
      <c r="E230" s="700"/>
      <c r="F230" s="70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699"/>
      <c r="B231" s="700"/>
      <c r="C231" s="700"/>
      <c r="D231" s="700"/>
      <c r="E231" s="700"/>
      <c r="F231" s="70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699"/>
      <c r="B232" s="700"/>
      <c r="C232" s="700"/>
      <c r="D232" s="700"/>
      <c r="E232" s="700"/>
      <c r="F232" s="70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699"/>
      <c r="B233" s="700"/>
      <c r="C233" s="700"/>
      <c r="D233" s="700"/>
      <c r="E233" s="700"/>
      <c r="F233" s="70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699"/>
      <c r="B234" s="700"/>
      <c r="C234" s="700"/>
      <c r="D234" s="700"/>
      <c r="E234" s="700"/>
      <c r="F234" s="70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699"/>
      <c r="B235" s="700"/>
      <c r="C235" s="700"/>
      <c r="D235" s="700"/>
      <c r="E235" s="700"/>
      <c r="F235" s="70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699"/>
      <c r="B236" s="700"/>
      <c r="C236" s="700"/>
      <c r="D236" s="700"/>
      <c r="E236" s="700"/>
      <c r="F236" s="70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699"/>
      <c r="B237" s="700"/>
      <c r="C237" s="700"/>
      <c r="D237" s="700"/>
      <c r="E237" s="700"/>
      <c r="F237" s="70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699"/>
      <c r="B238" s="700"/>
      <c r="C238" s="700"/>
      <c r="D238" s="700"/>
      <c r="E238" s="700"/>
      <c r="F238" s="70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699"/>
      <c r="B239" s="700"/>
      <c r="C239" s="700"/>
      <c r="D239" s="700"/>
      <c r="E239" s="700"/>
      <c r="F239" s="701"/>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699"/>
      <c r="B240" s="700"/>
      <c r="C240" s="700"/>
      <c r="D240" s="700"/>
      <c r="E240" s="700"/>
      <c r="F240" s="701"/>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699"/>
      <c r="B241" s="700"/>
      <c r="C241" s="700"/>
      <c r="D241" s="700"/>
      <c r="E241" s="700"/>
      <c r="F241" s="70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699"/>
      <c r="B242" s="700"/>
      <c r="C242" s="700"/>
      <c r="D242" s="700"/>
      <c r="E242" s="700"/>
      <c r="F242" s="70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699"/>
      <c r="B243" s="700"/>
      <c r="C243" s="700"/>
      <c r="D243" s="700"/>
      <c r="E243" s="700"/>
      <c r="F243" s="70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699"/>
      <c r="B244" s="700"/>
      <c r="C244" s="700"/>
      <c r="D244" s="700"/>
      <c r="E244" s="700"/>
      <c r="F244" s="70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699"/>
      <c r="B245" s="700"/>
      <c r="C245" s="700"/>
      <c r="D245" s="700"/>
      <c r="E245" s="700"/>
      <c r="F245" s="70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699"/>
      <c r="B246" s="700"/>
      <c r="C246" s="700"/>
      <c r="D246" s="700"/>
      <c r="E246" s="700"/>
      <c r="F246" s="70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699"/>
      <c r="B247" s="700"/>
      <c r="C247" s="700"/>
      <c r="D247" s="700"/>
      <c r="E247" s="700"/>
      <c r="F247" s="70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699"/>
      <c r="B248" s="700"/>
      <c r="C248" s="700"/>
      <c r="D248" s="700"/>
      <c r="E248" s="700"/>
      <c r="F248" s="70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699"/>
      <c r="B249" s="700"/>
      <c r="C249" s="700"/>
      <c r="D249" s="700"/>
      <c r="E249" s="700"/>
      <c r="F249" s="70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699"/>
      <c r="B250" s="700"/>
      <c r="C250" s="700"/>
      <c r="D250" s="700"/>
      <c r="E250" s="700"/>
      <c r="F250" s="70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699"/>
      <c r="B251" s="700"/>
      <c r="C251" s="700"/>
      <c r="D251" s="700"/>
      <c r="E251" s="700"/>
      <c r="F251" s="70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699"/>
      <c r="B252" s="700"/>
      <c r="C252" s="700"/>
      <c r="D252" s="700"/>
      <c r="E252" s="700"/>
      <c r="F252" s="701"/>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699"/>
      <c r="B253" s="700"/>
      <c r="C253" s="700"/>
      <c r="D253" s="700"/>
      <c r="E253" s="700"/>
      <c r="F253" s="701"/>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699"/>
      <c r="B254" s="700"/>
      <c r="C254" s="700"/>
      <c r="D254" s="700"/>
      <c r="E254" s="700"/>
      <c r="F254" s="70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699"/>
      <c r="B255" s="700"/>
      <c r="C255" s="700"/>
      <c r="D255" s="700"/>
      <c r="E255" s="700"/>
      <c r="F255" s="70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699"/>
      <c r="B256" s="700"/>
      <c r="C256" s="700"/>
      <c r="D256" s="700"/>
      <c r="E256" s="700"/>
      <c r="F256" s="70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699"/>
      <c r="B257" s="700"/>
      <c r="C257" s="700"/>
      <c r="D257" s="700"/>
      <c r="E257" s="700"/>
      <c r="F257" s="70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699"/>
      <c r="B258" s="700"/>
      <c r="C258" s="700"/>
      <c r="D258" s="700"/>
      <c r="E258" s="700"/>
      <c r="F258" s="70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699"/>
      <c r="B259" s="700"/>
      <c r="C259" s="700"/>
      <c r="D259" s="700"/>
      <c r="E259" s="700"/>
      <c r="F259" s="70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699"/>
      <c r="B260" s="700"/>
      <c r="C260" s="700"/>
      <c r="D260" s="700"/>
      <c r="E260" s="700"/>
      <c r="F260" s="70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699"/>
      <c r="B261" s="700"/>
      <c r="C261" s="700"/>
      <c r="D261" s="700"/>
      <c r="E261" s="700"/>
      <c r="F261" s="70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699"/>
      <c r="B262" s="700"/>
      <c r="C262" s="700"/>
      <c r="D262" s="700"/>
      <c r="E262" s="700"/>
      <c r="F262" s="70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699"/>
      <c r="B263" s="700"/>
      <c r="C263" s="700"/>
      <c r="D263" s="700"/>
      <c r="E263" s="700"/>
      <c r="F263" s="70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699"/>
      <c r="B264" s="700"/>
      <c r="C264" s="700"/>
      <c r="D264" s="700"/>
      <c r="E264" s="700"/>
      <c r="F264" s="70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413</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413</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413</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428</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413</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413</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413</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413</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413</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413</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413</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413</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413</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413</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453</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413</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413</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2015-07-07T05:59:29Z</cp:lastPrinted>
  <dcterms:created xsi:type="dcterms:W3CDTF">2012-03-13T00:50:25Z</dcterms:created>
  <dcterms:modified xsi:type="dcterms:W3CDTF">2015-07-07T05:59:40Z</dcterms:modified>
</cp:coreProperties>
</file>