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レビューシート\sahu\"/>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<sst xmlns="http://schemas.openxmlformats.org/spreadsheetml/2006/main" count="1281" uniqueCount="513">
  <si>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</si>
  <si>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</si>
  <si>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</si>
  <si>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</si>
  <si>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</si>
  <si>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</si>
  <si>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</si>
  <si>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</si>
  <si>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</si>
  <si>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</si>
  <si>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</si>
  <si>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</si>
  <si>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</si>
  <si>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</si>
  <si>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</si>
  <si>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</si>
  <si>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</si>
  <si>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</si>
  <si>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</si>
  <si>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</si>
  <si>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</si>
  <si>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</si>
  <si>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</si>
  <si>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</si>
  <si>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</si>
  <si>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</si>
  <si>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</si>
  <si>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</si>
  <si>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</si>
  <si>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</si>
  <si>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</si>
  <si>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</si>
  <si>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</si>
  <si>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</si>
  <si>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</si>
  <si>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</si>
  <si>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</si>
  <si>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</si>
  <si>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</si>
  <si>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</si>
  <si>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</si>
  <si>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</si>
  <si>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</si>
  <si>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</si>
  <si>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</si>
  <si>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</si>
  <si>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</si>
  <si>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</si>
  <si>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</si>
  <si>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</si>
  <si>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</si>
  <si>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</si>
  <si>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</si>
  <si>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</si>
  <si>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</si>
  <si>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</si>
  <si>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</si>
  <si>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</si>
  <si>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</si>
  <si>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</si>
  <si>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</si>
  <si>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</si>
  <si>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</si>
  <si>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</si>
  <si>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</si>
  <si>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</si>
  <si>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</si>
  <si>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</si>
  <si>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</si>
  <si>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</si>
  <si>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</si>
  <si>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</si>
  <si>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</si>
  <si>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</si>
  <si>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</si>
  <si>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</si>
  <si>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</si>
  <si>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</si>
  <si>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</si>
  <si>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</si>
  <si>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</si>
  <si>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</si>
  <si>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</si>
  <si>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</si>
  <si>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</si>
  <si>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</si>
  <si>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</si>
  <si>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</si>
  <si>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</si>
  <si>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</si>
  <si>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</si>
  <si>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</si>
  <si>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</si>
  <si>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</si>
  <si>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</si>
  <si>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</si>
  <si>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</si>
  <si>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</si>
  <si>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</si>
  <si>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</si>
  <si>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</si>
  <si>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</si>
  <si>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</si>
  <si>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</si>
  <si>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</si>
  <si>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</si>
  <si>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</si>
  <si>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</si>
  <si>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</si>
  <si>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</si>
  <si>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</si>
  <si>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</si>
  <si>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</si>
  <si>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</si>
  <si>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</si>
  <si>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</si>
  <si>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</si>
  <si>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</si>
  <si>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</si>
  <si>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</si>
  <si>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</si>
  <si>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</si>
  <si>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</si>
  <si>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</si>
  <si>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</si>
  <si>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</si>
  <si>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</si>
  <si>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</si>
  <si>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</si>
  <si>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</si>
  <si>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</si>
  <si>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</si>
  <si>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</si>
  <si>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</si>
  <si>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</si>
  <si>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</si>
  <si>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</si>
  <si>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</si>
  <si>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</si>
  <si>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</si>
  <si>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</si>
  <si>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</si>
  <si>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</si>
  <si>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</si>
  <si>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</si>
  <si>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</si>
  <si>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</si>
  <si>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</si>
  <si>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</si>
  <si>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</si>
  <si>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</si>
  <si>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</si>
  <si>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</si>
  <si>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</si>
  <si>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</si>
  <si>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</si>
  <si>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</si>
  <si>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</si>
  <si>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</si>
  <si>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</si>
  <si>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</si>
  <si>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</si>
  <si>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</si>
  <si>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</si>
  <si>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</si>
  <si>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</si>
  <si>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</si>
  <si>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</si>
  <si>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</si>
  <si>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</si>
  <si>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</si>
  <si>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</si>
  <si>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</si>
  <si>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</si>
  <si>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</si>
  <si>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</si>
  <si>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</si>
  <si>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</si>
  <si>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</si>
  <si>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</si>
  <si>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</si>
  <si>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</si>
  <si>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</si>
  <si>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</si>
  <si>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</si>
  <si>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</si>
  <si>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</si>
  <si>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</si>
  <si>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</si>
  <si>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</si>
  <si>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</si>
  <si>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</si>
  <si>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</si>
  <si>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</si>
  <si>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</si>
  <si>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</si>
  <si>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</si>
  <si>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</si>
  <si>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</si>
  <si>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</si>
  <si>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</si>
  <si>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</si>
  <si>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</si>
  <si>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</si>
  <si>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</si>
  <si>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</si>
  <si>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</si>
  <si>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</si>
  <si>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</si>
  <si>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</si>
  <si>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</si>
  <si>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</si>
  <si>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</si>
  <si>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</si>
  <si>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</si>
  <si>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</si>
  <si>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</si>
  <si>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</si>
  <si>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</si>
  <si>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</si>
  <si>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</si>
  <si>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</si>
  <si>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</si>
  <si>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</si>
  <si>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</si>
  <si>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</si>
  <si>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</si>
  <si>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</si>
  <si>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</si>
  <si>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</si>
  <si>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</si>
  <si>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</si>
  <si>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</si>
  <si>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</si>
  <si>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</si>
  <si>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</si>
  <si>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</si>
  <si>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</si>
  <si>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</si>
  <si>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</si>
  <si>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</si>
  <si>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</si>
  <si>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</si>
  <si>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</si>
  <si>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</si>
  <si>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</si>
  <si>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</si>
  <si>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</si>
  <si>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</si>
  <si>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</si>
  <si>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</si>
  <si>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</si>
  <si>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</si>
  <si>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</si>
  <si>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</si>
  <si>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</si>
  <si>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</si>
  <si>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</si>
  <si>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</si>
  <si>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</si>
  <si>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</si>
  <si>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</si>
  <si>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</si>
  <si>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</si>
  <si>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</si>
  <si>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</si>
  <si>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</si>
  <si>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</si>
  <si>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</si>
  <si>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</si>
  <si>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</si>
  <si>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</si>
  <si>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</si>
  <si>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</si>
  <si>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</si>
  <si>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</si>
  <si>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</si>
  <si>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</si>
  <si>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</si>
  <si>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</si>
  <si>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</si>
  <si>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</si>
  <si>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</si>
  <si>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</si>
  <si>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</si>
  <si>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</si>
  <si>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</si>
  <si>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</si>
  <si>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</si>
  <si>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</si>
  <si>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</si>
  <si>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</si>
  <si>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</si>
  <si>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</si>
  <si>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</si>
  <si>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</si>
  <si>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</si>
  <si>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</si>
  <si>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</si>
  <si>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</si>
  <si>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</si>
  <si>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</si>
  <si>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</si>
  <si>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</si>
  <si>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</si>
  <si>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</si>
  <si>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</si>
  <si>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</si>
  <si>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</si>
  <si>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</si>
  <si>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</si>
  <si>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</si>
  <si>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</si>
  <si>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</si>
  <si>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</si>
  <si>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</si>
  <si>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</si>
  <si>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</si>
  <si>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</si>
  <si>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</si>
  <si>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</si>
  <si>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</si>
  <si>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</si>
  <si>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</si>
  <si>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</si>
  <si>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</si>
  <si>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</si>
  <si>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</si>
  <si>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</si>
  <si>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</si>
  <si>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</si>
  <si>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</si>
  <si>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</si>
  <si>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</si>
  <si>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</si>
  <si>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</si>
  <si>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</si>
  <si>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</si>
  <si>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</si>
  <si>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</si>
  <si>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</si>
  <si>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</si>
  <si>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</si>
  <si>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</si>
  <si>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</si>
  <si>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</si>
  <si>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</si>
  <si>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</si>
  <si>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</si>
  <si>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</si>
  <si>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</si>
  <si>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</si>
  <si>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</si>
  <si>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</si>
  <si>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</si>
  <si>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</si>
  <si>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</si>
  <si>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</si>
  <si>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</si>
  <si>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</si>
  <si>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</si>
  <si>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</si>
  <si>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</si>
  <si>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</si>
  <si>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</si>
  <si>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</si>
  <si>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</si>
  <si>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</si>
  <si>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</si>
  <si>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</si>
  <si>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</si>
  <si>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</si>
  <si>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</si>
  <si>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</si>
  <si>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</si>
  <si>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</si>
  <si>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</si>
  <si>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</si>
  <si>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</si>
  <si>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</si>
  <si>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</si>
  <si>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</si>
  <si>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</si>
  <si>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</si>
  <si>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</si>
  <si>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</si>
  <si>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</si>
  <si>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</si>
  <si>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</si>
  <si>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</si>
  <si>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</si>
  <si>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</si>
  <si>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</si>
  <si>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</si>
  <si>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</si>
  <si>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</si>
  <si>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</si>
  <si>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</si>
  <si>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</si>
  <si>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</si>
  <si>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</si>
  <si>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</si>
  <si>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</si>
  <si>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</si>
  <si>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</si>
  <si>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</si>
  <si>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</si>
  <si>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</si>
  <si>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</si>
  <si>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</si>
  <si>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</si>
  <si>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</si>
  <si>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</si>
  <si>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</si>
  <si>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</si>
  <si>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</si>
  <si>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</si>
  <si>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</si>
  <si>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</si>
  <si>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</si>
  <si>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</si>
  <si>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</si>
  <si>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</si>
  <si>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</si>
  <si>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</si>
  <si>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</si>
  <si>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</si>
  <si>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</si>
  <si>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</si>
  <si>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</si>
  <si>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</si>
  <si>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</si>
  <si>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</si>
  <si>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</si>
  <si>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</si>
  <si>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</si>
  <si>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</si>
  <si>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</si>
  <si>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</si>
  <si>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</si>
  <si>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</si>
  <si>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</si>
  <si>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</si>
  <si>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</si>
  <si>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</si>
  <si>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</si>
  <si>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</si>
  <si>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</si>
  <si>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</si>
  <si>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</si>
  <si>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</si>
  <si>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</si>
  <si>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</si>
  <si>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</si>
  <si>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</si>
  <si>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</si>
  <si>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</si>
  <si>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</si>
  <si>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</si>
  <si>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</si>
  <si>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</si>
  <si>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</si>
  <si>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</si>
  <si>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</si>
  <si>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</si>
  <si>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</si>
  <si>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</si>
  <si>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</si>
  <si>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</si>
  <si>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</si>
  <si>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</si>
  <si>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rPh sb="0" eb="2">
      <t>コクド</t>
    </rPh>
    <rPh sb="2" eb="5">
      <t>コウツウショウ</t>
    </rPh>
    <phoneticPr fontId="5"/>
  </si>
  <si>
    <t>鉄道施設災害復旧事業</t>
    <rPh sb="0" eb="2">
      <t>テツドウ</t>
    </rPh>
    <rPh sb="2" eb="4">
      <t>シセツ</t>
    </rPh>
    <rPh sb="4" eb="6">
      <t>サイガイ</t>
    </rPh>
    <rPh sb="6" eb="8">
      <t>フッキュウ</t>
    </rPh>
    <rPh sb="8" eb="10">
      <t>ジギョウ</t>
    </rPh>
    <phoneticPr fontId="5"/>
  </si>
  <si>
    <t>鉄道局</t>
    <rPh sb="0" eb="2">
      <t>テツドウ</t>
    </rPh>
    <rPh sb="2" eb="3">
      <t>キョク</t>
    </rPh>
    <phoneticPr fontId="5"/>
  </si>
  <si>
    <t>施設課　鉄道防災対策室</t>
    <rPh sb="0" eb="3">
      <t>シセツカ</t>
    </rPh>
    <rPh sb="4" eb="6">
      <t>テツドウ</t>
    </rPh>
    <rPh sb="6" eb="8">
      <t>ボウサイ</t>
    </rPh>
    <rPh sb="8" eb="10">
      <t>タイサク</t>
    </rPh>
    <rPh sb="10" eb="11">
      <t>シツ</t>
    </rPh>
    <phoneticPr fontId="5"/>
  </si>
  <si>
    <t>伊藤　範夫</t>
    <rPh sb="0" eb="2">
      <t>イトウ</t>
    </rPh>
    <rPh sb="3" eb="5">
      <t>ノリオ</t>
    </rPh>
    <phoneticPr fontId="5"/>
  </si>
  <si>
    <t>－</t>
    <phoneticPr fontId="5"/>
  </si>
  <si>
    <t>鉄道軌道整備法第８条第４号</t>
    <rPh sb="0" eb="2">
      <t>テツドウ</t>
    </rPh>
    <rPh sb="2" eb="4">
      <t>キドウ</t>
    </rPh>
    <rPh sb="4" eb="7">
      <t>セイビホウ</t>
    </rPh>
    <rPh sb="7" eb="8">
      <t>ダイ</t>
    </rPh>
    <rPh sb="9" eb="10">
      <t>ジョウ</t>
    </rPh>
    <rPh sb="10" eb="11">
      <t>ダイ</t>
    </rPh>
    <rPh sb="12" eb="13">
      <t>ゴウ</t>
    </rPh>
    <phoneticPr fontId="5"/>
  </si>
  <si>
    <t>－</t>
    <phoneticPr fontId="5"/>
  </si>
  <si>
    <t>○</t>
  </si>
  <si>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</si>
  <si>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t>
    <rPh sb="0" eb="3">
      <t>ダイキボ</t>
    </rPh>
    <rPh sb="3" eb="5">
      <t>サイガイ</t>
    </rPh>
    <rPh sb="6" eb="7">
      <t>ウ</t>
    </rPh>
    <rPh sb="9" eb="11">
      <t>テツドウ</t>
    </rPh>
    <rPh sb="15" eb="16">
      <t>スミ</t>
    </rPh>
    <rPh sb="19" eb="21">
      <t>サイガイ</t>
    </rPh>
    <rPh sb="21" eb="23">
      <t>フッキュウ</t>
    </rPh>
    <rPh sb="24" eb="26">
      <t>セコウ</t>
    </rPh>
    <rPh sb="30" eb="32">
      <t>ウンユ</t>
    </rPh>
    <rPh sb="33" eb="35">
      <t>カクホ</t>
    </rPh>
    <rPh sb="40" eb="42">
      <t>コクミン</t>
    </rPh>
    <rPh sb="42" eb="44">
      <t>セイカツ</t>
    </rPh>
    <rPh sb="45" eb="46">
      <t>イチジル</t>
    </rPh>
    <rPh sb="48" eb="50">
      <t>ショウガイ</t>
    </rPh>
    <rPh sb="51" eb="52">
      <t>ショウ</t>
    </rPh>
    <rPh sb="54" eb="55">
      <t>オソ</t>
    </rPh>
    <rPh sb="59" eb="61">
      <t>テツドウ</t>
    </rPh>
    <rPh sb="62" eb="64">
      <t>テツドウ</t>
    </rPh>
    <rPh sb="64" eb="67">
      <t>ジギョウシャ</t>
    </rPh>
    <rPh sb="71" eb="73">
      <t>シリョク</t>
    </rPh>
    <rPh sb="80" eb="82">
      <t>トウガイ</t>
    </rPh>
    <rPh sb="82" eb="84">
      <t>サイガイ</t>
    </rPh>
    <rPh sb="84" eb="86">
      <t>フッキュウ</t>
    </rPh>
    <rPh sb="86" eb="88">
      <t>ジギョウ</t>
    </rPh>
    <rPh sb="89" eb="91">
      <t>セコウ</t>
    </rPh>
    <rPh sb="96" eb="97">
      <t>イチジル</t>
    </rPh>
    <rPh sb="99" eb="101">
      <t>コンナン</t>
    </rPh>
    <rPh sb="105" eb="106">
      <t>ミト</t>
    </rPh>
    <rPh sb="108" eb="109">
      <t>トキ</t>
    </rPh>
    <rPh sb="112" eb="114">
      <t>トウガイ</t>
    </rPh>
    <rPh sb="114" eb="116">
      <t>サイガイ</t>
    </rPh>
    <rPh sb="116" eb="118">
      <t>フッキュウ</t>
    </rPh>
    <rPh sb="118" eb="120">
      <t>ジギョウ</t>
    </rPh>
    <rPh sb="121" eb="122">
      <t>ヨウ</t>
    </rPh>
    <rPh sb="124" eb="126">
      <t>ヒヨウ</t>
    </rPh>
    <rPh sb="127" eb="129">
      <t>イチブ</t>
    </rPh>
    <rPh sb="130" eb="131">
      <t>クニ</t>
    </rPh>
    <rPh sb="132" eb="134">
      <t>チホウ</t>
    </rPh>
    <rPh sb="134" eb="137">
      <t>ジチタイ</t>
    </rPh>
    <rPh sb="138" eb="140">
      <t>ホジョ</t>
    </rPh>
    <phoneticPr fontId="5"/>
  </si>
  <si>
    <t>-</t>
    <phoneticPr fontId="5"/>
  </si>
  <si>
    <t>執行額／事業者　　　　　　　　　　　　　</t>
    <rPh sb="0" eb="2">
      <t>シッコウ</t>
    </rPh>
    <rPh sb="2" eb="3">
      <t>ガク</t>
    </rPh>
    <rPh sb="4" eb="7">
      <t>ジギョウシャ</t>
    </rPh>
    <phoneticPr fontId="5"/>
  </si>
  <si>
    <t>‐</t>
  </si>
  <si>
    <t>「補助金等に係る予算の執行の適正化に関する法律」等に基づき、額の確定の際に現地審査及び書類審査を実施し、補助金の適正な執行について鉄道事業者に対して指導している。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30" eb="31">
      <t>ガク</t>
    </rPh>
    <rPh sb="32" eb="34">
      <t>カクテイ</t>
    </rPh>
    <rPh sb="35" eb="36">
      <t>サイ</t>
    </rPh>
    <rPh sb="37" eb="39">
      <t>ゲンチ</t>
    </rPh>
    <rPh sb="39" eb="41">
      <t>シンサ</t>
    </rPh>
    <rPh sb="41" eb="42">
      <t>オヨ</t>
    </rPh>
    <rPh sb="43" eb="45">
      <t>ショルイ</t>
    </rPh>
    <rPh sb="45" eb="47">
      <t>シンサ</t>
    </rPh>
    <rPh sb="48" eb="50">
      <t>ジッシ</t>
    </rPh>
    <rPh sb="52" eb="55">
      <t>ホジョキン</t>
    </rPh>
    <rPh sb="56" eb="58">
      <t>テキセイ</t>
    </rPh>
    <rPh sb="59" eb="61">
      <t>シッコウ</t>
    </rPh>
    <rPh sb="65" eb="67">
      <t>テツドウ</t>
    </rPh>
    <rPh sb="67" eb="70">
      <t>ジギョウシャ</t>
    </rPh>
    <rPh sb="71" eb="72">
      <t>タイ</t>
    </rPh>
    <rPh sb="74" eb="76">
      <t>シドウ</t>
    </rPh>
    <phoneticPr fontId="5"/>
  </si>
  <si>
    <t>復旧後の経営状況の推移を継続的に調査することで、本助成措置が経営状況の好転に与えた影響を分析し、助成措置の有効性を検証していく。</t>
    <rPh sb="0" eb="3">
      <t>フッキュウゴ</t>
    </rPh>
    <rPh sb="4" eb="6">
      <t>ケイエイ</t>
    </rPh>
    <rPh sb="6" eb="8">
      <t>ジョウキョウ</t>
    </rPh>
    <rPh sb="9" eb="11">
      <t>スイイ</t>
    </rPh>
    <rPh sb="12" eb="15">
      <t>ケイゾクテキ</t>
    </rPh>
    <rPh sb="16" eb="18">
      <t>チョウサ</t>
    </rPh>
    <rPh sb="24" eb="25">
      <t>ホン</t>
    </rPh>
    <rPh sb="25" eb="27">
      <t>ジョセイ</t>
    </rPh>
    <rPh sb="27" eb="29">
      <t>ソチ</t>
    </rPh>
    <rPh sb="30" eb="32">
      <t>ケイエイ</t>
    </rPh>
    <rPh sb="32" eb="34">
      <t>ジョウキョウ</t>
    </rPh>
    <rPh sb="35" eb="37">
      <t>コウテン</t>
    </rPh>
    <rPh sb="38" eb="39">
      <t>アタ</t>
    </rPh>
    <rPh sb="41" eb="43">
      <t>エイキョウ</t>
    </rPh>
    <rPh sb="44" eb="46">
      <t>ブンセキ</t>
    </rPh>
    <rPh sb="48" eb="50">
      <t>ジョセイ</t>
    </rPh>
    <rPh sb="50" eb="52">
      <t>ソチ</t>
    </rPh>
    <rPh sb="53" eb="56">
      <t>ユウコウセイ</t>
    </rPh>
    <rPh sb="57" eb="59">
      <t>ケンショウ</t>
    </rPh>
    <phoneticPr fontId="5"/>
  </si>
  <si>
    <t>新23ー１０２８</t>
    <rPh sb="0" eb="1">
      <t>シン</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</si>
  <si>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</si>
  <si>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</si>
  <si>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</si>
  <si>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</si>
  <si>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国・地方公共団体がそれぞれ１／４、事業者が１／２を負担しており、適切である。</t>
    <rPh sb="0" eb="1">
      <t>クニ</t>
    </rPh>
    <rPh sb="2" eb="4">
      <t>チホウ</t>
    </rPh>
    <rPh sb="4" eb="6">
      <t>コウキョウ</t>
    </rPh>
    <rPh sb="6" eb="8">
      <t>ダンタイ</t>
    </rPh>
    <rPh sb="17" eb="20">
      <t>ジギョウシャ</t>
    </rPh>
    <rPh sb="25" eb="27">
      <t>フタン</t>
    </rPh>
    <rPh sb="32" eb="34">
      <t>テキセツ</t>
    </rPh>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</si>
  <si>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</si>
  <si>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透明性の確保、適切な執行管理について確認している。</t>
    <rPh sb="0" eb="2">
      <t>トウメイ</t>
    </rPh>
    <rPh sb="2" eb="3">
      <t>セイ</t>
    </rPh>
    <rPh sb="4" eb="6">
      <t>カクホ</t>
    </rPh>
    <rPh sb="7" eb="9">
      <t>テキセツ</t>
    </rPh>
    <rPh sb="10" eb="12">
      <t>シッコウ</t>
    </rPh>
    <rPh sb="12" eb="14">
      <t>カンリ</t>
    </rPh>
    <rPh sb="18" eb="20">
      <t>カクニン</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</si>
  <si>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</si>
  <si>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甲賀市</t>
    <rPh sb="0" eb="2">
      <t>コウガ</t>
    </rPh>
    <rPh sb="2" eb="3">
      <t>シ</t>
    </rPh>
    <phoneticPr fontId="5"/>
  </si>
  <si>
    <t>災害復旧工事</t>
    <rPh sb="0" eb="2">
      <t>サイガイ</t>
    </rPh>
    <rPh sb="2" eb="4">
      <t>フッキュウ</t>
    </rPh>
    <rPh sb="4" eb="6">
      <t>コウジ</t>
    </rPh>
    <phoneticPr fontId="5"/>
  </si>
  <si>
    <t>－</t>
    <phoneticPr fontId="5"/>
  </si>
  <si>
    <t>-</t>
    <phoneticPr fontId="5"/>
  </si>
  <si>
    <t>本工事費</t>
    <rPh sb="0" eb="3">
      <t>ホンコウジ</t>
    </rPh>
    <rPh sb="3" eb="4">
      <t>ヒ</t>
    </rPh>
    <phoneticPr fontId="5"/>
  </si>
  <si>
    <t>災害復旧工事</t>
    <rPh sb="0" eb="2">
      <t>サイガイ</t>
    </rPh>
    <rPh sb="2" eb="4">
      <t>フッキュウ</t>
    </rPh>
    <rPh sb="4" eb="6">
      <t>コウジ</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</si>
  <si>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</si>
  <si>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62/2</t>
    <phoneticPr fontId="5"/>
  </si>
  <si>
    <t>0/0</t>
    <phoneticPr fontId="5"/>
  </si>
  <si>
    <t>121/1</t>
    <phoneticPr fontId="5"/>
  </si>
  <si>
    <t>A.甲賀市</t>
    <rPh sb="2" eb="4">
      <t>コウガ</t>
    </rPh>
    <rPh sb="4" eb="5">
      <t>シ</t>
    </rPh>
    <phoneticPr fontId="5"/>
  </si>
  <si>
    <t>事業者数</t>
    <rPh sb="0" eb="3">
      <t>ジギョウシャ</t>
    </rPh>
    <rPh sb="3" eb="4">
      <t>スウ</t>
    </rPh>
    <phoneticPr fontId="5"/>
  </si>
  <si>
    <t>本事業の補助対象として、災害復旧に着手した路線数</t>
    <rPh sb="0" eb="1">
      <t>ホン</t>
    </rPh>
    <rPh sb="1" eb="3">
      <t>ジギョウ</t>
    </rPh>
    <rPh sb="4" eb="6">
      <t>ホジョ</t>
    </rPh>
    <rPh sb="6" eb="8">
      <t>タイショウ</t>
    </rPh>
    <rPh sb="12" eb="14">
      <t>サイガイ</t>
    </rPh>
    <rPh sb="14" eb="16">
      <t>フッキュウ</t>
    </rPh>
    <rPh sb="17" eb="19">
      <t>チャクシュ</t>
    </rPh>
    <rPh sb="21" eb="24">
      <t>ロセンスウ</t>
    </rPh>
    <phoneticPr fontId="5"/>
  </si>
  <si>
    <t>路線</t>
    <rPh sb="0" eb="2">
      <t>ロセン</t>
    </rPh>
    <phoneticPr fontId="5"/>
  </si>
  <si>
    <t>本事業の補助対象となる施設の復旧により、施設の機能を被災前の状況に回復</t>
    <rPh sb="0" eb="1">
      <t>ホン</t>
    </rPh>
    <rPh sb="1" eb="3">
      <t>ジギョウ</t>
    </rPh>
    <rPh sb="4" eb="6">
      <t>ホジョ</t>
    </rPh>
    <rPh sb="6" eb="8">
      <t>タイショウ</t>
    </rPh>
    <rPh sb="11" eb="13">
      <t>シセツ</t>
    </rPh>
    <rPh sb="14" eb="16">
      <t>フッキュウ</t>
    </rPh>
    <rPh sb="20" eb="22">
      <t>シセツ</t>
    </rPh>
    <rPh sb="23" eb="25">
      <t>キノウ</t>
    </rPh>
    <rPh sb="26" eb="28">
      <t>ヒサイ</t>
    </rPh>
    <rPh sb="28" eb="29">
      <t>マエ</t>
    </rPh>
    <rPh sb="30" eb="32">
      <t>ジョウキョウ</t>
    </rPh>
    <rPh sb="33" eb="35">
      <t>カイフク</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</si>
  <si>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</si>
  <si>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鉄道施設安全対策事業費等補助金</t>
    <rPh sb="0" eb="2">
      <t>テツドウ</t>
    </rPh>
    <rPh sb="2" eb="4">
      <t>シセツ</t>
    </rPh>
    <rPh sb="4" eb="6">
      <t>アンゼン</t>
    </rPh>
    <rPh sb="6" eb="8">
      <t>タイサク</t>
    </rPh>
    <rPh sb="8" eb="10">
      <t>ジギョウ</t>
    </rPh>
    <rPh sb="10" eb="11">
      <t>ヒ</t>
    </rPh>
    <rPh sb="11" eb="12">
      <t>トウ</t>
    </rPh>
    <rPh sb="12" eb="15">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</si>
</sst>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42955</xdr:colOff>
      <xdr:row>141</xdr:row>
      <xdr:rowOff>8964</xdr:rowOff>
    </xdr:from>
    <xdr:to>
      <xdr:col>41</xdr:col>
      <xdr:colOff>15824</xdr:colOff>
      <xdr:row>141</xdr:row>
      <xdr:rowOff>291353</xdr:rowOff>
    </xdr:to>
    <xdr:sp macro="" textlink="">
      <xdr:nvSpPr>
        <xdr:cNvPr id="18" name="テキスト ボックス 17"/>
        <xdr:cNvSpPr txBox="1"/>
      </xdr:nvSpPr>
      <xdr:spPr>
        <a:xfrm>
          <a:off x="4166720" y="51085376"/>
          <a:ext cx="3200163"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国土交通省（１２１百万円）</a:t>
          </a:r>
          <a:endParaRPr kumimoji="1" lang="en-US" altLang="ja-JP" sz="1100"/>
        </a:p>
      </xdr:txBody>
    </xdr:sp>
    <xdr:clientData/>
  </xdr:twoCellAnchor>
  <xdr:twoCellAnchor>
    <xdr:from>
      <xdr:col>23</xdr:col>
      <xdr:colOff>146051</xdr:colOff>
      <xdr:row>142</xdr:row>
      <xdr:rowOff>22412</xdr:rowOff>
    </xdr:from>
    <xdr:to>
      <xdr:col>40</xdr:col>
      <xdr:colOff>84283</xdr:colOff>
      <xdr:row>145</xdr:row>
      <xdr:rowOff>3942</xdr:rowOff>
    </xdr:to>
    <xdr:sp macro="" textlink="">
      <xdr:nvSpPr>
        <xdr:cNvPr id="19" name="テキスト ボックス 18"/>
        <xdr:cNvSpPr txBox="1"/>
      </xdr:nvSpPr>
      <xdr:spPr>
        <a:xfrm>
          <a:off x="4269816" y="51446206"/>
          <a:ext cx="2986232" cy="1023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23</xdr:col>
      <xdr:colOff>34925</xdr:colOff>
      <xdr:row>142</xdr:row>
      <xdr:rowOff>13633</xdr:rowOff>
    </xdr:from>
    <xdr:to>
      <xdr:col>40</xdr:col>
      <xdr:colOff>156882</xdr:colOff>
      <xdr:row>144</xdr:row>
      <xdr:rowOff>179293</xdr:rowOff>
    </xdr:to>
    <xdr:sp macro="" textlink="">
      <xdr:nvSpPr>
        <xdr:cNvPr id="20" name="大かっこ 19"/>
        <xdr:cNvSpPr/>
      </xdr:nvSpPr>
      <xdr:spPr>
        <a:xfrm>
          <a:off x="4158690" y="51437427"/>
          <a:ext cx="3169957" cy="860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144</xdr:row>
      <xdr:rowOff>337568</xdr:rowOff>
    </xdr:from>
    <xdr:to>
      <xdr:col>25</xdr:col>
      <xdr:colOff>92431</xdr:colOff>
      <xdr:row>146</xdr:row>
      <xdr:rowOff>158172</xdr:rowOff>
    </xdr:to>
    <xdr:sp macro="" textlink="">
      <xdr:nvSpPr>
        <xdr:cNvPr id="21" name="テキスト ボックス 20"/>
        <xdr:cNvSpPr txBox="1"/>
      </xdr:nvSpPr>
      <xdr:spPr>
        <a:xfrm>
          <a:off x="3180603" y="52456127"/>
          <a:ext cx="1394181" cy="515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13</xdr:col>
      <xdr:colOff>31750</xdr:colOff>
      <xdr:row>146</xdr:row>
      <xdr:rowOff>206170</xdr:rowOff>
    </xdr:from>
    <xdr:to>
      <xdr:col>30</xdr:col>
      <xdr:colOff>133927</xdr:colOff>
      <xdr:row>148</xdr:row>
      <xdr:rowOff>56029</xdr:rowOff>
    </xdr:to>
    <xdr:sp macro="" textlink="">
      <xdr:nvSpPr>
        <xdr:cNvPr id="22" name="テキスト ボックス 21"/>
        <xdr:cNvSpPr txBox="1"/>
      </xdr:nvSpPr>
      <xdr:spPr>
        <a:xfrm>
          <a:off x="2362574" y="53019494"/>
          <a:ext cx="3150177" cy="544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12</xdr:col>
      <xdr:colOff>56028</xdr:colOff>
      <xdr:row>146</xdr:row>
      <xdr:rowOff>146965</xdr:rowOff>
    </xdr:from>
    <xdr:to>
      <xdr:col>31</xdr:col>
      <xdr:colOff>66</xdr:colOff>
      <xdr:row>147</xdr:row>
      <xdr:rowOff>268940</xdr:rowOff>
    </xdr:to>
    <xdr:sp macro="" textlink="">
      <xdr:nvSpPr>
        <xdr:cNvPr id="23" name="大かっこ 22"/>
        <xdr:cNvSpPr/>
      </xdr:nvSpPr>
      <xdr:spPr>
        <a:xfrm>
          <a:off x="2207557" y="52960289"/>
          <a:ext cx="3350627" cy="469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158750</xdr:colOff>
      <xdr:row>153</xdr:row>
      <xdr:rowOff>43600</xdr:rowOff>
    </xdr:from>
    <xdr:to>
      <xdr:col>37</xdr:col>
      <xdr:colOff>129309</xdr:colOff>
      <xdr:row>155</xdr:row>
      <xdr:rowOff>86658</xdr:rowOff>
    </xdr:to>
    <xdr:sp macro="" textlink="">
      <xdr:nvSpPr>
        <xdr:cNvPr id="25" name="テキスト ボックス 24"/>
        <xdr:cNvSpPr txBox="1"/>
      </xdr:nvSpPr>
      <xdr:spPr>
        <a:xfrm>
          <a:off x="4019550" y="36695800"/>
          <a:ext cx="3628159" cy="75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19</xdr:col>
      <xdr:colOff>26894</xdr:colOff>
      <xdr:row>153</xdr:row>
      <xdr:rowOff>27913</xdr:rowOff>
    </xdr:from>
    <xdr:to>
      <xdr:col>38</xdr:col>
      <xdr:colOff>56030</xdr:colOff>
      <xdr:row>154</xdr:row>
      <xdr:rowOff>330201</xdr:rowOff>
    </xdr:to>
    <xdr:sp macro="" textlink="">
      <xdr:nvSpPr>
        <xdr:cNvPr id="26" name="大かっこ 25"/>
        <xdr:cNvSpPr/>
      </xdr:nvSpPr>
      <xdr:spPr>
        <a:xfrm>
          <a:off x="3887694" y="36680113"/>
          <a:ext cx="3889936" cy="657888"/>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6927</xdr:colOff>
      <xdr:row>144</xdr:row>
      <xdr:rowOff>583044</xdr:rowOff>
    </xdr:from>
    <xdr:to>
      <xdr:col>32</xdr:col>
      <xdr:colOff>6927</xdr:colOff>
      <xdr:row>149</xdr:row>
      <xdr:rowOff>38453</xdr:rowOff>
    </xdr:to>
    <xdr:cxnSp macro="">
      <xdr:nvCxnSpPr>
        <xdr:cNvPr id="27" name="直線矢印コネクタ 26"/>
        <xdr:cNvCxnSpPr/>
      </xdr:nvCxnSpPr>
      <xdr:spPr>
        <a:xfrm>
          <a:off x="5617152" y="34444419"/>
          <a:ext cx="0" cy="2789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147</xdr:row>
      <xdr:rowOff>451137</xdr:rowOff>
    </xdr:from>
    <xdr:to>
      <xdr:col>24</xdr:col>
      <xdr:colOff>63500</xdr:colOff>
      <xdr:row>148</xdr:row>
      <xdr:rowOff>639728</xdr:rowOff>
    </xdr:to>
    <xdr:cxnSp macro="">
      <xdr:nvCxnSpPr>
        <xdr:cNvPr id="28" name="直線矢印コネクタ 27"/>
        <xdr:cNvCxnSpPr/>
      </xdr:nvCxnSpPr>
      <xdr:spPr>
        <a:xfrm>
          <a:off x="4225925" y="36312762"/>
          <a:ext cx="0" cy="8553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50799</xdr:colOff>
      <xdr:row>149</xdr:row>
      <xdr:rowOff>39254</xdr:rowOff>
    </xdr:from>
    <xdr:to>
      <xdr:col>26</xdr:col>
      <xdr:colOff>81972</xdr:colOff>
      <xdr:row>149</xdr:row>
      <xdr:rowOff>332323</xdr:rowOff>
    </xdr:to>
    <xdr:sp macro="" textlink="">
      <xdr:nvSpPr>
        <xdr:cNvPr id="29" name="テキスト ボックス 28"/>
        <xdr:cNvSpPr txBox="1"/>
      </xdr:nvSpPr>
      <xdr:spPr>
        <a:xfrm>
          <a:off x="3851274" y="37234379"/>
          <a:ext cx="755073"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44891</xdr:colOff>
      <xdr:row>149</xdr:row>
      <xdr:rowOff>53261</xdr:rowOff>
    </xdr:from>
    <xdr:to>
      <xdr:col>34</xdr:col>
      <xdr:colOff>109546</xdr:colOff>
      <xdr:row>149</xdr:row>
      <xdr:rowOff>317754</xdr:rowOff>
    </xdr:to>
    <xdr:sp macro="" textlink="">
      <xdr:nvSpPr>
        <xdr:cNvPr id="30" name="テキスト ボックス 29"/>
        <xdr:cNvSpPr txBox="1"/>
      </xdr:nvSpPr>
      <xdr:spPr>
        <a:xfrm>
          <a:off x="5423715" y="53908732"/>
          <a:ext cx="781831"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88900</xdr:colOff>
      <xdr:row>150</xdr:row>
      <xdr:rowOff>50800</xdr:rowOff>
    </xdr:from>
    <xdr:to>
      <xdr:col>32</xdr:col>
      <xdr:colOff>24823</xdr:colOff>
      <xdr:row>152</xdr:row>
      <xdr:rowOff>40562</xdr:rowOff>
    </xdr:to>
    <xdr:sp macro="" textlink="">
      <xdr:nvSpPr>
        <xdr:cNvPr id="31" name="テキスト ボックス 30"/>
        <xdr:cNvSpPr txBox="1"/>
      </xdr:nvSpPr>
      <xdr:spPr>
        <a:xfrm>
          <a:off x="4965700" y="35636200"/>
          <a:ext cx="1561523" cy="700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鉄道事業者</a:t>
          </a:r>
          <a:endParaRPr kumimoji="1" lang="en-US" altLang="ja-JP" sz="1100"/>
        </a:p>
        <a:p>
          <a:pPr algn="ctr"/>
          <a:r>
            <a:rPr kumimoji="1" lang="ja-JP" altLang="en-US" sz="1100"/>
            <a:t>（１２１百万円）</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27" zoomScale="75" zoomScaleNormal="75" zoomScaleSheetLayoutView="100" zoomScalePageLayoutView="85" workbookViewId="0">
      <selection activeCell="BF103" sqref="BF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0" t="s">
        <v>465</v>
      </c>
      <c r="AR2" s="690"/>
      <c r="AS2" s="68" t="str">
        <f>IF(OR(AQ2="　", AQ2=""), "", "-")</f>
        <v/>
      </c>
      <c r="AT2" s="691">
        <v>474</v>
      </c>
      <c r="AU2" s="691"/>
      <c r="AV2" s="69" t="str">
        <f>IF(AW2="", "", "-")</f>
        <v/>
      </c>
      <c r="AW2" s="692"/>
      <c r="AX2" s="692"/>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471</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3" t="s">
        <v>159</v>
      </c>
      <c r="H5" s="624"/>
      <c r="I5" s="624"/>
      <c r="J5" s="624"/>
      <c r="K5" s="624"/>
      <c r="L5" s="624"/>
      <c r="M5" s="664" t="s">
        <v>92</v>
      </c>
      <c r="N5" s="665"/>
      <c r="O5" s="665"/>
      <c r="P5" s="665"/>
      <c r="Q5" s="665"/>
      <c r="R5" s="666"/>
      <c r="S5" s="623" t="s">
        <v>157</v>
      </c>
      <c r="T5" s="624"/>
      <c r="U5" s="624"/>
      <c r="V5" s="624"/>
      <c r="W5" s="624"/>
      <c r="X5" s="625"/>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56.25"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51"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1.25" customHeight="1" x14ac:dyDescent="0.15">
      <c r="A11" s="193" t="s">
        <v>6</v>
      </c>
      <c r="B11" s="194"/>
      <c r="C11" s="194"/>
      <c r="D11" s="194"/>
      <c r="E11" s="194"/>
      <c r="F11" s="499"/>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68</v>
      </c>
      <c r="Q13" s="185"/>
      <c r="R13" s="185"/>
      <c r="S13" s="185"/>
      <c r="T13" s="185"/>
      <c r="U13" s="185"/>
      <c r="V13" s="186"/>
      <c r="W13" s="184">
        <v>68</v>
      </c>
      <c r="X13" s="185"/>
      <c r="Y13" s="185"/>
      <c r="Z13" s="185"/>
      <c r="AA13" s="185"/>
      <c r="AB13" s="185"/>
      <c r="AC13" s="186"/>
      <c r="AD13" s="184">
        <v>68</v>
      </c>
      <c r="AE13" s="185"/>
      <c r="AF13" s="185"/>
      <c r="AG13" s="185"/>
      <c r="AH13" s="185"/>
      <c r="AI13" s="185"/>
      <c r="AJ13" s="186"/>
      <c r="AK13" s="184">
        <v>68</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482</v>
      </c>
      <c r="Q14" s="185"/>
      <c r="R14" s="185"/>
      <c r="S14" s="185"/>
      <c r="T14" s="185"/>
      <c r="U14" s="185"/>
      <c r="V14" s="186"/>
      <c r="W14" s="184">
        <v>100</v>
      </c>
      <c r="X14" s="185"/>
      <c r="Y14" s="185"/>
      <c r="Z14" s="185"/>
      <c r="AA14" s="185"/>
      <c r="AB14" s="185"/>
      <c r="AC14" s="186"/>
      <c r="AD14" s="184" t="s">
        <v>482</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482</v>
      </c>
      <c r="Q15" s="185"/>
      <c r="R15" s="185"/>
      <c r="S15" s="185"/>
      <c r="T15" s="185"/>
      <c r="U15" s="185"/>
      <c r="V15" s="186"/>
      <c r="W15" s="184" t="s">
        <v>482</v>
      </c>
      <c r="X15" s="185"/>
      <c r="Y15" s="185"/>
      <c r="Z15" s="185"/>
      <c r="AA15" s="185"/>
      <c r="AB15" s="185"/>
      <c r="AC15" s="186"/>
      <c r="AD15" s="184">
        <v>156</v>
      </c>
      <c r="AE15" s="185"/>
      <c r="AF15" s="185"/>
      <c r="AG15" s="185"/>
      <c r="AH15" s="185"/>
      <c r="AI15" s="185"/>
      <c r="AJ15" s="186"/>
      <c r="AK15" s="184">
        <v>4</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482</v>
      </c>
      <c r="Q16" s="185"/>
      <c r="R16" s="185"/>
      <c r="S16" s="185"/>
      <c r="T16" s="185"/>
      <c r="U16" s="185"/>
      <c r="V16" s="186"/>
      <c r="W16" s="184">
        <v>-156</v>
      </c>
      <c r="X16" s="185"/>
      <c r="Y16" s="185"/>
      <c r="Z16" s="185"/>
      <c r="AA16" s="185"/>
      <c r="AB16" s="185"/>
      <c r="AC16" s="186"/>
      <c r="AD16" s="184">
        <v>-4</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482</v>
      </c>
      <c r="Q17" s="185"/>
      <c r="R17" s="185"/>
      <c r="S17" s="185"/>
      <c r="T17" s="185"/>
      <c r="U17" s="185"/>
      <c r="V17" s="186"/>
      <c r="W17" s="184" t="s">
        <v>482</v>
      </c>
      <c r="X17" s="185"/>
      <c r="Y17" s="185"/>
      <c r="Z17" s="185"/>
      <c r="AA17" s="185"/>
      <c r="AB17" s="185"/>
      <c r="AC17" s="186"/>
      <c r="AD17" s="184" t="s">
        <v>482</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5" t="s">
        <v>22</v>
      </c>
      <c r="J18" s="636"/>
      <c r="K18" s="636"/>
      <c r="L18" s="636"/>
      <c r="M18" s="636"/>
      <c r="N18" s="636"/>
      <c r="O18" s="637"/>
      <c r="P18" s="658">
        <f>SUM(P13:V17)</f>
        <v>68</v>
      </c>
      <c r="Q18" s="659"/>
      <c r="R18" s="659"/>
      <c r="S18" s="659"/>
      <c r="T18" s="659"/>
      <c r="U18" s="659"/>
      <c r="V18" s="660"/>
      <c r="W18" s="658">
        <f>SUM(W13:AC17)</f>
        <v>12</v>
      </c>
      <c r="X18" s="659"/>
      <c r="Y18" s="659"/>
      <c r="Z18" s="659"/>
      <c r="AA18" s="659"/>
      <c r="AB18" s="659"/>
      <c r="AC18" s="660"/>
      <c r="AD18" s="658">
        <f t="shared" ref="AD18" si="0">SUM(AD13:AJ17)</f>
        <v>220</v>
      </c>
      <c r="AE18" s="659"/>
      <c r="AF18" s="659"/>
      <c r="AG18" s="659"/>
      <c r="AH18" s="659"/>
      <c r="AI18" s="659"/>
      <c r="AJ18" s="660"/>
      <c r="AK18" s="658">
        <f t="shared" ref="AK18" si="1">SUM(AK13:AQ17)</f>
        <v>72</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v>62</v>
      </c>
      <c r="Q19" s="185"/>
      <c r="R19" s="185"/>
      <c r="S19" s="185"/>
      <c r="T19" s="185"/>
      <c r="U19" s="185"/>
      <c r="V19" s="186"/>
      <c r="W19" s="184">
        <v>0</v>
      </c>
      <c r="X19" s="185"/>
      <c r="Y19" s="185"/>
      <c r="Z19" s="185"/>
      <c r="AA19" s="185"/>
      <c r="AB19" s="185"/>
      <c r="AC19" s="186"/>
      <c r="AD19" s="184">
        <v>121</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f>IF(P18=0, "-", P19/P18)</f>
        <v>0.91176470588235292</v>
      </c>
      <c r="Q20" s="662"/>
      <c r="R20" s="662"/>
      <c r="S20" s="662"/>
      <c r="T20" s="662"/>
      <c r="U20" s="662"/>
      <c r="V20" s="662"/>
      <c r="W20" s="662">
        <f>IF(W18=0, "-", W19/W18)</f>
        <v>0</v>
      </c>
      <c r="X20" s="662"/>
      <c r="Y20" s="662"/>
      <c r="Z20" s="662"/>
      <c r="AA20" s="662"/>
      <c r="AB20" s="662"/>
      <c r="AC20" s="662"/>
      <c r="AD20" s="662">
        <f>IF(AD18=0, "-", AD19/AD18)</f>
        <v>0.55000000000000004</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510</v>
      </c>
      <c r="H23" s="84"/>
      <c r="I23" s="84"/>
      <c r="J23" s="84"/>
      <c r="K23" s="84"/>
      <c r="L23" s="84"/>
      <c r="M23" s="84"/>
      <c r="N23" s="84"/>
      <c r="O23" s="85"/>
      <c r="P23" s="228" t="s">
        <v>511</v>
      </c>
      <c r="Q23" s="243"/>
      <c r="R23" s="243"/>
      <c r="S23" s="243"/>
      <c r="T23" s="243"/>
      <c r="U23" s="243"/>
      <c r="V23" s="243"/>
      <c r="W23" s="243"/>
      <c r="X23" s="244"/>
      <c r="Y23" s="237" t="s">
        <v>14</v>
      </c>
      <c r="Z23" s="238"/>
      <c r="AA23" s="239"/>
      <c r="AB23" s="176" t="s">
        <v>507</v>
      </c>
      <c r="AC23" s="177"/>
      <c r="AD23" s="177"/>
      <c r="AE23" s="97">
        <v>2</v>
      </c>
      <c r="AF23" s="98"/>
      <c r="AG23" s="98"/>
      <c r="AH23" s="98"/>
      <c r="AI23" s="99"/>
      <c r="AJ23" s="97">
        <v>1</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507</v>
      </c>
      <c r="AC24" s="206"/>
      <c r="AD24" s="206"/>
      <c r="AE24" s="97" t="s">
        <v>482</v>
      </c>
      <c r="AF24" s="98"/>
      <c r="AG24" s="98"/>
      <c r="AH24" s="98"/>
      <c r="AI24" s="99"/>
      <c r="AJ24" s="97" t="s">
        <v>482</v>
      </c>
      <c r="AK24" s="98"/>
      <c r="AL24" s="98"/>
      <c r="AM24" s="98"/>
      <c r="AN24" s="99"/>
      <c r="AO24" s="97" t="s">
        <v>482</v>
      </c>
      <c r="AP24" s="98"/>
      <c r="AQ24" s="98"/>
      <c r="AR24" s="98"/>
      <c r="AS24" s="99"/>
      <c r="AT24" s="97"/>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8"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8"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8"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5.75" hidden="1" customHeight="1" x14ac:dyDescent="0.15">
      <c r="A54" s="667"/>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15.75" hidden="1" customHeight="1" x14ac:dyDescent="0.15">
      <c r="A55" s="667"/>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7"/>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508</v>
      </c>
      <c r="H68" s="243"/>
      <c r="I68" s="243"/>
      <c r="J68" s="243"/>
      <c r="K68" s="243"/>
      <c r="L68" s="243"/>
      <c r="M68" s="243"/>
      <c r="N68" s="243"/>
      <c r="O68" s="243"/>
      <c r="P68" s="243"/>
      <c r="Q68" s="243"/>
      <c r="R68" s="243"/>
      <c r="S68" s="243"/>
      <c r="T68" s="243"/>
      <c r="U68" s="243"/>
      <c r="V68" s="243"/>
      <c r="W68" s="243"/>
      <c r="X68" s="244"/>
      <c r="Y68" s="626" t="s">
        <v>66</v>
      </c>
      <c r="Z68" s="627"/>
      <c r="AA68" s="628"/>
      <c r="AB68" s="120" t="s">
        <v>509</v>
      </c>
      <c r="AC68" s="121"/>
      <c r="AD68" s="122"/>
      <c r="AE68" s="97">
        <v>2</v>
      </c>
      <c r="AF68" s="98"/>
      <c r="AG68" s="98"/>
      <c r="AH68" s="98"/>
      <c r="AI68" s="99"/>
      <c r="AJ68" s="97">
        <v>1</v>
      </c>
      <c r="AK68" s="98"/>
      <c r="AL68" s="98"/>
      <c r="AM68" s="98"/>
      <c r="AN68" s="99"/>
      <c r="AO68" s="97">
        <v>1</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482</v>
      </c>
      <c r="AF69" s="98"/>
      <c r="AG69" s="98"/>
      <c r="AH69" s="98"/>
      <c r="AI69" s="99"/>
      <c r="AJ69" s="97" t="s">
        <v>482</v>
      </c>
      <c r="AK69" s="98"/>
      <c r="AL69" s="98"/>
      <c r="AM69" s="98"/>
      <c r="AN69" s="99"/>
      <c r="AO69" s="97" t="s">
        <v>482</v>
      </c>
      <c r="AP69" s="98"/>
      <c r="AQ69" s="98"/>
      <c r="AR69" s="98"/>
      <c r="AS69" s="99"/>
      <c r="AT69" s="97"/>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4" t="s">
        <v>17</v>
      </c>
      <c r="Z83" s="545"/>
      <c r="AA83" s="546"/>
      <c r="AB83" s="674"/>
      <c r="AC83" s="124"/>
      <c r="AD83" s="125"/>
      <c r="AE83" s="214">
        <v>31</v>
      </c>
      <c r="AF83" s="215"/>
      <c r="AG83" s="215"/>
      <c r="AH83" s="215"/>
      <c r="AI83" s="215"/>
      <c r="AJ83" s="214">
        <v>0</v>
      </c>
      <c r="AK83" s="215"/>
      <c r="AL83" s="215"/>
      <c r="AM83" s="215"/>
      <c r="AN83" s="215"/>
      <c r="AO83" s="214">
        <v>121</v>
      </c>
      <c r="AP83" s="215"/>
      <c r="AQ83" s="215"/>
      <c r="AR83" s="215"/>
      <c r="AS83" s="215"/>
      <c r="AT83" s="97"/>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675" t="s">
        <v>503</v>
      </c>
      <c r="AF84" s="101"/>
      <c r="AG84" s="101"/>
      <c r="AH84" s="101"/>
      <c r="AI84" s="102"/>
      <c r="AJ84" s="676" t="s">
        <v>504</v>
      </c>
      <c r="AK84" s="101"/>
      <c r="AL84" s="101"/>
      <c r="AM84" s="101"/>
      <c r="AN84" s="102"/>
      <c r="AO84" s="100" t="s">
        <v>505</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5.25" customHeight="1" x14ac:dyDescent="0.15">
      <c r="A98" s="610"/>
      <c r="B98" s="611"/>
      <c r="C98" s="541" t="s">
        <v>512</v>
      </c>
      <c r="D98" s="542"/>
      <c r="E98" s="542"/>
      <c r="F98" s="542"/>
      <c r="G98" s="542"/>
      <c r="H98" s="542"/>
      <c r="I98" s="542"/>
      <c r="J98" s="542"/>
      <c r="K98" s="543"/>
      <c r="L98" s="184">
        <v>68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68</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479</v>
      </c>
      <c r="AE108" s="352"/>
      <c r="AF108" s="352"/>
      <c r="AG108" s="348" t="s">
        <v>493</v>
      </c>
      <c r="AH108" s="349"/>
      <c r="AI108" s="349"/>
      <c r="AJ108" s="349"/>
      <c r="AK108" s="349"/>
      <c r="AL108" s="349"/>
      <c r="AM108" s="349"/>
      <c r="AN108" s="349"/>
      <c r="AO108" s="349"/>
      <c r="AP108" s="349"/>
      <c r="AQ108" s="349"/>
      <c r="AR108" s="349"/>
      <c r="AS108" s="349"/>
      <c r="AT108" s="349"/>
      <c r="AU108" s="349"/>
      <c r="AV108" s="349"/>
      <c r="AW108" s="349"/>
      <c r="AX108" s="350"/>
    </row>
    <row r="109" spans="1:50" ht="4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479</v>
      </c>
      <c r="AE109" s="303"/>
      <c r="AF109" s="303"/>
      <c r="AG109" s="282" t="s">
        <v>491</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484</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479</v>
      </c>
      <c r="AE111" s="277"/>
      <c r="AF111" s="277"/>
      <c r="AG111" s="649" t="s">
        <v>494</v>
      </c>
      <c r="AH111" s="280"/>
      <c r="AI111" s="280"/>
      <c r="AJ111" s="280"/>
      <c r="AK111" s="280"/>
      <c r="AL111" s="280"/>
      <c r="AM111" s="280"/>
      <c r="AN111" s="280"/>
      <c r="AO111" s="280"/>
      <c r="AP111" s="280"/>
      <c r="AQ111" s="280"/>
      <c r="AR111" s="280"/>
      <c r="AS111" s="280"/>
      <c r="AT111" s="280"/>
      <c r="AU111" s="280"/>
      <c r="AV111" s="280"/>
      <c r="AW111" s="280"/>
      <c r="AX111" s="281"/>
    </row>
    <row r="112" spans="1:50" ht="48"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479</v>
      </c>
      <c r="AE112" s="303"/>
      <c r="AF112" s="303"/>
      <c r="AG112" s="282" t="s">
        <v>492</v>
      </c>
      <c r="AH112" s="259"/>
      <c r="AI112" s="259"/>
      <c r="AJ112" s="259"/>
      <c r="AK112" s="259"/>
      <c r="AL112" s="259"/>
      <c r="AM112" s="259"/>
      <c r="AN112" s="259"/>
      <c r="AO112" s="259"/>
      <c r="AP112" s="259"/>
      <c r="AQ112" s="259"/>
      <c r="AR112" s="259"/>
      <c r="AS112" s="259"/>
      <c r="AT112" s="259"/>
      <c r="AU112" s="259"/>
      <c r="AV112" s="259"/>
      <c r="AW112" s="259"/>
      <c r="AX112" s="283"/>
    </row>
    <row r="113" spans="1:64" ht="23.2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484</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3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479</v>
      </c>
      <c r="AE115" s="303"/>
      <c r="AF115" s="303"/>
      <c r="AG115" s="282" t="s">
        <v>488</v>
      </c>
      <c r="AH115" s="259"/>
      <c r="AI115" s="259"/>
      <c r="AJ115" s="259"/>
      <c r="AK115" s="259"/>
      <c r="AL115" s="259"/>
      <c r="AM115" s="259"/>
      <c r="AN115" s="259"/>
      <c r="AO115" s="259"/>
      <c r="AP115" s="259"/>
      <c r="AQ115" s="259"/>
      <c r="AR115" s="259"/>
      <c r="AS115" s="259"/>
      <c r="AT115" s="259"/>
      <c r="AU115" s="259"/>
      <c r="AV115" s="259"/>
      <c r="AW115" s="259"/>
      <c r="AX115" s="283"/>
    </row>
    <row r="116" spans="1:64" ht="45.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479</v>
      </c>
      <c r="AE116" s="262"/>
      <c r="AF116" s="262"/>
      <c r="AG116" s="591" t="s">
        <v>502</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5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479</v>
      </c>
      <c r="AE117" s="333"/>
      <c r="AF117" s="337"/>
      <c r="AG117" s="344" t="s">
        <v>489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5.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484</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5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479</v>
      </c>
      <c r="AE119" s="354"/>
      <c r="AF119" s="354"/>
      <c r="AG119" s="282" t="s">
        <v>490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484</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38.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479</v>
      </c>
      <c r="AE121" s="303"/>
      <c r="AF121" s="303"/>
      <c r="AG121" s="343" t="s">
        <v>495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485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486</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71.2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8.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6"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2.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61" t="s">
        <v>487</v>
      </c>
      <c r="X137" s="550"/>
      <c r="Y137" s="550"/>
      <c r="Z137" s="550"/>
      <c r="AA137" s="550"/>
      <c r="AB137" s="550"/>
      <c r="AC137" s="550"/>
      <c r="AD137" s="550"/>
      <c r="AE137" s="550"/>
      <c r="AF137" s="551"/>
      <c r="AG137" s="320" t="s">
        <v>226</v>
      </c>
      <c r="AH137" s="320"/>
      <c r="AI137" s="320"/>
      <c r="AJ137" s="320"/>
      <c r="AK137" s="320"/>
      <c r="AL137" s="320"/>
      <c r="AM137" s="521">
        <v>281</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481</v>
      </c>
      <c r="H138" s="318"/>
      <c r="I138" s="318"/>
      <c r="J138" s="318"/>
      <c r="K138" s="318"/>
      <c r="L138" s="318"/>
      <c r="M138" s="318"/>
      <c r="N138" s="318"/>
      <c r="O138" s="318"/>
      <c r="P138" s="319"/>
      <c r="Q138" s="430" t="s">
        <v>228</v>
      </c>
      <c r="R138" s="430"/>
      <c r="S138" s="430"/>
      <c r="T138" s="430"/>
      <c r="U138" s="430"/>
      <c r="V138" s="430"/>
      <c r="W138" s="317">
        <v>461</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500</v>
      </c>
      <c r="H180" s="363"/>
      <c r="I180" s="363"/>
      <c r="J180" s="363"/>
      <c r="K180" s="364"/>
      <c r="L180" s="365" t="s">
        <v>501</v>
      </c>
      <c r="M180" s="366"/>
      <c r="N180" s="366"/>
      <c r="O180" s="366"/>
      <c r="P180" s="366"/>
      <c r="Q180" s="366"/>
      <c r="R180" s="366"/>
      <c r="S180" s="366"/>
      <c r="T180" s="366"/>
      <c r="U180" s="366"/>
      <c r="V180" s="366"/>
      <c r="W180" s="366"/>
      <c r="X180" s="367"/>
      <c r="Y180" s="397">
        <v>121</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121</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496</v>
      </c>
      <c r="D236" s="576"/>
      <c r="E236" s="576"/>
      <c r="F236" s="576"/>
      <c r="G236" s="576"/>
      <c r="H236" s="576"/>
      <c r="I236" s="576"/>
      <c r="J236" s="576"/>
      <c r="K236" s="576"/>
      <c r="L236" s="576"/>
      <c r="M236" s="577" t="s">
        <v>497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121</v>
      </c>
      <c r="AL236" s="579"/>
      <c r="AM236" s="579"/>
      <c r="AN236" s="579"/>
      <c r="AO236" s="579"/>
      <c r="AP236" s="580"/>
      <c r="AQ236" s="577" t="s">
        <v>498</v>
      </c>
      <c r="AR236" s="576"/>
      <c r="AS236" s="576"/>
      <c r="AT236" s="576"/>
      <c r="AU236" s="578" t="s">
        <v>499</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8"/>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9"/>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7">
      <formula>IF(RIGHT(TEXT(P14,"0.#"),1)=".",FALSE,TRUE)</formula>
    </cfRule>
    <cfRule type="expression" dxfId="946" priority="548">
      <formula>IF(RIGHT(TEXT(P14,"0.#"),1)=".",TRUE,FALSE)</formula>
    </cfRule>
  </conditionalFormatting>
  <conditionalFormatting sqref="AE23:AI23">
    <cfRule type="expression" dxfId="945" priority="537">
      <formula>IF(RIGHT(TEXT(AE23,"0.#"),1)=".",FALSE,TRUE)</formula>
    </cfRule>
    <cfRule type="expression" dxfId="944" priority="538">
      <formula>IF(RIGHT(TEXT(AE23,"0.#"),1)=".",TRUE,FALSE)</formula>
    </cfRule>
  </conditionalFormatting>
  <conditionalFormatting sqref="AE69:AX69">
    <cfRule type="expression" dxfId="943" priority="469">
      <formula>IF(RIGHT(TEXT(AE69,"0.#"),1)=".",FALSE,TRUE)</formula>
    </cfRule>
    <cfRule type="expression" dxfId="942" priority="470">
      <formula>IF(RIGHT(TEXT(AE69,"0.#"),1)=".",TRUE,FALSE)</formula>
    </cfRule>
  </conditionalFormatting>
  <conditionalFormatting sqref="AE83:AI83">
    <cfRule type="expression" dxfId="941" priority="451">
      <formula>IF(RIGHT(TEXT(AE83,"0.#"),1)=".",FALSE,TRUE)</formula>
    </cfRule>
    <cfRule type="expression" dxfId="940" priority="452">
      <formula>IF(RIGHT(TEXT(AE83,"0.#"),1)=".",TRUE,FALSE)</formula>
    </cfRule>
  </conditionalFormatting>
  <conditionalFormatting sqref="AJ83:AX83">
    <cfRule type="expression" dxfId="939" priority="449">
      <formula>IF(RIGHT(TEXT(AJ83,"0.#"),1)=".",FALSE,TRUE)</formula>
    </cfRule>
    <cfRule type="expression" dxfId="938" priority="450">
      <formula>IF(RIGHT(TEXT(AJ83,"0.#"),1)=".",TRUE,FALSE)</formula>
    </cfRule>
  </conditionalFormatting>
  <conditionalFormatting sqref="L99">
    <cfRule type="expression" dxfId="937" priority="429">
      <formula>IF(RIGHT(TEXT(L99,"0.#"),1)=".",FALSE,TRUE)</formula>
    </cfRule>
    <cfRule type="expression" dxfId="936" priority="430">
      <formula>IF(RIGHT(TEXT(L99,"0.#"),1)=".",TRUE,FALSE)</formula>
    </cfRule>
  </conditionalFormatting>
  <conditionalFormatting sqref="L104">
    <cfRule type="expression" dxfId="935" priority="427">
      <formula>IF(RIGHT(TEXT(L104,"0.#"),1)=".",FALSE,TRUE)</formula>
    </cfRule>
    <cfRule type="expression" dxfId="934" priority="428">
      <formula>IF(RIGHT(TEXT(L104,"0.#"),1)=".",TRUE,FALSE)</formula>
    </cfRule>
  </conditionalFormatting>
  <conditionalFormatting sqref="R104">
    <cfRule type="expression" dxfId="933" priority="425">
      <formula>IF(RIGHT(TEXT(R104,"0.#"),1)=".",FALSE,TRUE)</formula>
    </cfRule>
    <cfRule type="expression" dxfId="932" priority="426">
      <formula>IF(RIGHT(TEXT(R104,"0.#"),1)=".",TRUE,FALSE)</formula>
    </cfRule>
  </conditionalFormatting>
  <conditionalFormatting sqref="P18:AX18">
    <cfRule type="expression" dxfId="931" priority="423">
      <formula>IF(RIGHT(TEXT(P18,"0.#"),1)=".",FALSE,TRUE)</formula>
    </cfRule>
    <cfRule type="expression" dxfId="930" priority="424">
      <formula>IF(RIGHT(TEXT(P18,"0.#"),1)=".",TRUE,FALSE)</formula>
    </cfRule>
  </conditionalFormatting>
  <conditionalFormatting sqref="Y181">
    <cfRule type="expression" dxfId="929" priority="419">
      <formula>IF(RIGHT(TEXT(Y181,"0.#"),1)=".",FALSE,TRUE)</formula>
    </cfRule>
    <cfRule type="expression" dxfId="928" priority="420">
      <formula>IF(RIGHT(TEXT(Y181,"0.#"),1)=".",TRUE,FALSE)</formula>
    </cfRule>
  </conditionalFormatting>
  <conditionalFormatting sqref="Y190">
    <cfRule type="expression" dxfId="927" priority="415">
      <formula>IF(RIGHT(TEXT(Y190,"0.#"),1)=".",FALSE,TRUE)</formula>
    </cfRule>
    <cfRule type="expression" dxfId="926" priority="416">
      <formula>IF(RIGHT(TEXT(Y190,"0.#"),1)=".",TRUE,FALSE)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6:AQ17 P15:AX15 P13:AX13">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X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7:AX265">
    <cfRule type="expression" dxfId="875" priority="145">
      <formula>IF(AND(AU237&gt;=0, RIGHT(TEXT(AU237,"0.#"),1)&lt;&gt;"."),TRUE,FALSE)</formula>
    </cfRule>
    <cfRule type="expression" dxfId="874" priority="146">
      <formula>IF(AND(AU237&gt;=0, RIGHT(TEXT(AU237,"0.#"),1)="."),TRUE,FALSE)</formula>
    </cfRule>
    <cfRule type="expression" dxfId="873" priority="147">
      <formula>IF(AND(AU237&lt;0, RIGHT(TEXT(AU237,"0.#"),1)&lt;&gt;"."),TRUE,FALSE)</formula>
    </cfRule>
    <cfRule type="expression" dxfId="872" priority="148">
      <formula>IF(AND(AU237&lt;0, RIGHT(TEXT(AU237,"0.#"),1)="."),TRUE,FALSE)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E24:AX24 AJ23:AS23">
    <cfRule type="expression" dxfId="787" priority="59">
      <formula>IF(RIGHT(TEXT(AE23,"0.#"),1)=".",FALSE,TRUE)</formula>
    </cfRule>
    <cfRule type="expression" dxfId="786" priority="60">
      <formula>IF(RIGHT(TEXT(AE23,"0.#"),1)=".",TRUE,FALSE)</formula>
    </cfRule>
  </conditionalFormatting>
  <conditionalFormatting sqref="AE25:AI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J25:AS25">
    <cfRule type="expression" dxfId="781" priority="47">
      <formula>IF(AND(AJ25&gt;=0, RIGHT(TEXT(AJ25,"0.#"),1)&lt;&gt;"."),TRUE,FALSE)</formula>
    </cfRule>
    <cfRule type="expression" dxfId="780" priority="48">
      <formula>IF(AND(AJ25&gt;=0, RIGHT(TEXT(AJ25,"0.#"),1)="."),TRUE,FALSE)</formula>
    </cfRule>
    <cfRule type="expression" dxfId="779" priority="49">
      <formula>IF(AND(AJ25&lt;0, RIGHT(TEXT(AJ25,"0.#"),1)&lt;&gt;"."),TRUE,FALSE)</formula>
    </cfRule>
    <cfRule type="expression" dxfId="778" priority="50">
      <formula>IF(AND(AJ25&lt;0, RIGHT(TEXT(AJ25,"0.#"),1)="."),TRUE,FALSE)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49"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5" zoomScale="70" zoomScaleNormal="75" zoomScalePageLayoutView="70" workbookViewId="0">
      <selection activeCell="P9" sqref="P9:X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468</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7"/>
      <c r="B14" s="708"/>
      <c r="C14" s="708"/>
      <c r="D14" s="708"/>
      <c r="E14" s="708"/>
      <c r="F14" s="709"/>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7"/>
      <c r="B15" s="708"/>
      <c r="C15" s="708"/>
      <c r="D15" s="708"/>
      <c r="E15" s="708"/>
      <c r="F15" s="709"/>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7"/>
      <c r="B27" s="708"/>
      <c r="C27" s="708"/>
      <c r="D27" s="708"/>
      <c r="E27" s="708"/>
      <c r="F27" s="709"/>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7"/>
      <c r="B28" s="708"/>
      <c r="C28" s="708"/>
      <c r="D28" s="708"/>
      <c r="E28" s="708"/>
      <c r="F28" s="709"/>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7"/>
      <c r="B40" s="708"/>
      <c r="C40" s="708"/>
      <c r="D40" s="708"/>
      <c r="E40" s="708"/>
      <c r="F40" s="709"/>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7"/>
      <c r="B41" s="708"/>
      <c r="C41" s="708"/>
      <c r="D41" s="708"/>
      <c r="E41" s="708"/>
      <c r="F41" s="709"/>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7"/>
      <c r="B67" s="708"/>
      <c r="C67" s="708"/>
      <c r="D67" s="708"/>
      <c r="E67" s="708"/>
      <c r="F67" s="709"/>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7"/>
      <c r="B68" s="708"/>
      <c r="C68" s="708"/>
      <c r="D68" s="708"/>
      <c r="E68" s="708"/>
      <c r="F68" s="709"/>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7"/>
      <c r="B80" s="708"/>
      <c r="C80" s="708"/>
      <c r="D80" s="708"/>
      <c r="E80" s="708"/>
      <c r="F80" s="709"/>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7"/>
      <c r="B81" s="708"/>
      <c r="C81" s="708"/>
      <c r="D81" s="708"/>
      <c r="E81" s="708"/>
      <c r="F81" s="709"/>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7"/>
      <c r="B93" s="708"/>
      <c r="C93" s="708"/>
      <c r="D93" s="708"/>
      <c r="E93" s="708"/>
      <c r="F93" s="709"/>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7"/>
      <c r="B94" s="708"/>
      <c r="C94" s="708"/>
      <c r="D94" s="708"/>
      <c r="E94" s="708"/>
      <c r="F94" s="709"/>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7"/>
      <c r="B120" s="708"/>
      <c r="C120" s="708"/>
      <c r="D120" s="708"/>
      <c r="E120" s="708"/>
      <c r="F120" s="709"/>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7"/>
      <c r="B121" s="708"/>
      <c r="C121" s="708"/>
      <c r="D121" s="708"/>
      <c r="E121" s="708"/>
      <c r="F121" s="709"/>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7"/>
      <c r="B133" s="708"/>
      <c r="C133" s="708"/>
      <c r="D133" s="708"/>
      <c r="E133" s="708"/>
      <c r="F133" s="709"/>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7"/>
      <c r="B134" s="708"/>
      <c r="C134" s="708"/>
      <c r="D134" s="708"/>
      <c r="E134" s="708"/>
      <c r="F134" s="709"/>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7"/>
      <c r="B146" s="708"/>
      <c r="C146" s="708"/>
      <c r="D146" s="708"/>
      <c r="E146" s="708"/>
      <c r="F146" s="709"/>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7"/>
      <c r="B147" s="708"/>
      <c r="C147" s="708"/>
      <c r="D147" s="708"/>
      <c r="E147" s="708"/>
      <c r="F147" s="709"/>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7"/>
      <c r="B173" s="708"/>
      <c r="C173" s="708"/>
      <c r="D173" s="708"/>
      <c r="E173" s="708"/>
      <c r="F173" s="709"/>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7"/>
      <c r="B174" s="708"/>
      <c r="C174" s="708"/>
      <c r="D174" s="708"/>
      <c r="E174" s="708"/>
      <c r="F174" s="709"/>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7"/>
      <c r="B186" s="708"/>
      <c r="C186" s="708"/>
      <c r="D186" s="708"/>
      <c r="E186" s="708"/>
      <c r="F186" s="709"/>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7"/>
      <c r="B187" s="708"/>
      <c r="C187" s="708"/>
      <c r="D187" s="708"/>
      <c r="E187" s="708"/>
      <c r="F187" s="709"/>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7"/>
      <c r="B199" s="708"/>
      <c r="C199" s="708"/>
      <c r="D199" s="708"/>
      <c r="E199" s="708"/>
      <c r="F199" s="709"/>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7"/>
      <c r="B226" s="708"/>
      <c r="C226" s="708"/>
      <c r="D226" s="708"/>
      <c r="E226" s="708"/>
      <c r="F226" s="709"/>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7"/>
      <c r="B227" s="708"/>
      <c r="C227" s="708"/>
      <c r="D227" s="708"/>
      <c r="E227" s="708"/>
      <c r="F227" s="709"/>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7"/>
      <c r="B239" s="708"/>
      <c r="C239" s="708"/>
      <c r="D239" s="708"/>
      <c r="E239" s="708"/>
      <c r="F239" s="709"/>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7"/>
      <c r="B240" s="708"/>
      <c r="C240" s="708"/>
      <c r="D240" s="708"/>
      <c r="E240" s="708"/>
      <c r="F240" s="709"/>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7"/>
      <c r="B252" s="708"/>
      <c r="C252" s="708"/>
      <c r="D252" s="708"/>
      <c r="E252" s="708"/>
      <c r="F252" s="709"/>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7"/>
      <c r="B253" s="708"/>
      <c r="C253" s="708"/>
      <c r="D253" s="708"/>
      <c r="E253" s="708"/>
      <c r="F253" s="709"/>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2015-06-25T09:36:18Z</cp:lastPrinted>
  <dcterms:created xsi:type="dcterms:W3CDTF">2012-03-13T00:50:25Z</dcterms:created>
  <dcterms:modified xsi:type="dcterms:W3CDTF">2015-07-07T04:28:32Z</dcterms:modified>
</cp:coreProperties>
</file>