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6.海上保安庁×\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<sst xmlns="http://schemas.openxmlformats.org/spreadsheetml/2006/main" count="804" uniqueCount="480">
  <si>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</si>
  <si>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</si>
  <si>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</si>
  <si>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</si>
  <si>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</si>
  <si>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</si>
  <si>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</si>
  <si>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</si>
  <si>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</si>
  <si>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</si>
  <si>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</si>
  <si>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</si>
  <si>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</si>
  <si>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</si>
  <si>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</si>
  <si>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</si>
  <si>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</si>
  <si>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</si>
  <si>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</si>
  <si>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</si>
  <si>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</si>
  <si>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</si>
  <si>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</si>
  <si>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</si>
  <si>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</si>
  <si>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</si>
  <si>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</si>
  <si>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</si>
  <si>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</si>
  <si>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</si>
  <si>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</si>
  <si>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</si>
  <si>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</si>
  <si>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</si>
  <si>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</si>
  <si>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</si>
  <si>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</si>
  <si>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</si>
  <si>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</si>
  <si>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</si>
  <si>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</si>
  <si>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</si>
  <si>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</si>
  <si>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</si>
  <si>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</si>
  <si>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</si>
  <si>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</si>
  <si>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</si>
  <si>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</si>
  <si>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</si>
  <si>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</si>
  <si>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</si>
  <si>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</si>
  <si>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</si>
  <si>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</si>
  <si>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</si>
  <si>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</si>
  <si>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</si>
  <si>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</si>
  <si>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</si>
  <si>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</si>
  <si>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</si>
  <si>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</si>
  <si>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</si>
  <si>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</si>
  <si>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</si>
  <si>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</si>
  <si>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</si>
  <si>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</si>
  <si>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</si>
  <si>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</si>
  <si>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</si>
  <si>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</si>
  <si>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</si>
  <si>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</si>
  <si>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</si>
  <si>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</si>
  <si>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</si>
  <si>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</si>
  <si>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</si>
  <si>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</si>
  <si>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</si>
  <si>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</si>
  <si>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</si>
  <si>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</si>
  <si>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</si>
  <si>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</si>
  <si>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</si>
  <si>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</si>
  <si>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</si>
  <si>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</si>
  <si>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</si>
  <si>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</si>
  <si>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</si>
  <si>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</si>
  <si>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</si>
  <si>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</si>
  <si>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</si>
  <si>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</si>
  <si>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</si>
  <si>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</si>
  <si>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</si>
  <si>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</si>
  <si>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</si>
  <si>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</si>
  <si>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</si>
  <si>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</si>
  <si>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</si>
  <si>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</si>
  <si>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</si>
  <si>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</si>
  <si>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</si>
  <si>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</si>
  <si>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</si>
  <si>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</si>
  <si>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</si>
  <si>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</si>
  <si>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</si>
  <si>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</si>
  <si>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</si>
  <si>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</si>
  <si>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</si>
  <si>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</si>
  <si>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</si>
  <si>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</si>
  <si>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</si>
  <si>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</si>
  <si>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</si>
  <si>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</si>
  <si>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</si>
  <si>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</si>
  <si>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</si>
  <si>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</si>
  <si>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</si>
  <si>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</si>
  <si>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</si>
  <si>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</si>
  <si>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</si>
  <si>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</si>
  <si>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</si>
  <si>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</si>
  <si>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</si>
  <si>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</si>
  <si>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</si>
  <si>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</si>
  <si>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</si>
  <si>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</si>
  <si>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</si>
  <si>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</si>
  <si>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</si>
  <si>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</si>
  <si>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</si>
  <si>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</si>
  <si>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</si>
  <si>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</si>
  <si>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</si>
  <si>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</si>
  <si>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</si>
  <si>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</si>
  <si>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</si>
  <si>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</si>
  <si>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</si>
  <si>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</si>
  <si>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</si>
  <si>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</si>
  <si>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</si>
  <si>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</si>
  <si>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</si>
  <si>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</si>
  <si>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</si>
  <si>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</si>
  <si>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</si>
  <si>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</si>
  <si>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</si>
  <si>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</si>
  <si>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</si>
  <si>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</si>
  <si>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</si>
  <si>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</si>
  <si>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</si>
  <si>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</si>
  <si>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</si>
  <si>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</si>
  <si>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</si>
  <si>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</si>
  <si>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</si>
  <si>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</si>
  <si>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</si>
  <si>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</si>
  <si>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</si>
  <si>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</si>
  <si>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</si>
  <si>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</si>
  <si>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</si>
  <si>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</si>
  <si>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</si>
  <si>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</si>
  <si>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</si>
  <si>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</si>
  <si>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</si>
  <si>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</si>
  <si>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</si>
  <si>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</si>
  <si>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</si>
  <si>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</si>
  <si>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</si>
  <si>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</si>
  <si>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</si>
  <si>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</si>
  <si>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</si>
  <si>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</si>
  <si>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</si>
  <si>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</si>
  <si>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</si>
  <si>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</si>
  <si>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</si>
  <si>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</si>
  <si>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</si>
  <si>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</si>
  <si>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</si>
  <si>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</si>
  <si>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</si>
  <si>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</si>
  <si>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</si>
  <si>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</si>
  <si>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</si>
  <si>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</si>
  <si>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</si>
  <si>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</si>
  <si>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</si>
  <si>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</si>
  <si>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</si>
  <si>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</si>
  <si>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</si>
  <si>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</si>
  <si>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</si>
  <si>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</si>
  <si>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</si>
  <si>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</si>
  <si>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</si>
  <si>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</si>
  <si>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</si>
  <si>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</si>
  <si>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</si>
  <si>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</si>
  <si>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</si>
  <si>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</si>
  <si>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</si>
  <si>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</si>
  <si>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</si>
  <si>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</si>
  <si>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</si>
  <si>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</si>
  <si>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</si>
  <si>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</si>
  <si>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</si>
  <si>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</si>
  <si>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</si>
  <si>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</si>
  <si>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</si>
  <si>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</si>
  <si>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</si>
  <si>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</si>
  <si>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</si>
  <si>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</si>
  <si>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</si>
  <si>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</si>
  <si>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</si>
  <si>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</si>
  <si>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</si>
  <si>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</si>
  <si>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</si>
  <si>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</si>
  <si>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</si>
  <si>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</si>
  <si>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</si>
  <si>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</si>
  <si>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</si>
  <si>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</si>
  <si>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</si>
  <si>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</si>
  <si>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</si>
  <si>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</si>
  <si>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</si>
  <si>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</si>
  <si>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</si>
  <si>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</si>
  <si>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</si>
  <si>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</si>
  <si>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</si>
  <si>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</si>
  <si>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</si>
  <si>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</si>
  <si>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</si>
  <si>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</si>
  <si>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</si>
  <si>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</si>
  <si>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</si>
  <si>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</si>
  <si>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</si>
  <si>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</si>
  <si>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</si>
  <si>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</si>
  <si>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</si>
  <si>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</si>
  <si>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</si>
  <si>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</si>
  <si>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</si>
  <si>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</si>
  <si>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</si>
  <si>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</si>
  <si>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</si>
  <si>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</si>
  <si>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</si>
  <si>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</si>
  <si>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</si>
  <si>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</si>
  <si>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</si>
  <si>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</si>
  <si>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</si>
  <si>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</si>
  <si>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</si>
  <si>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</si>
  <si>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</si>
  <si>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</si>
  <si>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</si>
  <si>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</si>
  <si>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</si>
  <si>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</si>
  <si>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</si>
  <si>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</si>
  <si>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</si>
  <si>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</si>
  <si>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</si>
  <si>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</si>
  <si>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</si>
  <si>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</si>
  <si>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</si>
  <si>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</si>
  <si>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</si>
  <si>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</si>
  <si>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</si>
  <si>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</si>
  <si>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</si>
  <si>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</si>
  <si>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</si>
  <si>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</si>
  <si>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</si>
  <si>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</si>
  <si>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</si>
  <si>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</si>
  <si>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</si>
  <si>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</si>
  <si>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</si>
  <si>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</si>
  <si>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</si>
  <si>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</si>
  <si>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</si>
  <si>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</si>
  <si>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</si>
  <si>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</si>
  <si>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</si>
  <si>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</si>
  <si>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</si>
  <si>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</si>
  <si>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</si>
  <si>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</si>
  <si>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</si>
  <si>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</si>
  <si>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</si>
  <si>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</si>
  <si>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</si>
  <si>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</si>
  <si>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</si>
  <si>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t>
  </si>
  <si>
    <t>海上保安庁装備技術部</t>
    <rPh sb="0" eb="2">
      <t>カイジョウ</t>
    </rPh>
    <rPh sb="2" eb="4">
      <t>ホアン</t>
    </rPh>
    <rPh sb="4" eb="5">
      <t>チョウ</t>
    </rPh>
    <rPh sb="5" eb="7">
      <t>ソウビ</t>
    </rPh>
    <rPh sb="7" eb="9">
      <t>ギジュツ</t>
    </rPh>
    <rPh sb="9" eb="10">
      <t>ブ</t>
    </rPh>
    <phoneticPr fontId="5"/>
  </si>
  <si>
    <t>国土交通省</t>
  </si>
  <si>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</si>
  <si>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t>
    <phoneticPr fontId="5"/>
  </si>
  <si>
    <t>-</t>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</si>
  <si>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巡視船艇では、速力や監視能力が不足する等、性能が旧式化しており、早急な代替整備が必要不可欠であり、さらに、海洋権益を保全するため緊急に対応すべきものとして行う領海における警備体制の強化を図るため、大型巡視船の整備を行い、これら以外の老朽・旧式化した巡視船艇についても必要性を見極めながら整備を行う。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</si>
  <si>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海上保安庁法第５条第１項第２９号</t>
    <phoneticPr fontId="5"/>
  </si>
  <si>
    <t>巡視船艇の整備に関する経費</t>
    <phoneticPr fontId="5"/>
  </si>
  <si>
    <t>船舶課</t>
    <rPh sb="0" eb="2">
      <t>センパク</t>
    </rPh>
    <rPh sb="2" eb="3">
      <t>カ</t>
    </rPh>
    <phoneticPr fontId="5"/>
  </si>
  <si>
    <t>課長　上園　政裕</t>
    <rPh sb="0" eb="2">
      <t>カチョウ</t>
    </rPh>
    <rPh sb="3" eb="4">
      <t>ウエ</t>
    </rPh>
    <rPh sb="4" eb="5">
      <t>ソノ</t>
    </rPh>
    <rPh sb="6" eb="8">
      <t>マサヒロ</t>
    </rPh>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</si>
  <si>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</si>
  <si>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t>
  </si>
  <si>
    <t>○</t>
    <phoneticPr fontId="5"/>
  </si>
  <si>
    <t>‐</t>
  </si>
  <si>
    <t>要救助海難の救助率</t>
    <phoneticPr fontId="5"/>
  </si>
  <si>
    <t>隻</t>
    <rPh sb="0" eb="1">
      <t>セキ</t>
    </rPh>
    <phoneticPr fontId="5"/>
  </si>
  <si>
    <t>船舶建造費</t>
    <rPh sb="0" eb="2">
      <t>センパク</t>
    </rPh>
    <rPh sb="2" eb="5">
      <t>ケンゾウヒ</t>
    </rPh>
    <phoneticPr fontId="5"/>
  </si>
  <si>
    <t>船舶建造庁費</t>
    <rPh sb="0" eb="2">
      <t>センパク</t>
    </rPh>
    <rPh sb="2" eb="4">
      <t>ケンゾウ</t>
    </rPh>
    <rPh sb="4" eb="6">
      <t>チョウヒ</t>
    </rPh>
    <phoneticPr fontId="5"/>
  </si>
  <si>
    <t>船舶建造旅費</t>
    <rPh sb="0" eb="2">
      <t>センパク</t>
    </rPh>
    <rPh sb="2" eb="4">
      <t>ケンゾウ</t>
    </rPh>
    <rPh sb="4" eb="6">
      <t>リョヒ</t>
    </rPh>
    <phoneticPr fontId="5"/>
  </si>
  <si>
    <t>本事業は質的・量的に拡大する海上保安業務を遂行する上で必要となる巡視船艇の整備を行うものであり、国が実施しなければならず、かつ、優先順位が高い。</t>
    <phoneticPr fontId="5"/>
  </si>
  <si>
    <t>同上</t>
    <rPh sb="0" eb="2">
      <t>ドウジョウ</t>
    </rPh>
    <phoneticPr fontId="5"/>
  </si>
  <si>
    <t>事業の実施にあたっては、整備の重点化を図るとともに、仕様の見直し等によりコストの縮減に努めている。また、事業目的に沿った予算の執行を実施しており、その執行状況は適切に把握・確認している。</t>
    <phoneticPr fontId="5"/>
  </si>
  <si>
    <t>A.株式会社ディーゼルユナイテッド</t>
    <rPh sb="2" eb="4">
      <t>カブシキ</t>
    </rPh>
    <rPh sb="4" eb="6">
      <t>カイシャ</t>
    </rPh>
    <phoneticPr fontId="5"/>
  </si>
  <si>
    <t>船舶建造費</t>
    <phoneticPr fontId="5"/>
  </si>
  <si>
    <t>船舶用主機関製造</t>
    <phoneticPr fontId="5"/>
  </si>
  <si>
    <t>１，０００トン型巡視船建造</t>
    <phoneticPr fontId="5"/>
  </si>
  <si>
    <t>C.株式会社日本製鋼所</t>
    <rPh sb="2" eb="4">
      <t>カブシキ</t>
    </rPh>
    <rPh sb="4" eb="6">
      <t>カイシャ</t>
    </rPh>
    <rPh sb="6" eb="8">
      <t>ニホン</t>
    </rPh>
    <rPh sb="8" eb="9">
      <t>セイ</t>
    </rPh>
    <rPh sb="9" eb="10">
      <t>ハガネ</t>
    </rPh>
    <rPh sb="10" eb="11">
      <t>ショ</t>
    </rPh>
    <phoneticPr fontId="5"/>
  </si>
  <si>
    <t>武器等製造</t>
    <phoneticPr fontId="5"/>
  </si>
  <si>
    <t>公募による随意契約</t>
    <phoneticPr fontId="5"/>
  </si>
  <si>
    <t>-</t>
    <phoneticPr fontId="5"/>
  </si>
  <si>
    <t>ジャパンマリンユナイテッド株式会社</t>
    <phoneticPr fontId="5"/>
  </si>
  <si>
    <t>５００トン型巡視船建造、１，０００トン型巡視船建造</t>
    <rPh sb="5" eb="6">
      <t>カタ</t>
    </rPh>
    <rPh sb="6" eb="9">
      <t>ジュンシセン</t>
    </rPh>
    <rPh sb="9" eb="11">
      <t>ケンゾウ</t>
    </rPh>
    <phoneticPr fontId="5"/>
  </si>
  <si>
    <t>三井造船株式会社</t>
    <phoneticPr fontId="5"/>
  </si>
  <si>
    <t>墨田川造船株式会社</t>
    <phoneticPr fontId="5"/>
  </si>
  <si>
    <t>新潟造船株式会社</t>
    <phoneticPr fontId="5"/>
  </si>
  <si>
    <t>東京計器株式会社</t>
    <phoneticPr fontId="5"/>
  </si>
  <si>
    <t>警備救難情報装置等</t>
    <rPh sb="0" eb="2">
      <t>ケイビ</t>
    </rPh>
    <rPh sb="2" eb="4">
      <t>キュウナン</t>
    </rPh>
    <rPh sb="4" eb="6">
      <t>ジョウホウ</t>
    </rPh>
    <rPh sb="6" eb="8">
      <t>ソウチ</t>
    </rPh>
    <rPh sb="8" eb="9">
      <t>トウ</t>
    </rPh>
    <phoneticPr fontId="5"/>
  </si>
  <si>
    <t>１８０トン型巡視船建造</t>
    <rPh sb="5" eb="6">
      <t>カタ</t>
    </rPh>
    <rPh sb="6" eb="9">
      <t>ジュンシセン</t>
    </rPh>
    <rPh sb="9" eb="11">
      <t>ケンゾウ</t>
    </rPh>
    <phoneticPr fontId="5"/>
  </si>
  <si>
    <t>株式会社ディーゼルユナイテッド</t>
    <phoneticPr fontId="5"/>
  </si>
  <si>
    <t>川崎重工業株式会社</t>
    <phoneticPr fontId="5"/>
  </si>
  <si>
    <t>ＪＦＥエンジニアリング株式会社</t>
    <phoneticPr fontId="5"/>
  </si>
  <si>
    <t>ヤンマー株式会社</t>
    <phoneticPr fontId="5"/>
  </si>
  <si>
    <t>ナカシマプロペラ株式会社</t>
    <phoneticPr fontId="5"/>
  </si>
  <si>
    <t>大洋電機株式会社</t>
    <phoneticPr fontId="5"/>
  </si>
  <si>
    <t>日本無線株式会社</t>
    <phoneticPr fontId="5"/>
  </si>
  <si>
    <t>株式会社ニシエフ</t>
    <phoneticPr fontId="5"/>
  </si>
  <si>
    <t>ＪＲＣＳ株式会社</t>
    <phoneticPr fontId="5"/>
  </si>
  <si>
    <t>B民間事業者（６社）</t>
    <phoneticPr fontId="5"/>
  </si>
  <si>
    <t>A.民間事業者（６１社）</t>
    <phoneticPr fontId="5"/>
  </si>
  <si>
    <t>株式会社日本製鋼所</t>
    <phoneticPr fontId="5"/>
  </si>
  <si>
    <t>秘密随意契約</t>
    <rPh sb="0" eb="2">
      <t>ヒミツ</t>
    </rPh>
    <phoneticPr fontId="5"/>
  </si>
  <si>
    <t>住友重機械工業株式会社</t>
    <phoneticPr fontId="5"/>
  </si>
  <si>
    <t>可変ピッチプロペラ装置買入</t>
    <rPh sb="11" eb="13">
      <t>カイイ</t>
    </rPh>
    <phoneticPr fontId="5"/>
  </si>
  <si>
    <t>ディーゼル発電装置等買入</t>
    <rPh sb="5" eb="7">
      <t>ハツデン</t>
    </rPh>
    <rPh sb="7" eb="9">
      <t>ソウチ</t>
    </rPh>
    <rPh sb="9" eb="10">
      <t>トウ</t>
    </rPh>
    <rPh sb="10" eb="12">
      <t>カイイ</t>
    </rPh>
    <phoneticPr fontId="5"/>
  </si>
  <si>
    <t>可変ピッチプロペラ装置等買入</t>
    <rPh sb="11" eb="12">
      <t>トウ</t>
    </rPh>
    <rPh sb="12" eb="14">
      <t>カイイ</t>
    </rPh>
    <phoneticPr fontId="5"/>
  </si>
  <si>
    <t>大型巡視船通信装置等買入</t>
    <rPh sb="9" eb="10">
      <t>トウ</t>
    </rPh>
    <rPh sb="10" eb="12">
      <t>カイイ</t>
    </rPh>
    <phoneticPr fontId="5"/>
  </si>
  <si>
    <t>配電盤等製造</t>
    <rPh sb="0" eb="3">
      <t>ハイデンバン</t>
    </rPh>
    <rPh sb="3" eb="4">
      <t>トウ</t>
    </rPh>
    <rPh sb="4" eb="6">
      <t>セイゾウ</t>
    </rPh>
    <phoneticPr fontId="5"/>
  </si>
  <si>
    <t>高速警備救難艇製造</t>
    <rPh sb="7" eb="9">
      <t>セイゾウ</t>
    </rPh>
    <phoneticPr fontId="5"/>
  </si>
  <si>
    <t>-</t>
    <phoneticPr fontId="5"/>
  </si>
  <si>
    <t>-</t>
    <phoneticPr fontId="5"/>
  </si>
  <si>
    <t>株式会社エーオーアール</t>
    <phoneticPr fontId="5"/>
  </si>
  <si>
    <t>デジタル変換付加装置</t>
    <phoneticPr fontId="5"/>
  </si>
  <si>
    <t>ニチモウ株式会社</t>
    <phoneticPr fontId="5"/>
  </si>
  <si>
    <t>20ミリ機関砲（遠隔操縦機能付）製造</t>
    <rPh sb="16" eb="18">
      <t>セイゾウ</t>
    </rPh>
    <phoneticPr fontId="5"/>
  </si>
  <si>
    <t>３０ミリ機関砲製造</t>
    <rPh sb="7" eb="9">
      <t>セイゾウ</t>
    </rPh>
    <phoneticPr fontId="5"/>
  </si>
  <si>
    <t>三菱電機株式会社</t>
    <phoneticPr fontId="5"/>
  </si>
  <si>
    <t>長野日本無線株式会社</t>
    <phoneticPr fontId="5"/>
  </si>
  <si>
    <t>携帯型デジタル送受信機買入</t>
    <phoneticPr fontId="5"/>
  </si>
  <si>
    <t>日本工機株式会社</t>
    <phoneticPr fontId="5"/>
  </si>
  <si>
    <t>３５ミリ機関砲えい光弾買入</t>
    <phoneticPr fontId="5"/>
  </si>
  <si>
    <t>充気式貯油タンク等買入</t>
    <phoneticPr fontId="5"/>
  </si>
  <si>
    <t>西芝電機株式会社</t>
    <phoneticPr fontId="5"/>
  </si>
  <si>
    <t>C民間事業者（９６社）</t>
    <phoneticPr fontId="5"/>
  </si>
  <si>
    <t>豊和工業株式会社</t>
    <phoneticPr fontId="5"/>
  </si>
  <si>
    <t>武器管制装置（３０ミリ機関砲用）等製造</t>
    <rPh sb="16" eb="17">
      <t>トウ</t>
    </rPh>
    <phoneticPr fontId="5"/>
  </si>
  <si>
    <t>トーエイ株式会社</t>
    <phoneticPr fontId="5"/>
  </si>
  <si>
    <t>水中作業服</t>
    <phoneticPr fontId="5"/>
  </si>
  <si>
    <t>武器等買入</t>
    <phoneticPr fontId="5"/>
  </si>
  <si>
    <t>秘密随意契約</t>
    <phoneticPr fontId="5"/>
  </si>
  <si>
    <t>秘密随意契約</t>
    <phoneticPr fontId="5"/>
  </si>
  <si>
    <t>ミネベア株式会社</t>
    <rPh sb="4" eb="6">
      <t>カブシキ</t>
    </rPh>
    <rPh sb="6" eb="8">
      <t>カイシャ</t>
    </rPh>
    <phoneticPr fontId="5"/>
  </si>
  <si>
    <t>-</t>
    <phoneticPr fontId="5"/>
  </si>
  <si>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rPh sb="30" eb="32">
      <t>センパク</t>
    </rPh>
    <rPh sb="32" eb="34">
      <t>コウツウ</t>
    </rPh>
    <rPh sb="35" eb="37">
      <t>アンゼン</t>
    </rPh>
    <rPh sb="38" eb="40">
      <t>カイジョウ</t>
    </rPh>
    <rPh sb="41" eb="43">
      <t>チアン</t>
    </rPh>
    <rPh sb="44" eb="46">
      <t>カクホ</t>
    </rPh>
    <phoneticPr fontId="5"/>
  </si>
  <si>
    <t>-</t>
  </si>
  <si>
    <t>-</t>
    <phoneticPr fontId="5"/>
  </si>
  <si>
    <t>年度別新規整備隻数（契約実績）</t>
    <rPh sb="10" eb="12">
      <t>ケイヤク</t>
    </rPh>
    <rPh sb="12" eb="14">
      <t>ジッセキ</t>
    </rPh>
    <phoneticPr fontId="5"/>
  </si>
  <si>
    <t>億</t>
    <rPh sb="0" eb="1">
      <t>オク</t>
    </rPh>
    <phoneticPr fontId="5"/>
  </si>
  <si>
    <t>億/隻</t>
    <rPh sb="0" eb="1">
      <t>オク</t>
    </rPh>
    <rPh sb="2" eb="3">
      <t>セキ</t>
    </rPh>
    <phoneticPr fontId="5"/>
  </si>
  <si>
    <t>算出根拠のとおり</t>
    <rPh sb="0" eb="2">
      <t>サンシュツ</t>
    </rPh>
    <rPh sb="2" eb="4">
      <t>コンキョ</t>
    </rPh>
    <phoneticPr fontId="5"/>
  </si>
  <si>
    <t>予算総額÷隻数
（巡視船艇１隻あたりの事業総額　単位億円）
・平成２４年度
大型巡視船　　約５６７．１÷１０＝約５６．７
大型巡視艇３０メートル型　　約４２．７÷３＝約１４２
大型巡視艇２３メートル型　　約４１．２÷６＝約６．９
・平成２５年度
大型巡視船　約３６３．５÷６＝約６０．６
・平成２６年度
中型巡視船　約２２０÷６＝約３６．７
小型巡視船　約６９．７÷３＝約２３．３．６
小型巡視艇　約９．０÷２＝約４．５　　　　　　　　　　　　</t>
    <rPh sb="155" eb="156">
      <t>チュウ</t>
    </rPh>
    <rPh sb="174" eb="175">
      <t>コ</t>
    </rPh>
    <rPh sb="200" eb="201">
      <t>テイ</t>
    </rPh>
    <phoneticPr fontId="5"/>
  </si>
  <si>
    <t>同上</t>
    <rPh sb="0" eb="2">
      <t>ドウジョウ</t>
    </rPh>
    <phoneticPr fontId="5"/>
  </si>
  <si>
    <t>-</t>
    <phoneticPr fontId="5"/>
  </si>
  <si>
    <t>随意契約</t>
    <rPh sb="0" eb="2">
      <t>ズイイ</t>
    </rPh>
    <rPh sb="2" eb="4">
      <t>ケイヤク</t>
    </rPh>
    <phoneticPr fontId="5"/>
  </si>
  <si>
    <t>　成果実績は成果目標を達成したものとなっている。</t>
    <rPh sb="1" eb="3">
      <t>セイカ</t>
    </rPh>
    <rPh sb="3" eb="5">
      <t>ジッセキ</t>
    </rPh>
    <rPh sb="6" eb="8">
      <t>セイカ</t>
    </rPh>
    <rPh sb="8" eb="10">
      <t>モクヒョウ</t>
    </rPh>
    <rPh sb="11" eb="13">
      <t>タッセイ</t>
    </rPh>
    <phoneticPr fontId="5"/>
  </si>
  <si>
    <t>　現在、海上保安体制の整備について、要救助海難の救助率、テロ活動による被害発生件数といった業績指標を基に政策評価を実施しているが、これら業績指標の目標を達成するには巡視船艇の計画的な整備が必要であり、十分に活用されている。</t>
    <phoneticPr fontId="5"/>
  </si>
  <si>
    <t>同上</t>
    <rPh sb="0" eb="2">
      <t>ドウジョウ</t>
    </rPh>
    <phoneticPr fontId="5"/>
  </si>
  <si>
    <t>三菱重工業株式会社</t>
    <phoneticPr fontId="5"/>
  </si>
  <si>
    <t>B.三菱重工業株式会社</t>
    <phoneticPr fontId="5"/>
  </si>
  <si>
    <t>１，０００トン型巡視船建造等</t>
    <rPh sb="13" eb="14">
      <t>トウ</t>
    </rPh>
    <phoneticPr fontId="5"/>
  </si>
  <si>
    <t>我が国をとりまく国際情勢や沿岸海域における海難救助、犯罪の取締り等に対応できる体制を確保するため、可能な限り計画的かつ確実な整備を推進している。</t>
    <phoneticPr fontId="5"/>
  </si>
  <si>
    <t>必要な性能・装備を充たすことが前提ではあるが、仕様や調達方式の見直し、同型船を建造すること等により整備コストの縮減に努める。</t>
    <phoneticPr fontId="5"/>
  </si>
  <si>
    <t>　仕様や調達方式の見直しにより整備コストの縮減が認められる。
　引き続き、海洋権益を保全するために緊急に対応すべきものとして行う領海等における警備体制の必要性に鑑み、財政上の制約も踏まえつつ、整備コストの縮減に努め、巡視船艇の老朽化の程度等を精査することにより、計画的な整備を進めていくべき。</t>
    <phoneticPr fontId="5"/>
  </si>
  <si>
    <t>縮減</t>
  </si>
  <si>
    <t>　巡視船の仕様を見直すこと等により、一隻当りの整備コストの縮減を図ることとした。
　我が国をとりまく国際情勢等を踏まえ、領海等における警備体制を強化するため、これらに対応可能な巡視船艇の整備を重点的に図ることとした。</t>
    <phoneticPr fontId="5"/>
  </si>
  <si>
    <t>「戦略的海上保安体制の構築」に伴う増
｢新しい日本のための優先課題推進枠｣8,559百万円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</si>
</sst>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95250</xdr:colOff>
      <xdr:row>139</xdr:row>
      <xdr:rowOff>85725</xdr:rowOff>
    </xdr:from>
    <xdr:to>
      <xdr:col>45</xdr:col>
      <xdr:colOff>95250</xdr:colOff>
      <xdr:row>172</xdr:row>
      <xdr:rowOff>323850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34966275"/>
          <a:ext cx="7800975" cy="1218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80" zoomScaleNormal="80" zoomScaleSheetLayoutView="100" zoomScalePageLayoutView="85" workbookViewId="0">
      <selection activeCell="AB84" sqref="AB84:AD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9"/>
      <c r="AR2" s="679"/>
      <c r="AS2" s="59" t="str">
        <f>IF(OR(AQ2="　", AQ2=""), "", "-")</f>
        <v/>
      </c>
      <c r="AT2" s="680">
        <v>200</v>
      </c>
      <c r="AU2" s="680"/>
      <c r="AV2" s="60" t="str">
        <f>IF(AW2="", "", "-")</f>
        <v/>
      </c>
      <c r="AW2" s="681"/>
      <c r="AX2" s="681"/>
    </row>
    <row r="3" spans="1:50" ht="25.5"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376</v>
      </c>
      <c r="AK3" s="638"/>
      <c r="AL3" s="638"/>
      <c r="AM3" s="638"/>
      <c r="AN3" s="638"/>
      <c r="AO3" s="638"/>
      <c r="AP3" s="638"/>
      <c r="AQ3" s="638"/>
      <c r="AR3" s="638"/>
      <c r="AS3" s="638"/>
      <c r="AT3" s="638"/>
      <c r="AU3" s="638"/>
      <c r="AV3" s="638"/>
      <c r="AW3" s="638"/>
      <c r="AX3" s="36" t="s">
        <v>91</v>
      </c>
    </row>
    <row r="4" spans="1:50" ht="24.75" customHeight="1" x14ac:dyDescent="0.15">
      <c r="A4" s="455" t="s">
        <v>30</v>
      </c>
      <c r="B4" s="456"/>
      <c r="C4" s="456"/>
      <c r="D4" s="456"/>
      <c r="E4" s="456"/>
      <c r="F4" s="456"/>
      <c r="G4" s="429" t="s">
        <v>382</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375</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3" t="s">
        <v>140</v>
      </c>
      <c r="H5" s="614"/>
      <c r="I5" s="614"/>
      <c r="J5" s="614"/>
      <c r="K5" s="614"/>
      <c r="L5" s="614"/>
      <c r="M5" s="654" t="s">
        <v>92</v>
      </c>
      <c r="N5" s="655"/>
      <c r="O5" s="655"/>
      <c r="P5" s="655"/>
      <c r="Q5" s="655"/>
      <c r="R5" s="656"/>
      <c r="S5" s="613" t="s">
        <v>157</v>
      </c>
      <c r="T5" s="614"/>
      <c r="U5" s="614"/>
      <c r="V5" s="614"/>
      <c r="W5" s="614"/>
      <c r="X5" s="615"/>
      <c r="Y5" s="446" t="s">
        <v>3</v>
      </c>
      <c r="Z5" s="447"/>
      <c r="AA5" s="447"/>
      <c r="AB5" s="447"/>
      <c r="AC5" s="447"/>
      <c r="AD5" s="448"/>
      <c r="AE5" s="449" t="s">
        <v>383</v>
      </c>
      <c r="AF5" s="450"/>
      <c r="AG5" s="450"/>
      <c r="AH5" s="450"/>
      <c r="AI5" s="450"/>
      <c r="AJ5" s="450"/>
      <c r="AK5" s="450"/>
      <c r="AL5" s="450"/>
      <c r="AM5" s="450"/>
      <c r="AN5" s="450"/>
      <c r="AO5" s="450"/>
      <c r="AP5" s="451"/>
      <c r="AQ5" s="452" t="s">
        <v>384</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457</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1" t="s">
        <v>25</v>
      </c>
      <c r="B7" s="482"/>
      <c r="C7" s="482"/>
      <c r="D7" s="482"/>
      <c r="E7" s="482"/>
      <c r="F7" s="482"/>
      <c r="G7" s="483" t="s">
        <v>381</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378</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海洋政策</v>
      </c>
      <c r="H8" s="631"/>
      <c r="I8" s="631"/>
      <c r="J8" s="631"/>
      <c r="K8" s="631"/>
      <c r="L8" s="631"/>
      <c r="M8" s="631"/>
      <c r="N8" s="631"/>
      <c r="O8" s="631"/>
      <c r="P8" s="631"/>
      <c r="Q8" s="631"/>
      <c r="R8" s="631"/>
      <c r="S8" s="631"/>
      <c r="T8" s="631"/>
      <c r="U8" s="631"/>
      <c r="V8" s="631"/>
      <c r="W8" s="631"/>
      <c r="X8" s="632"/>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377</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133.5" customHeight="1" x14ac:dyDescent="0.15">
      <c r="A10" s="184" t="s">
        <v>36</v>
      </c>
      <c r="B10" s="185"/>
      <c r="C10" s="185"/>
      <c r="D10" s="185"/>
      <c r="E10" s="185"/>
      <c r="F10" s="185"/>
      <c r="G10" s="186" t="s">
        <v>380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3" t="str">
        <f>入力規則等!P10</f>
        <v>直接実施</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5">
        <v>15101</v>
      </c>
      <c r="Q13" s="176"/>
      <c r="R13" s="176"/>
      <c r="S13" s="176"/>
      <c r="T13" s="176"/>
      <c r="U13" s="176"/>
      <c r="V13" s="177"/>
      <c r="W13" s="175">
        <v>22587</v>
      </c>
      <c r="X13" s="176"/>
      <c r="Y13" s="176"/>
      <c r="Z13" s="176"/>
      <c r="AA13" s="176"/>
      <c r="AB13" s="176"/>
      <c r="AC13" s="177"/>
      <c r="AD13" s="175">
        <v>22182</v>
      </c>
      <c r="AE13" s="176"/>
      <c r="AF13" s="176"/>
      <c r="AG13" s="176"/>
      <c r="AH13" s="176"/>
      <c r="AI13" s="176"/>
      <c r="AJ13" s="177"/>
      <c r="AK13" s="175">
        <v>21562</v>
      </c>
      <c r="AL13" s="176"/>
      <c r="AM13" s="176"/>
      <c r="AN13" s="176"/>
      <c r="AO13" s="176"/>
      <c r="AP13" s="176"/>
      <c r="AQ13" s="177"/>
      <c r="AR13" s="189">
        <v>33834</v>
      </c>
      <c r="AS13" s="190"/>
      <c r="AT13" s="190"/>
      <c r="AU13" s="190"/>
      <c r="AV13" s="190"/>
      <c r="AW13" s="190"/>
      <c r="AX13" s="191"/>
    </row>
    <row r="14" spans="1:50" ht="21" customHeight="1" x14ac:dyDescent="0.15">
      <c r="A14" s="397"/>
      <c r="B14" s="398"/>
      <c r="C14" s="398"/>
      <c r="D14" s="398"/>
      <c r="E14" s="398"/>
      <c r="F14" s="399"/>
      <c r="G14" s="502"/>
      <c r="H14" s="503"/>
      <c r="I14" s="179" t="s">
        <v>9</v>
      </c>
      <c r="J14" s="180"/>
      <c r="K14" s="180"/>
      <c r="L14" s="180"/>
      <c r="M14" s="180"/>
      <c r="N14" s="180"/>
      <c r="O14" s="181"/>
      <c r="P14" s="175">
        <v>12495</v>
      </c>
      <c r="Q14" s="176"/>
      <c r="R14" s="176"/>
      <c r="S14" s="176"/>
      <c r="T14" s="176"/>
      <c r="U14" s="176"/>
      <c r="V14" s="177"/>
      <c r="W14" s="175">
        <v>12956</v>
      </c>
      <c r="X14" s="176"/>
      <c r="Y14" s="176"/>
      <c r="Z14" s="176"/>
      <c r="AA14" s="176"/>
      <c r="AB14" s="176"/>
      <c r="AC14" s="177"/>
      <c r="AD14" s="175">
        <v>8361</v>
      </c>
      <c r="AE14" s="176"/>
      <c r="AF14" s="176"/>
      <c r="AG14" s="176"/>
      <c r="AH14" s="176"/>
      <c r="AI14" s="176"/>
      <c r="AJ14" s="177"/>
      <c r="AK14" s="175" t="s">
        <v>379</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2"/>
      <c r="H15" s="503"/>
      <c r="I15" s="179" t="s">
        <v>62</v>
      </c>
      <c r="J15" s="426"/>
      <c r="K15" s="426"/>
      <c r="L15" s="426"/>
      <c r="M15" s="426"/>
      <c r="N15" s="426"/>
      <c r="O15" s="427"/>
      <c r="P15" s="175">
        <v>691</v>
      </c>
      <c r="Q15" s="176"/>
      <c r="R15" s="176"/>
      <c r="S15" s="176"/>
      <c r="T15" s="176"/>
      <c r="U15" s="176"/>
      <c r="V15" s="177"/>
      <c r="W15" s="175">
        <v>4142</v>
      </c>
      <c r="X15" s="176"/>
      <c r="Y15" s="176"/>
      <c r="Z15" s="176"/>
      <c r="AA15" s="176"/>
      <c r="AB15" s="176"/>
      <c r="AC15" s="177"/>
      <c r="AD15" s="175" t="s">
        <v>379</v>
      </c>
      <c r="AE15" s="176"/>
      <c r="AF15" s="176"/>
      <c r="AG15" s="176"/>
      <c r="AH15" s="176"/>
      <c r="AI15" s="176"/>
      <c r="AJ15" s="177"/>
      <c r="AK15" s="175">
        <v>911</v>
      </c>
      <c r="AL15" s="176"/>
      <c r="AM15" s="176"/>
      <c r="AN15" s="176"/>
      <c r="AO15" s="176"/>
      <c r="AP15" s="176"/>
      <c r="AQ15" s="177"/>
      <c r="AR15" s="175" t="s">
        <v>466</v>
      </c>
      <c r="AS15" s="176"/>
      <c r="AT15" s="176"/>
      <c r="AU15" s="176"/>
      <c r="AV15" s="176"/>
      <c r="AW15" s="176"/>
      <c r="AX15" s="178"/>
    </row>
    <row r="16" spans="1:50" ht="21" customHeight="1" x14ac:dyDescent="0.15">
      <c r="A16" s="397"/>
      <c r="B16" s="398"/>
      <c r="C16" s="398"/>
      <c r="D16" s="398"/>
      <c r="E16" s="398"/>
      <c r="F16" s="399"/>
      <c r="G16" s="502"/>
      <c r="H16" s="503"/>
      <c r="I16" s="179" t="s">
        <v>63</v>
      </c>
      <c r="J16" s="426"/>
      <c r="K16" s="426"/>
      <c r="L16" s="426"/>
      <c r="M16" s="426"/>
      <c r="N16" s="426"/>
      <c r="O16" s="427"/>
      <c r="P16" s="175">
        <v>-4142</v>
      </c>
      <c r="Q16" s="176"/>
      <c r="R16" s="176"/>
      <c r="S16" s="176"/>
      <c r="T16" s="176"/>
      <c r="U16" s="176"/>
      <c r="V16" s="177"/>
      <c r="W16" s="175" t="s">
        <v>379</v>
      </c>
      <c r="X16" s="176"/>
      <c r="Y16" s="176"/>
      <c r="Z16" s="176"/>
      <c r="AA16" s="176"/>
      <c r="AB16" s="176"/>
      <c r="AC16" s="177"/>
      <c r="AD16" s="175">
        <v>-911</v>
      </c>
      <c r="AE16" s="176"/>
      <c r="AF16" s="176"/>
      <c r="AG16" s="176"/>
      <c r="AH16" s="176"/>
      <c r="AI16" s="176"/>
      <c r="AJ16" s="177"/>
      <c r="AK16" s="175" t="s">
        <v>379</v>
      </c>
      <c r="AL16" s="176"/>
      <c r="AM16" s="176"/>
      <c r="AN16" s="176"/>
      <c r="AO16" s="176"/>
      <c r="AP16" s="176"/>
      <c r="AQ16" s="177"/>
      <c r="AR16" s="476"/>
      <c r="AS16" s="477"/>
      <c r="AT16" s="477"/>
      <c r="AU16" s="477"/>
      <c r="AV16" s="477"/>
      <c r="AW16" s="477"/>
      <c r="AX16" s="478"/>
    </row>
    <row r="17" spans="1:50" ht="24.75" customHeight="1" x14ac:dyDescent="0.15">
      <c r="A17" s="397"/>
      <c r="B17" s="398"/>
      <c r="C17" s="398"/>
      <c r="D17" s="398"/>
      <c r="E17" s="398"/>
      <c r="F17" s="399"/>
      <c r="G17" s="502"/>
      <c r="H17" s="503"/>
      <c r="I17" s="179" t="s">
        <v>61</v>
      </c>
      <c r="J17" s="180"/>
      <c r="K17" s="180"/>
      <c r="L17" s="180"/>
      <c r="M17" s="180"/>
      <c r="N17" s="180"/>
      <c r="O17" s="181"/>
      <c r="P17" s="175">
        <v>11429</v>
      </c>
      <c r="Q17" s="176"/>
      <c r="R17" s="176"/>
      <c r="S17" s="176"/>
      <c r="T17" s="176"/>
      <c r="U17" s="176"/>
      <c r="V17" s="177"/>
      <c r="W17" s="175" t="s">
        <v>379</v>
      </c>
      <c r="X17" s="176"/>
      <c r="Y17" s="176"/>
      <c r="Z17" s="176"/>
      <c r="AA17" s="176"/>
      <c r="AB17" s="176"/>
      <c r="AC17" s="177"/>
      <c r="AD17" s="175" t="s">
        <v>379</v>
      </c>
      <c r="AE17" s="176"/>
      <c r="AF17" s="176"/>
      <c r="AG17" s="176"/>
      <c r="AH17" s="176"/>
      <c r="AI17" s="176"/>
      <c r="AJ17" s="177"/>
      <c r="AK17" s="175" t="s">
        <v>379</v>
      </c>
      <c r="AL17" s="176"/>
      <c r="AM17" s="176"/>
      <c r="AN17" s="176"/>
      <c r="AO17" s="176"/>
      <c r="AP17" s="176"/>
      <c r="AQ17" s="177"/>
      <c r="AR17" s="479"/>
      <c r="AS17" s="479"/>
      <c r="AT17" s="479"/>
      <c r="AU17" s="479"/>
      <c r="AV17" s="479"/>
      <c r="AW17" s="479"/>
      <c r="AX17" s="480"/>
    </row>
    <row r="18" spans="1:50" ht="24.75" customHeight="1" x14ac:dyDescent="0.15">
      <c r="A18" s="397"/>
      <c r="B18" s="398"/>
      <c r="C18" s="398"/>
      <c r="D18" s="398"/>
      <c r="E18" s="398"/>
      <c r="F18" s="399"/>
      <c r="G18" s="504"/>
      <c r="H18" s="505"/>
      <c r="I18" s="625" t="s">
        <v>22</v>
      </c>
      <c r="J18" s="626"/>
      <c r="K18" s="626"/>
      <c r="L18" s="626"/>
      <c r="M18" s="626"/>
      <c r="N18" s="626"/>
      <c r="O18" s="627"/>
      <c r="P18" s="648">
        <f>SUM(P13:V17)</f>
        <v>35574</v>
      </c>
      <c r="Q18" s="649"/>
      <c r="R18" s="649"/>
      <c r="S18" s="649"/>
      <c r="T18" s="649"/>
      <c r="U18" s="649"/>
      <c r="V18" s="650"/>
      <c r="W18" s="648">
        <f>SUM(W13:AC17)</f>
        <v>39685</v>
      </c>
      <c r="X18" s="649"/>
      <c r="Y18" s="649"/>
      <c r="Z18" s="649"/>
      <c r="AA18" s="649"/>
      <c r="AB18" s="649"/>
      <c r="AC18" s="650"/>
      <c r="AD18" s="648">
        <f t="shared" ref="AD18" si="0">SUM(AD13:AJ17)</f>
        <v>29632</v>
      </c>
      <c r="AE18" s="649"/>
      <c r="AF18" s="649"/>
      <c r="AG18" s="649"/>
      <c r="AH18" s="649"/>
      <c r="AI18" s="649"/>
      <c r="AJ18" s="650"/>
      <c r="AK18" s="648">
        <f t="shared" ref="AK18" si="1">SUM(AK13:AQ17)</f>
        <v>22473</v>
      </c>
      <c r="AL18" s="649"/>
      <c r="AM18" s="649"/>
      <c r="AN18" s="649"/>
      <c r="AO18" s="649"/>
      <c r="AP18" s="649"/>
      <c r="AQ18" s="650"/>
      <c r="AR18" s="648">
        <f t="shared" ref="AR18" si="2">SUM(AR13:AX17)</f>
        <v>33834</v>
      </c>
      <c r="AS18" s="649"/>
      <c r="AT18" s="649"/>
      <c r="AU18" s="649"/>
      <c r="AV18" s="649"/>
      <c r="AW18" s="649"/>
      <c r="AX18" s="651"/>
    </row>
    <row r="19" spans="1:50" ht="24.75" customHeight="1" x14ac:dyDescent="0.15">
      <c r="A19" s="397"/>
      <c r="B19" s="398"/>
      <c r="C19" s="398"/>
      <c r="D19" s="398"/>
      <c r="E19" s="398"/>
      <c r="F19" s="399"/>
      <c r="G19" s="646" t="s">
        <v>10</v>
      </c>
      <c r="H19" s="647"/>
      <c r="I19" s="647"/>
      <c r="J19" s="647"/>
      <c r="K19" s="647"/>
      <c r="L19" s="647"/>
      <c r="M19" s="647"/>
      <c r="N19" s="647"/>
      <c r="O19" s="647"/>
      <c r="P19" s="175">
        <v>33454</v>
      </c>
      <c r="Q19" s="176"/>
      <c r="R19" s="176"/>
      <c r="S19" s="176"/>
      <c r="T19" s="176"/>
      <c r="U19" s="176"/>
      <c r="V19" s="177"/>
      <c r="W19" s="175">
        <v>38892</v>
      </c>
      <c r="X19" s="176"/>
      <c r="Y19" s="176"/>
      <c r="Z19" s="176"/>
      <c r="AA19" s="176"/>
      <c r="AB19" s="176"/>
      <c r="AC19" s="177"/>
      <c r="AD19" s="175">
        <v>29316</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6" t="s">
        <v>11</v>
      </c>
      <c r="H20" s="647"/>
      <c r="I20" s="647"/>
      <c r="J20" s="647"/>
      <c r="K20" s="647"/>
      <c r="L20" s="647"/>
      <c r="M20" s="647"/>
      <c r="N20" s="647"/>
      <c r="O20" s="647"/>
      <c r="P20" s="652">
        <f>IF(P18=0, "-", P19/P18)</f>
        <v>0.94040591443188848</v>
      </c>
      <c r="Q20" s="652"/>
      <c r="R20" s="652"/>
      <c r="S20" s="652"/>
      <c r="T20" s="652"/>
      <c r="U20" s="652"/>
      <c r="V20" s="652"/>
      <c r="W20" s="652">
        <f>IF(W18=0, "-", W19/W18)</f>
        <v>0.98001763890638782</v>
      </c>
      <c r="X20" s="652"/>
      <c r="Y20" s="652"/>
      <c r="Z20" s="652"/>
      <c r="AA20" s="652"/>
      <c r="AB20" s="652"/>
      <c r="AC20" s="652"/>
      <c r="AD20" s="652">
        <f>IF(AD18=0, "-", AD19/AD18)</f>
        <v>0.98933585313174943</v>
      </c>
      <c r="AE20" s="652"/>
      <c r="AF20" s="652"/>
      <c r="AG20" s="652"/>
      <c r="AH20" s="652"/>
      <c r="AI20" s="652"/>
      <c r="AJ20" s="652"/>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102" customHeight="1" x14ac:dyDescent="0.15">
      <c r="A23" s="130"/>
      <c r="B23" s="128"/>
      <c r="C23" s="128"/>
      <c r="D23" s="128"/>
      <c r="E23" s="128"/>
      <c r="F23" s="129"/>
      <c r="G23" s="74" t="s">
        <v>385</v>
      </c>
      <c r="H23" s="75"/>
      <c r="I23" s="75"/>
      <c r="J23" s="75"/>
      <c r="K23" s="75"/>
      <c r="L23" s="75"/>
      <c r="M23" s="75"/>
      <c r="N23" s="75"/>
      <c r="O23" s="76"/>
      <c r="P23" s="219" t="s">
        <v>389</v>
      </c>
      <c r="Q23" s="234"/>
      <c r="R23" s="234"/>
      <c r="S23" s="234"/>
      <c r="T23" s="234"/>
      <c r="U23" s="234"/>
      <c r="V23" s="234"/>
      <c r="W23" s="234"/>
      <c r="X23" s="235"/>
      <c r="Y23" s="228" t="s">
        <v>14</v>
      </c>
      <c r="Z23" s="229"/>
      <c r="AA23" s="230"/>
      <c r="AB23" s="167" t="s">
        <v>386</v>
      </c>
      <c r="AC23" s="168"/>
      <c r="AD23" s="168"/>
      <c r="AE23" s="88">
        <v>96</v>
      </c>
      <c r="AF23" s="89"/>
      <c r="AG23" s="89"/>
      <c r="AH23" s="89"/>
      <c r="AI23" s="90"/>
      <c r="AJ23" s="88">
        <v>96</v>
      </c>
      <c r="AK23" s="89"/>
      <c r="AL23" s="89"/>
      <c r="AM23" s="89"/>
      <c r="AN23" s="90"/>
      <c r="AO23" s="88">
        <v>95</v>
      </c>
      <c r="AP23" s="89"/>
      <c r="AQ23" s="89"/>
      <c r="AR23" s="89"/>
      <c r="AS23" s="90"/>
      <c r="AT23" s="195"/>
      <c r="AU23" s="195"/>
      <c r="AV23" s="195"/>
      <c r="AW23" s="195"/>
      <c r="AX23" s="196"/>
    </row>
    <row r="24" spans="1:50" ht="102"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386</v>
      </c>
      <c r="AC24" s="197"/>
      <c r="AD24" s="197"/>
      <c r="AE24" s="88">
        <v>95</v>
      </c>
      <c r="AF24" s="89"/>
      <c r="AG24" s="89"/>
      <c r="AH24" s="89"/>
      <c r="AI24" s="90"/>
      <c r="AJ24" s="88">
        <v>95</v>
      </c>
      <c r="AK24" s="89"/>
      <c r="AL24" s="89"/>
      <c r="AM24" s="89"/>
      <c r="AN24" s="90"/>
      <c r="AO24" s="88">
        <v>95</v>
      </c>
      <c r="AP24" s="89"/>
      <c r="AQ24" s="89"/>
      <c r="AR24" s="89"/>
      <c r="AS24" s="90"/>
      <c r="AT24" s="88" t="s">
        <v>459</v>
      </c>
      <c r="AU24" s="89"/>
      <c r="AV24" s="89"/>
      <c r="AW24" s="89"/>
      <c r="AX24" s="349"/>
    </row>
    <row r="25" spans="1:50" ht="102"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101</v>
      </c>
      <c r="AF25" s="89"/>
      <c r="AG25" s="89"/>
      <c r="AH25" s="89"/>
      <c r="AI25" s="90"/>
      <c r="AJ25" s="88">
        <v>101</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58.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7"/>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7"/>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55.5" hidden="1" customHeight="1" x14ac:dyDescent="0.15">
      <c r="A66" s="658"/>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460</v>
      </c>
      <c r="H68" s="234"/>
      <c r="I68" s="234"/>
      <c r="J68" s="234"/>
      <c r="K68" s="234"/>
      <c r="L68" s="234"/>
      <c r="M68" s="234"/>
      <c r="N68" s="234"/>
      <c r="O68" s="234"/>
      <c r="P68" s="234"/>
      <c r="Q68" s="234"/>
      <c r="R68" s="234"/>
      <c r="S68" s="234"/>
      <c r="T68" s="234"/>
      <c r="U68" s="234"/>
      <c r="V68" s="234"/>
      <c r="W68" s="234"/>
      <c r="X68" s="235"/>
      <c r="Y68" s="616" t="s">
        <v>66</v>
      </c>
      <c r="Z68" s="617"/>
      <c r="AA68" s="618"/>
      <c r="AB68" s="111" t="s">
        <v>390</v>
      </c>
      <c r="AC68" s="112"/>
      <c r="AD68" s="113"/>
      <c r="AE68" s="88">
        <v>19</v>
      </c>
      <c r="AF68" s="89"/>
      <c r="AG68" s="89"/>
      <c r="AH68" s="89"/>
      <c r="AI68" s="90"/>
      <c r="AJ68" s="88">
        <v>6</v>
      </c>
      <c r="AK68" s="89"/>
      <c r="AL68" s="89"/>
      <c r="AM68" s="89"/>
      <c r="AN68" s="90"/>
      <c r="AO68" s="88">
        <v>11</v>
      </c>
      <c r="AP68" s="89"/>
      <c r="AQ68" s="89"/>
      <c r="AR68" s="89"/>
      <c r="AS68" s="90"/>
      <c r="AT68" s="538"/>
      <c r="AU68" s="538"/>
      <c r="AV68" s="538"/>
      <c r="AW68" s="538"/>
      <c r="AX68" s="539"/>
      <c r="AY68" s="10"/>
      <c r="AZ68" s="10"/>
      <c r="BA68" s="10"/>
      <c r="BB68" s="10"/>
      <c r="BC68" s="10"/>
    </row>
    <row r="69" spans="1:60" ht="21"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390</v>
      </c>
      <c r="AC69" s="203"/>
      <c r="AD69" s="204"/>
      <c r="AE69" s="88">
        <v>0</v>
      </c>
      <c r="AF69" s="89"/>
      <c r="AG69" s="89"/>
      <c r="AH69" s="89"/>
      <c r="AI69" s="90"/>
      <c r="AJ69" s="88">
        <v>0</v>
      </c>
      <c r="AK69" s="89"/>
      <c r="AL69" s="89"/>
      <c r="AM69" s="89"/>
      <c r="AN69" s="90"/>
      <c r="AO69" s="88">
        <v>4</v>
      </c>
      <c r="AP69" s="89"/>
      <c r="AQ69" s="89"/>
      <c r="AR69" s="89"/>
      <c r="AS69" s="90"/>
      <c r="AT69" s="88">
        <v>0</v>
      </c>
      <c r="AU69" s="89"/>
      <c r="AV69" s="89"/>
      <c r="AW69" s="89"/>
      <c r="AX69" s="349"/>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41.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112.5" customHeight="1" x14ac:dyDescent="0.15">
      <c r="A83" s="120"/>
      <c r="B83" s="121"/>
      <c r="C83" s="121"/>
      <c r="D83" s="121"/>
      <c r="E83" s="121"/>
      <c r="F83" s="122"/>
      <c r="G83" s="295" t="s">
        <v>464</v>
      </c>
      <c r="H83" s="295"/>
      <c r="I83" s="295"/>
      <c r="J83" s="295"/>
      <c r="K83" s="295"/>
      <c r="L83" s="295"/>
      <c r="M83" s="295"/>
      <c r="N83" s="295"/>
      <c r="O83" s="295"/>
      <c r="P83" s="295"/>
      <c r="Q83" s="295"/>
      <c r="R83" s="295"/>
      <c r="S83" s="295"/>
      <c r="T83" s="295"/>
      <c r="U83" s="295"/>
      <c r="V83" s="295"/>
      <c r="W83" s="295"/>
      <c r="X83" s="295"/>
      <c r="Y83" s="535" t="s">
        <v>17</v>
      </c>
      <c r="Z83" s="536"/>
      <c r="AA83" s="537"/>
      <c r="AB83" s="664" t="s">
        <v>461</v>
      </c>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9"/>
    </row>
    <row r="84" spans="1:60" ht="112.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462</v>
      </c>
      <c r="AC84" s="92"/>
      <c r="AD84" s="93"/>
      <c r="AE84" s="91" t="s">
        <v>463</v>
      </c>
      <c r="AF84" s="92"/>
      <c r="AG84" s="92"/>
      <c r="AH84" s="92"/>
      <c r="AI84" s="93"/>
      <c r="AJ84" s="91" t="s">
        <v>463</v>
      </c>
      <c r="AK84" s="92"/>
      <c r="AL84" s="92"/>
      <c r="AM84" s="92"/>
      <c r="AN84" s="93"/>
      <c r="AO84" s="91" t="s">
        <v>463</v>
      </c>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391</v>
      </c>
      <c r="D98" s="533"/>
      <c r="E98" s="533"/>
      <c r="F98" s="533"/>
      <c r="G98" s="533"/>
      <c r="H98" s="533"/>
      <c r="I98" s="533"/>
      <c r="J98" s="533"/>
      <c r="K98" s="534"/>
      <c r="L98" s="175">
        <v>21472</v>
      </c>
      <c r="M98" s="176"/>
      <c r="N98" s="176"/>
      <c r="O98" s="176"/>
      <c r="P98" s="176"/>
      <c r="Q98" s="177"/>
      <c r="R98" s="175">
        <v>33690</v>
      </c>
      <c r="S98" s="176"/>
      <c r="T98" s="176"/>
      <c r="U98" s="176"/>
      <c r="V98" s="176"/>
      <c r="W98" s="177"/>
      <c r="X98" s="62" t="s">
        <v>479</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t="s">
        <v>392</v>
      </c>
      <c r="D99" s="596"/>
      <c r="E99" s="596"/>
      <c r="F99" s="596"/>
      <c r="G99" s="596"/>
      <c r="H99" s="596"/>
      <c r="I99" s="596"/>
      <c r="J99" s="596"/>
      <c r="K99" s="597"/>
      <c r="L99" s="175">
        <v>28</v>
      </c>
      <c r="M99" s="176"/>
      <c r="N99" s="176"/>
      <c r="O99" s="176"/>
      <c r="P99" s="176"/>
      <c r="Q99" s="177"/>
      <c r="R99" s="175">
        <v>40</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t="s">
        <v>393</v>
      </c>
      <c r="D100" s="596"/>
      <c r="E100" s="596"/>
      <c r="F100" s="596"/>
      <c r="G100" s="596"/>
      <c r="H100" s="596"/>
      <c r="I100" s="596"/>
      <c r="J100" s="596"/>
      <c r="K100" s="597"/>
      <c r="L100" s="175">
        <v>62</v>
      </c>
      <c r="M100" s="176"/>
      <c r="N100" s="176"/>
      <c r="O100" s="176"/>
      <c r="P100" s="176"/>
      <c r="Q100" s="177"/>
      <c r="R100" s="175">
        <v>104</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21562</v>
      </c>
      <c r="M104" s="593"/>
      <c r="N104" s="593"/>
      <c r="O104" s="593"/>
      <c r="P104" s="593"/>
      <c r="Q104" s="594"/>
      <c r="R104" s="592">
        <f>SUM(R98:W103)</f>
        <v>33834</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5" customHeight="1" x14ac:dyDescent="0.15">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387</v>
      </c>
      <c r="AE108" s="343"/>
      <c r="AF108" s="343"/>
      <c r="AG108" s="339" t="s">
        <v>394</v>
      </c>
      <c r="AH108" s="340"/>
      <c r="AI108" s="340"/>
      <c r="AJ108" s="340"/>
      <c r="AK108" s="340"/>
      <c r="AL108" s="340"/>
      <c r="AM108" s="340"/>
      <c r="AN108" s="340"/>
      <c r="AO108" s="340"/>
      <c r="AP108" s="340"/>
      <c r="AQ108" s="340"/>
      <c r="AR108" s="340"/>
      <c r="AS108" s="340"/>
      <c r="AT108" s="340"/>
      <c r="AU108" s="340"/>
      <c r="AV108" s="340"/>
      <c r="AW108" s="340"/>
      <c r="AX108" s="341"/>
    </row>
    <row r="109" spans="1:50" ht="26.25" customHeight="1" x14ac:dyDescent="0.15">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1"/>
      <c r="AD109" s="293" t="s">
        <v>374</v>
      </c>
      <c r="AE109" s="294"/>
      <c r="AF109" s="294"/>
      <c r="AG109" s="273" t="s">
        <v>395</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387</v>
      </c>
      <c r="AE110" s="324"/>
      <c r="AF110" s="324"/>
      <c r="AG110" s="334" t="s">
        <v>395</v>
      </c>
      <c r="AH110" s="238"/>
      <c r="AI110" s="238"/>
      <c r="AJ110" s="238"/>
      <c r="AK110" s="238"/>
      <c r="AL110" s="238"/>
      <c r="AM110" s="238"/>
      <c r="AN110" s="238"/>
      <c r="AO110" s="238"/>
      <c r="AP110" s="238"/>
      <c r="AQ110" s="238"/>
      <c r="AR110" s="238"/>
      <c r="AS110" s="238"/>
      <c r="AT110" s="238"/>
      <c r="AU110" s="238"/>
      <c r="AV110" s="238"/>
      <c r="AW110" s="238"/>
      <c r="AX110" s="319"/>
    </row>
    <row r="111" spans="1:50" ht="60"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374</v>
      </c>
      <c r="AE111" s="268"/>
      <c r="AF111" s="268"/>
      <c r="AG111" s="270" t="s">
        <v>396</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388</v>
      </c>
      <c r="AE112" s="294"/>
      <c r="AF112" s="294"/>
      <c r="AG112" s="639"/>
      <c r="AH112" s="250"/>
      <c r="AI112" s="250"/>
      <c r="AJ112" s="250"/>
      <c r="AK112" s="250"/>
      <c r="AL112" s="250"/>
      <c r="AM112" s="250"/>
      <c r="AN112" s="250"/>
      <c r="AO112" s="250"/>
      <c r="AP112" s="250"/>
      <c r="AQ112" s="250"/>
      <c r="AR112" s="250"/>
      <c r="AS112" s="250"/>
      <c r="AT112" s="250"/>
      <c r="AU112" s="250"/>
      <c r="AV112" s="250"/>
      <c r="AW112" s="250"/>
      <c r="AX112" s="274"/>
    </row>
    <row r="113" spans="1:64" ht="60" customHeight="1" x14ac:dyDescent="0.15">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374</v>
      </c>
      <c r="AE113" s="294"/>
      <c r="AF113" s="294"/>
      <c r="AG113" s="273" t="s">
        <v>396</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374</v>
      </c>
      <c r="AE114" s="294"/>
      <c r="AF114" s="294"/>
      <c r="AG114" s="273" t="s">
        <v>395</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3" t="s">
        <v>374</v>
      </c>
      <c r="AE115" s="294"/>
      <c r="AF115" s="294"/>
      <c r="AG115" s="273" t="s">
        <v>395</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374</v>
      </c>
      <c r="AE116" s="253"/>
      <c r="AF116" s="253"/>
      <c r="AG116" s="581" t="s">
        <v>395</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18.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8" t="s">
        <v>374</v>
      </c>
      <c r="AE117" s="324"/>
      <c r="AF117" s="329"/>
      <c r="AG117" s="335" t="s">
        <v>465</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18.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374</v>
      </c>
      <c r="AE118" s="268"/>
      <c r="AF118" s="269"/>
      <c r="AG118" s="270" t="s">
        <v>468</v>
      </c>
      <c r="AH118" s="271"/>
      <c r="AI118" s="271"/>
      <c r="AJ118" s="271"/>
      <c r="AK118" s="271"/>
      <c r="AL118" s="271"/>
      <c r="AM118" s="271"/>
      <c r="AN118" s="271"/>
      <c r="AO118" s="271"/>
      <c r="AP118" s="271"/>
      <c r="AQ118" s="271"/>
      <c r="AR118" s="271"/>
      <c r="AS118" s="271"/>
      <c r="AT118" s="271"/>
      <c r="AU118" s="271"/>
      <c r="AV118" s="271"/>
      <c r="AW118" s="271"/>
      <c r="AX118" s="272"/>
    </row>
    <row r="119" spans="1:64" ht="7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374</v>
      </c>
      <c r="AE119" s="345"/>
      <c r="AF119" s="345"/>
      <c r="AG119" s="273" t="s">
        <v>469</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374</v>
      </c>
      <c r="AE120" s="294"/>
      <c r="AF120" s="294"/>
      <c r="AG120" s="273" t="s">
        <v>470</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374</v>
      </c>
      <c r="AE121" s="294"/>
      <c r="AF121" s="294"/>
      <c r="AG121" s="334" t="s">
        <v>395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388</v>
      </c>
      <c r="AE122" s="268"/>
      <c r="AF122" s="268"/>
      <c r="AG122" s="314" t="s">
        <v>459</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459</v>
      </c>
      <c r="D124" s="276"/>
      <c r="E124" s="276"/>
      <c r="F124" s="276"/>
      <c r="G124" s="276"/>
      <c r="H124" s="276"/>
      <c r="I124" s="276"/>
      <c r="J124" s="276"/>
      <c r="K124" s="276"/>
      <c r="L124" s="276"/>
      <c r="M124" s="276"/>
      <c r="N124" s="276"/>
      <c r="O124" s="277"/>
      <c r="P124" s="284" t="s">
        <v>459</v>
      </c>
      <c r="Q124" s="284"/>
      <c r="R124" s="284"/>
      <c r="S124" s="285"/>
      <c r="T124" s="249" t="s">
        <v>459</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t="s">
        <v>459</v>
      </c>
      <c r="D125" s="279"/>
      <c r="E125" s="279"/>
      <c r="F125" s="279"/>
      <c r="G125" s="279"/>
      <c r="H125" s="279"/>
      <c r="I125" s="279"/>
      <c r="J125" s="279"/>
      <c r="K125" s="279"/>
      <c r="L125" s="279"/>
      <c r="M125" s="279"/>
      <c r="N125" s="279"/>
      <c r="O125" s="280"/>
      <c r="P125" s="286" t="s">
        <v>459</v>
      </c>
      <c r="Q125" s="286"/>
      <c r="R125" s="286"/>
      <c r="S125" s="287"/>
      <c r="T125" s="552" t="s">
        <v>459</v>
      </c>
      <c r="U125" s="336"/>
      <c r="V125" s="336"/>
      <c r="W125" s="336"/>
      <c r="X125" s="336"/>
      <c r="Y125" s="336"/>
      <c r="Z125" s="336"/>
      <c r="AA125" s="336"/>
      <c r="AB125" s="336"/>
      <c r="AC125" s="336"/>
      <c r="AD125" s="336"/>
      <c r="AE125" s="336"/>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5"/>
      <c r="C126" s="375" t="s">
        <v>64</v>
      </c>
      <c r="D126" s="423"/>
      <c r="E126" s="423"/>
      <c r="F126" s="424"/>
      <c r="G126" s="379" t="s">
        <v>474</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6" t="s">
        <v>68</v>
      </c>
      <c r="D127" s="577"/>
      <c r="E127" s="577"/>
      <c r="F127" s="578"/>
      <c r="G127" s="579" t="s">
        <v>475</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65.25"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69" customHeight="1" thickBot="1" x14ac:dyDescent="0.2">
      <c r="A131" s="382" t="s">
        <v>306</v>
      </c>
      <c r="B131" s="383"/>
      <c r="C131" s="383"/>
      <c r="D131" s="383"/>
      <c r="E131" s="384"/>
      <c r="F131" s="415" t="s">
        <v>476</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63" customHeight="1" thickBot="1" x14ac:dyDescent="0.2">
      <c r="A133" s="549" t="s">
        <v>477</v>
      </c>
      <c r="B133" s="550"/>
      <c r="C133" s="550"/>
      <c r="D133" s="550"/>
      <c r="E133" s="551"/>
      <c r="F133" s="418" t="s">
        <v>478</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68.2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1"/>
      <c r="C137" s="311"/>
      <c r="D137" s="311"/>
      <c r="E137" s="311"/>
      <c r="F137" s="311"/>
      <c r="G137" s="540">
        <v>515</v>
      </c>
      <c r="H137" s="541"/>
      <c r="I137" s="541"/>
      <c r="J137" s="541"/>
      <c r="K137" s="541"/>
      <c r="L137" s="541"/>
      <c r="M137" s="541"/>
      <c r="N137" s="541"/>
      <c r="O137" s="541"/>
      <c r="P137" s="542"/>
      <c r="Q137" s="311" t="s">
        <v>225</v>
      </c>
      <c r="R137" s="311"/>
      <c r="S137" s="311"/>
      <c r="T137" s="311"/>
      <c r="U137" s="311"/>
      <c r="V137" s="311"/>
      <c r="W137" s="540">
        <v>493</v>
      </c>
      <c r="X137" s="541"/>
      <c r="Y137" s="541"/>
      <c r="Z137" s="541"/>
      <c r="AA137" s="541"/>
      <c r="AB137" s="541"/>
      <c r="AC137" s="541"/>
      <c r="AD137" s="541"/>
      <c r="AE137" s="541"/>
      <c r="AF137" s="542"/>
      <c r="AG137" s="311" t="s">
        <v>226</v>
      </c>
      <c r="AH137" s="311"/>
      <c r="AI137" s="311"/>
      <c r="AJ137" s="311"/>
      <c r="AK137" s="311"/>
      <c r="AL137" s="311"/>
      <c r="AM137" s="512">
        <v>536</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8">
        <v>203</v>
      </c>
      <c r="H138" s="309"/>
      <c r="I138" s="309"/>
      <c r="J138" s="309"/>
      <c r="K138" s="309"/>
      <c r="L138" s="309"/>
      <c r="M138" s="309"/>
      <c r="N138" s="309"/>
      <c r="O138" s="309"/>
      <c r="P138" s="310"/>
      <c r="Q138" s="421" t="s">
        <v>228</v>
      </c>
      <c r="R138" s="421"/>
      <c r="S138" s="421"/>
      <c r="T138" s="421"/>
      <c r="U138" s="421"/>
      <c r="V138" s="421"/>
      <c r="W138" s="308">
        <v>196</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397</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373</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2.5" customHeight="1" x14ac:dyDescent="0.15">
      <c r="A180" s="362"/>
      <c r="B180" s="363"/>
      <c r="C180" s="363"/>
      <c r="D180" s="363"/>
      <c r="E180" s="363"/>
      <c r="F180" s="364"/>
      <c r="G180" s="353" t="s">
        <v>398</v>
      </c>
      <c r="H180" s="354"/>
      <c r="I180" s="354"/>
      <c r="J180" s="354"/>
      <c r="K180" s="355"/>
      <c r="L180" s="356" t="s">
        <v>399</v>
      </c>
      <c r="M180" s="357"/>
      <c r="N180" s="357"/>
      <c r="O180" s="357"/>
      <c r="P180" s="357"/>
      <c r="Q180" s="357"/>
      <c r="R180" s="357"/>
      <c r="S180" s="357"/>
      <c r="T180" s="357"/>
      <c r="U180" s="357"/>
      <c r="V180" s="357"/>
      <c r="W180" s="357"/>
      <c r="X180" s="358"/>
      <c r="Y180" s="388">
        <v>1912</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2.5"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4"/>
    </row>
    <row r="182" spans="1:50" ht="22.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2.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22.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2.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2.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4"/>
    </row>
    <row r="187" spans="1:50" ht="22.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4"/>
    </row>
    <row r="188" spans="1:50" ht="22.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4"/>
    </row>
    <row r="189" spans="1:50" ht="22.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4"/>
    </row>
    <row r="190" spans="1:50" ht="24.75" customHeight="1" thickBot="1" x14ac:dyDescent="0.2">
      <c r="A190" s="362"/>
      <c r="B190" s="363"/>
      <c r="C190" s="363"/>
      <c r="D190" s="363"/>
      <c r="E190" s="363"/>
      <c r="F190" s="364"/>
      <c r="G190" s="555" t="s">
        <v>22</v>
      </c>
      <c r="H190" s="556"/>
      <c r="I190" s="556"/>
      <c r="J190" s="556"/>
      <c r="K190" s="556"/>
      <c r="L190" s="557"/>
      <c r="M190" s="146"/>
      <c r="N190" s="146"/>
      <c r="O190" s="146"/>
      <c r="P190" s="146"/>
      <c r="Q190" s="146"/>
      <c r="R190" s="146"/>
      <c r="S190" s="146"/>
      <c r="T190" s="146"/>
      <c r="U190" s="146"/>
      <c r="V190" s="146"/>
      <c r="W190" s="146"/>
      <c r="X190" s="147"/>
      <c r="Y190" s="558">
        <f>SUM(Y180:AB189)</f>
        <v>1912</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2"/>
      <c r="B191" s="363"/>
      <c r="C191" s="363"/>
      <c r="D191" s="363"/>
      <c r="E191" s="363"/>
      <c r="F191" s="364"/>
      <c r="G191" s="368" t="s">
        <v>472</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2.5" customHeight="1" x14ac:dyDescent="0.15">
      <c r="A193" s="362"/>
      <c r="B193" s="363"/>
      <c r="C193" s="363"/>
      <c r="D193" s="363"/>
      <c r="E193" s="363"/>
      <c r="F193" s="364"/>
      <c r="G193" s="353" t="s">
        <v>398</v>
      </c>
      <c r="H193" s="354"/>
      <c r="I193" s="354"/>
      <c r="J193" s="354"/>
      <c r="K193" s="355"/>
      <c r="L193" s="356" t="s">
        <v>473</v>
      </c>
      <c r="M193" s="357"/>
      <c r="N193" s="357"/>
      <c r="O193" s="357"/>
      <c r="P193" s="357"/>
      <c r="Q193" s="357"/>
      <c r="R193" s="357"/>
      <c r="S193" s="357"/>
      <c r="T193" s="357"/>
      <c r="U193" s="357"/>
      <c r="V193" s="357"/>
      <c r="W193" s="357"/>
      <c r="X193" s="358"/>
      <c r="Y193" s="388">
        <v>8758</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2.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4"/>
    </row>
    <row r="195" spans="1:50" ht="22.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4"/>
    </row>
    <row r="196" spans="1:50" ht="22.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4"/>
    </row>
    <row r="197" spans="1:50" ht="22.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2.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2.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4"/>
    </row>
    <row r="200" spans="1:50" ht="22.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4"/>
    </row>
    <row r="201" spans="1:50" ht="22.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4"/>
    </row>
    <row r="202" spans="1:50" ht="22.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4"/>
    </row>
    <row r="203" spans="1:50" ht="24.75" customHeight="1" thickBot="1" x14ac:dyDescent="0.2">
      <c r="A203" s="362"/>
      <c r="B203" s="363"/>
      <c r="C203" s="363"/>
      <c r="D203" s="363"/>
      <c r="E203" s="363"/>
      <c r="F203" s="364"/>
      <c r="G203" s="555" t="s">
        <v>22</v>
      </c>
      <c r="H203" s="556"/>
      <c r="I203" s="556"/>
      <c r="J203" s="556"/>
      <c r="K203" s="556"/>
      <c r="L203" s="557"/>
      <c r="M203" s="146"/>
      <c r="N203" s="146"/>
      <c r="O203" s="146"/>
      <c r="P203" s="146"/>
      <c r="Q203" s="146"/>
      <c r="R203" s="146"/>
      <c r="S203" s="146"/>
      <c r="T203" s="146"/>
      <c r="U203" s="146"/>
      <c r="V203" s="146"/>
      <c r="W203" s="146"/>
      <c r="X203" s="147"/>
      <c r="Y203" s="558">
        <f>SUM(Y193:AB202)</f>
        <v>8758</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2"/>
      <c r="B204" s="363"/>
      <c r="C204" s="363"/>
      <c r="D204" s="363"/>
      <c r="E204" s="363"/>
      <c r="F204" s="364"/>
      <c r="G204" s="368" t="s">
        <v>401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361</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2.5" customHeight="1" x14ac:dyDescent="0.15">
      <c r="A206" s="362"/>
      <c r="B206" s="363"/>
      <c r="C206" s="363"/>
      <c r="D206" s="363"/>
      <c r="E206" s="363"/>
      <c r="F206" s="364"/>
      <c r="G206" s="353" t="s">
        <v>398</v>
      </c>
      <c r="H206" s="354"/>
      <c r="I206" s="354"/>
      <c r="J206" s="354"/>
      <c r="K206" s="355"/>
      <c r="L206" s="356" t="s">
        <v>402</v>
      </c>
      <c r="M206" s="357"/>
      <c r="N206" s="357"/>
      <c r="O206" s="357"/>
      <c r="P206" s="357"/>
      <c r="Q206" s="357"/>
      <c r="R206" s="357"/>
      <c r="S206" s="357"/>
      <c r="T206" s="357"/>
      <c r="U206" s="357"/>
      <c r="V206" s="357"/>
      <c r="W206" s="357"/>
      <c r="X206" s="358"/>
      <c r="Y206" s="388">
        <v>584</v>
      </c>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2.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4"/>
    </row>
    <row r="208" spans="1:50" ht="22.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2.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2.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2.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2.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4"/>
    </row>
    <row r="213" spans="1:50" ht="22.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4"/>
    </row>
    <row r="214" spans="1:50" ht="22.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4"/>
    </row>
    <row r="215" spans="1:50" ht="22.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4"/>
    </row>
    <row r="216" spans="1:50" ht="24.75" customHeight="1" thickBot="1" x14ac:dyDescent="0.2">
      <c r="A216" s="362"/>
      <c r="B216" s="363"/>
      <c r="C216" s="363"/>
      <c r="D216" s="363"/>
      <c r="E216" s="363"/>
      <c r="F216" s="364"/>
      <c r="G216" s="555" t="s">
        <v>22</v>
      </c>
      <c r="H216" s="556"/>
      <c r="I216" s="556"/>
      <c r="J216" s="556"/>
      <c r="K216" s="556"/>
      <c r="L216" s="557"/>
      <c r="M216" s="146"/>
      <c r="N216" s="146"/>
      <c r="O216" s="146"/>
      <c r="P216" s="146"/>
      <c r="Q216" s="146"/>
      <c r="R216" s="146"/>
      <c r="S216" s="146"/>
      <c r="T216" s="146"/>
      <c r="U216" s="146"/>
      <c r="V216" s="146"/>
      <c r="W216" s="146"/>
      <c r="X216" s="147"/>
      <c r="Y216" s="558">
        <f>SUM(Y206:AB215)</f>
        <v>584</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2"/>
      <c r="B217" s="363"/>
      <c r="C217" s="363"/>
      <c r="D217" s="363"/>
      <c r="E217" s="363"/>
      <c r="F217" s="364"/>
      <c r="G217" s="368" t="s">
        <v>362</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363</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2.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2.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2.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4"/>
    </row>
    <row r="221" spans="1:50" ht="22.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4"/>
    </row>
    <row r="222" spans="1:50" ht="22.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2.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2.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2.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2.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4"/>
    </row>
    <row r="227" spans="1:50" ht="22.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4"/>
    </row>
    <row r="228" spans="1:50" ht="22.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4"/>
    </row>
    <row r="229" spans="1:50" ht="22.5" customHeight="1" x14ac:dyDescent="0.15">
      <c r="A229" s="362"/>
      <c r="B229" s="363"/>
      <c r="C229" s="363"/>
      <c r="D229" s="363"/>
      <c r="E229" s="363"/>
      <c r="F229" s="364"/>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15.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30" customHeight="1" x14ac:dyDescent="0.15">
      <c r="A236" s="565">
        <v>1</v>
      </c>
      <c r="B236" s="565">
        <v>1</v>
      </c>
      <c r="C236" s="566" t="s">
        <v>413</v>
      </c>
      <c r="D236" s="567"/>
      <c r="E236" s="567"/>
      <c r="F236" s="567"/>
      <c r="G236" s="567"/>
      <c r="H236" s="567"/>
      <c r="I236" s="567"/>
      <c r="J236" s="567"/>
      <c r="K236" s="567"/>
      <c r="L236" s="567"/>
      <c r="M236" s="566" t="s">
        <v>399</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1912</v>
      </c>
      <c r="AL236" s="569"/>
      <c r="AM236" s="569"/>
      <c r="AN236" s="569"/>
      <c r="AO236" s="569"/>
      <c r="AP236" s="570"/>
      <c r="AQ236" s="566">
        <v>1</v>
      </c>
      <c r="AR236" s="567"/>
      <c r="AS236" s="567"/>
      <c r="AT236" s="567"/>
      <c r="AU236" s="568">
        <v>96.3</v>
      </c>
      <c r="AV236" s="569"/>
      <c r="AW236" s="569"/>
      <c r="AX236" s="570"/>
    </row>
    <row r="237" spans="1:50" ht="30" customHeight="1" x14ac:dyDescent="0.15">
      <c r="A237" s="565">
        <v>2</v>
      </c>
      <c r="B237" s="565">
        <v>1</v>
      </c>
      <c r="C237" s="566" t="s">
        <v>415</v>
      </c>
      <c r="D237" s="567"/>
      <c r="E237" s="567"/>
      <c r="F237" s="567"/>
      <c r="G237" s="567"/>
      <c r="H237" s="567"/>
      <c r="I237" s="567"/>
      <c r="J237" s="567"/>
      <c r="K237" s="567"/>
      <c r="L237" s="567"/>
      <c r="M237" s="566" t="s">
        <v>399</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956</v>
      </c>
      <c r="AL237" s="569"/>
      <c r="AM237" s="569"/>
      <c r="AN237" s="569"/>
      <c r="AO237" s="569"/>
      <c r="AP237" s="570"/>
      <c r="AQ237" s="566">
        <v>2</v>
      </c>
      <c r="AR237" s="567"/>
      <c r="AS237" s="567"/>
      <c r="AT237" s="567"/>
      <c r="AU237" s="568">
        <v>96.4</v>
      </c>
      <c r="AV237" s="569"/>
      <c r="AW237" s="569"/>
      <c r="AX237" s="570"/>
    </row>
    <row r="238" spans="1:50" ht="30" customHeight="1" x14ac:dyDescent="0.15">
      <c r="A238" s="565">
        <v>3</v>
      </c>
      <c r="B238" s="565">
        <v>1</v>
      </c>
      <c r="C238" s="566" t="s">
        <v>414</v>
      </c>
      <c r="D238" s="567"/>
      <c r="E238" s="567"/>
      <c r="F238" s="567"/>
      <c r="G238" s="567"/>
      <c r="H238" s="567"/>
      <c r="I238" s="567"/>
      <c r="J238" s="567"/>
      <c r="K238" s="567"/>
      <c r="L238" s="567"/>
      <c r="M238" s="566" t="s">
        <v>427</v>
      </c>
      <c r="N238" s="567"/>
      <c r="O238" s="567"/>
      <c r="P238" s="567"/>
      <c r="Q238" s="567"/>
      <c r="R238" s="567"/>
      <c r="S238" s="567"/>
      <c r="T238" s="567"/>
      <c r="U238" s="567"/>
      <c r="V238" s="567"/>
      <c r="W238" s="567"/>
      <c r="X238" s="567"/>
      <c r="Y238" s="567"/>
      <c r="Z238" s="567"/>
      <c r="AA238" s="567"/>
      <c r="AB238" s="567"/>
      <c r="AC238" s="567"/>
      <c r="AD238" s="567"/>
      <c r="AE238" s="567"/>
      <c r="AF238" s="567"/>
      <c r="AG238" s="567"/>
      <c r="AH238" s="567"/>
      <c r="AI238" s="567"/>
      <c r="AJ238" s="567"/>
      <c r="AK238" s="568">
        <v>910</v>
      </c>
      <c r="AL238" s="569"/>
      <c r="AM238" s="569"/>
      <c r="AN238" s="569"/>
      <c r="AO238" s="569"/>
      <c r="AP238" s="570"/>
      <c r="AQ238" s="566">
        <v>3</v>
      </c>
      <c r="AR238" s="567"/>
      <c r="AS238" s="567"/>
      <c r="AT238" s="567"/>
      <c r="AU238" s="568">
        <v>99.1</v>
      </c>
      <c r="AV238" s="569"/>
      <c r="AW238" s="569"/>
      <c r="AX238" s="570"/>
    </row>
    <row r="239" spans="1:50" ht="30" customHeight="1" x14ac:dyDescent="0.15">
      <c r="A239" s="565">
        <v>4</v>
      </c>
      <c r="B239" s="565">
        <v>1</v>
      </c>
      <c r="C239" s="566" t="s">
        <v>416</v>
      </c>
      <c r="D239" s="567"/>
      <c r="E239" s="567"/>
      <c r="F239" s="567"/>
      <c r="G239" s="567"/>
      <c r="H239" s="567"/>
      <c r="I239" s="567"/>
      <c r="J239" s="567"/>
      <c r="K239" s="567"/>
      <c r="L239" s="567"/>
      <c r="M239" s="566" t="s">
        <v>428</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472</v>
      </c>
      <c r="AL239" s="569"/>
      <c r="AM239" s="569"/>
      <c r="AN239" s="569"/>
      <c r="AO239" s="569"/>
      <c r="AP239" s="570"/>
      <c r="AQ239" s="566">
        <v>1</v>
      </c>
      <c r="AR239" s="567"/>
      <c r="AS239" s="567"/>
      <c r="AT239" s="567"/>
      <c r="AU239" s="568">
        <v>100</v>
      </c>
      <c r="AV239" s="569"/>
      <c r="AW239" s="569"/>
      <c r="AX239" s="570"/>
    </row>
    <row r="240" spans="1:50" ht="30" customHeight="1" x14ac:dyDescent="0.15">
      <c r="A240" s="565">
        <v>5</v>
      </c>
      <c r="B240" s="565">
        <v>1</v>
      </c>
      <c r="C240" s="566" t="s">
        <v>417</v>
      </c>
      <c r="D240" s="567"/>
      <c r="E240" s="567"/>
      <c r="F240" s="567"/>
      <c r="G240" s="567"/>
      <c r="H240" s="567"/>
      <c r="I240" s="567"/>
      <c r="J240" s="567"/>
      <c r="K240" s="567"/>
      <c r="L240" s="567"/>
      <c r="M240" s="566" t="s">
        <v>429</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460</v>
      </c>
      <c r="AL240" s="569"/>
      <c r="AM240" s="569"/>
      <c r="AN240" s="569"/>
      <c r="AO240" s="569"/>
      <c r="AP240" s="570"/>
      <c r="AQ240" s="566">
        <v>3</v>
      </c>
      <c r="AR240" s="567"/>
      <c r="AS240" s="567"/>
      <c r="AT240" s="567"/>
      <c r="AU240" s="568">
        <v>99.6</v>
      </c>
      <c r="AV240" s="569"/>
      <c r="AW240" s="569"/>
      <c r="AX240" s="570"/>
    </row>
    <row r="241" spans="1:50" ht="30" customHeight="1" x14ac:dyDescent="0.15">
      <c r="A241" s="565">
        <v>6</v>
      </c>
      <c r="B241" s="565">
        <v>1</v>
      </c>
      <c r="C241" s="566" t="s">
        <v>418</v>
      </c>
      <c r="D241" s="567"/>
      <c r="E241" s="567"/>
      <c r="F241" s="567"/>
      <c r="G241" s="567"/>
      <c r="H241" s="567"/>
      <c r="I241" s="567"/>
      <c r="J241" s="567"/>
      <c r="K241" s="567"/>
      <c r="L241" s="567"/>
      <c r="M241" s="566" t="s">
        <v>431</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239</v>
      </c>
      <c r="AL241" s="569"/>
      <c r="AM241" s="569"/>
      <c r="AN241" s="569"/>
      <c r="AO241" s="569"/>
      <c r="AP241" s="570"/>
      <c r="AQ241" s="566">
        <v>4</v>
      </c>
      <c r="AR241" s="567"/>
      <c r="AS241" s="567"/>
      <c r="AT241" s="567"/>
      <c r="AU241" s="568">
        <v>94.1</v>
      </c>
      <c r="AV241" s="569"/>
      <c r="AW241" s="569"/>
      <c r="AX241" s="570"/>
    </row>
    <row r="242" spans="1:50" ht="30" customHeight="1" x14ac:dyDescent="0.15">
      <c r="A242" s="565">
        <v>7</v>
      </c>
      <c r="B242" s="565">
        <v>1</v>
      </c>
      <c r="C242" s="566" t="s">
        <v>419</v>
      </c>
      <c r="D242" s="567"/>
      <c r="E242" s="567"/>
      <c r="F242" s="567"/>
      <c r="G242" s="567"/>
      <c r="H242" s="567"/>
      <c r="I242" s="567"/>
      <c r="J242" s="567"/>
      <c r="K242" s="567"/>
      <c r="L242" s="567"/>
      <c r="M242" s="566" t="s">
        <v>430</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223</v>
      </c>
      <c r="AL242" s="569"/>
      <c r="AM242" s="569"/>
      <c r="AN242" s="569"/>
      <c r="AO242" s="569"/>
      <c r="AP242" s="570"/>
      <c r="AQ242" s="566">
        <v>1</v>
      </c>
      <c r="AR242" s="567"/>
      <c r="AS242" s="567"/>
      <c r="AT242" s="567"/>
      <c r="AU242" s="568">
        <v>94.7</v>
      </c>
      <c r="AV242" s="569"/>
      <c r="AW242" s="569"/>
      <c r="AX242" s="570"/>
    </row>
    <row r="243" spans="1:50" ht="30" customHeight="1" x14ac:dyDescent="0.15">
      <c r="A243" s="565">
        <v>8</v>
      </c>
      <c r="B243" s="565">
        <v>1</v>
      </c>
      <c r="C243" s="566" t="s">
        <v>420</v>
      </c>
      <c r="D243" s="567"/>
      <c r="E243" s="567"/>
      <c r="F243" s="567"/>
      <c r="G243" s="567"/>
      <c r="H243" s="567"/>
      <c r="I243" s="567"/>
      <c r="J243" s="567"/>
      <c r="K243" s="567"/>
      <c r="L243" s="567"/>
      <c r="M243" s="566" t="s">
        <v>432</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v>139</v>
      </c>
      <c r="AL243" s="569"/>
      <c r="AM243" s="569"/>
      <c r="AN243" s="569"/>
      <c r="AO243" s="569"/>
      <c r="AP243" s="570"/>
      <c r="AQ243" s="566">
        <v>1</v>
      </c>
      <c r="AR243" s="567"/>
      <c r="AS243" s="567"/>
      <c r="AT243" s="567"/>
      <c r="AU243" s="568">
        <v>99.4</v>
      </c>
      <c r="AV243" s="569"/>
      <c r="AW243" s="569"/>
      <c r="AX243" s="570"/>
    </row>
    <row r="244" spans="1:50" ht="30" customHeight="1" x14ac:dyDescent="0.15">
      <c r="A244" s="565">
        <v>9</v>
      </c>
      <c r="B244" s="565">
        <v>1</v>
      </c>
      <c r="C244" s="566" t="s">
        <v>421</v>
      </c>
      <c r="D244" s="567"/>
      <c r="E244" s="567"/>
      <c r="F244" s="567"/>
      <c r="G244" s="567"/>
      <c r="H244" s="567"/>
      <c r="I244" s="567"/>
      <c r="J244" s="567"/>
      <c r="K244" s="567"/>
      <c r="L244" s="567"/>
      <c r="M244" s="566" t="s">
        <v>431</v>
      </c>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v>122</v>
      </c>
      <c r="AL244" s="569"/>
      <c r="AM244" s="569"/>
      <c r="AN244" s="569"/>
      <c r="AO244" s="569"/>
      <c r="AP244" s="570"/>
      <c r="AQ244" s="566">
        <v>5</v>
      </c>
      <c r="AR244" s="567"/>
      <c r="AS244" s="567"/>
      <c r="AT244" s="567"/>
      <c r="AU244" s="568">
        <v>96.2</v>
      </c>
      <c r="AV244" s="569"/>
      <c r="AW244" s="569"/>
      <c r="AX244" s="570"/>
    </row>
    <row r="245" spans="1:50" ht="30" customHeight="1" x14ac:dyDescent="0.15">
      <c r="A245" s="565">
        <v>10</v>
      </c>
      <c r="B245" s="565">
        <v>1</v>
      </c>
      <c r="C245" s="566" t="s">
        <v>446</v>
      </c>
      <c r="D245" s="567"/>
      <c r="E245" s="567"/>
      <c r="F245" s="567"/>
      <c r="G245" s="567"/>
      <c r="H245" s="567"/>
      <c r="I245" s="567"/>
      <c r="J245" s="567"/>
      <c r="K245" s="567"/>
      <c r="L245" s="567"/>
      <c r="M245" s="566" t="s">
        <v>431</v>
      </c>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v>64</v>
      </c>
      <c r="AL245" s="569"/>
      <c r="AM245" s="569"/>
      <c r="AN245" s="569"/>
      <c r="AO245" s="569"/>
      <c r="AP245" s="570"/>
      <c r="AQ245" s="566">
        <v>5</v>
      </c>
      <c r="AR245" s="567"/>
      <c r="AS245" s="567"/>
      <c r="AT245" s="567"/>
      <c r="AU245" s="568">
        <v>99.5</v>
      </c>
      <c r="AV245" s="569"/>
      <c r="AW245" s="569"/>
      <c r="AX245" s="570"/>
    </row>
    <row r="246" spans="1:50" ht="24" hidden="1" customHeight="1" x14ac:dyDescent="0.15">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x14ac:dyDescent="0.15">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x14ac:dyDescent="0.15">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x14ac:dyDescent="0.15">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366</v>
      </c>
      <c r="AL268" s="232"/>
      <c r="AM268" s="232"/>
      <c r="AN268" s="232"/>
      <c r="AO268" s="232"/>
      <c r="AP268" s="232"/>
      <c r="AQ268" s="232" t="s">
        <v>23</v>
      </c>
      <c r="AR268" s="232"/>
      <c r="AS268" s="232"/>
      <c r="AT268" s="232"/>
      <c r="AU268" s="83" t="s">
        <v>24</v>
      </c>
      <c r="AV268" s="84"/>
      <c r="AW268" s="84"/>
      <c r="AX268" s="572"/>
    </row>
    <row r="269" spans="1:50" ht="30" customHeight="1" x14ac:dyDescent="0.15">
      <c r="A269" s="565">
        <v>1</v>
      </c>
      <c r="B269" s="565">
        <v>1</v>
      </c>
      <c r="C269" s="566" t="s">
        <v>471</v>
      </c>
      <c r="D269" s="567"/>
      <c r="E269" s="567"/>
      <c r="F269" s="567"/>
      <c r="G269" s="567"/>
      <c r="H269" s="567"/>
      <c r="I269" s="567"/>
      <c r="J269" s="567"/>
      <c r="K269" s="567"/>
      <c r="L269" s="567"/>
      <c r="M269" s="566" t="s">
        <v>400</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v>8758</v>
      </c>
      <c r="AL269" s="569"/>
      <c r="AM269" s="569"/>
      <c r="AN269" s="569"/>
      <c r="AO269" s="569"/>
      <c r="AP269" s="570"/>
      <c r="AQ269" s="566" t="s">
        <v>403</v>
      </c>
      <c r="AR269" s="567"/>
      <c r="AS269" s="567"/>
      <c r="AT269" s="567"/>
      <c r="AU269" s="568" t="s">
        <v>404</v>
      </c>
      <c r="AV269" s="569"/>
      <c r="AW269" s="569"/>
      <c r="AX269" s="570"/>
    </row>
    <row r="270" spans="1:50" ht="30" customHeight="1" x14ac:dyDescent="0.15">
      <c r="A270" s="565">
        <v>2</v>
      </c>
      <c r="B270" s="565">
        <v>1</v>
      </c>
      <c r="C270" s="566" t="s">
        <v>405</v>
      </c>
      <c r="D270" s="567"/>
      <c r="E270" s="567"/>
      <c r="F270" s="567"/>
      <c r="G270" s="567"/>
      <c r="H270" s="567"/>
      <c r="I270" s="567"/>
      <c r="J270" s="567"/>
      <c r="K270" s="567"/>
      <c r="L270" s="567"/>
      <c r="M270" s="566" t="s">
        <v>406</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v>6498</v>
      </c>
      <c r="AL270" s="569"/>
      <c r="AM270" s="569"/>
      <c r="AN270" s="569"/>
      <c r="AO270" s="569"/>
      <c r="AP270" s="570"/>
      <c r="AQ270" s="566" t="s">
        <v>403</v>
      </c>
      <c r="AR270" s="567"/>
      <c r="AS270" s="567"/>
      <c r="AT270" s="567"/>
      <c r="AU270" s="568" t="s">
        <v>404</v>
      </c>
      <c r="AV270" s="569"/>
      <c r="AW270" s="569"/>
      <c r="AX270" s="570"/>
    </row>
    <row r="271" spans="1:50" ht="30" customHeight="1" x14ac:dyDescent="0.15">
      <c r="A271" s="565">
        <v>3</v>
      </c>
      <c r="B271" s="565">
        <v>1</v>
      </c>
      <c r="C271" s="566" t="s">
        <v>407</v>
      </c>
      <c r="D271" s="567"/>
      <c r="E271" s="567"/>
      <c r="F271" s="567"/>
      <c r="G271" s="567"/>
      <c r="H271" s="567"/>
      <c r="I271" s="567"/>
      <c r="J271" s="567"/>
      <c r="K271" s="567"/>
      <c r="L271" s="567"/>
      <c r="M271" s="566" t="s">
        <v>400</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v>3570</v>
      </c>
      <c r="AL271" s="569"/>
      <c r="AM271" s="569"/>
      <c r="AN271" s="569"/>
      <c r="AO271" s="569"/>
      <c r="AP271" s="570"/>
      <c r="AQ271" s="566" t="s">
        <v>403</v>
      </c>
      <c r="AR271" s="567"/>
      <c r="AS271" s="567"/>
      <c r="AT271" s="567"/>
      <c r="AU271" s="568" t="s">
        <v>404</v>
      </c>
      <c r="AV271" s="569"/>
      <c r="AW271" s="569"/>
      <c r="AX271" s="570"/>
    </row>
    <row r="272" spans="1:50" ht="30" customHeight="1" x14ac:dyDescent="0.15">
      <c r="A272" s="565">
        <v>4</v>
      </c>
      <c r="B272" s="565">
        <v>1</v>
      </c>
      <c r="C272" s="566" t="s">
        <v>408</v>
      </c>
      <c r="D272" s="567"/>
      <c r="E272" s="567"/>
      <c r="F272" s="567"/>
      <c r="G272" s="567"/>
      <c r="H272" s="567"/>
      <c r="I272" s="567"/>
      <c r="J272" s="567"/>
      <c r="K272" s="567"/>
      <c r="L272" s="567"/>
      <c r="M272" s="566" t="s">
        <v>412</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v>1341</v>
      </c>
      <c r="AL272" s="569"/>
      <c r="AM272" s="569"/>
      <c r="AN272" s="569"/>
      <c r="AO272" s="569"/>
      <c r="AP272" s="570"/>
      <c r="AQ272" s="566" t="s">
        <v>403</v>
      </c>
      <c r="AR272" s="567"/>
      <c r="AS272" s="567"/>
      <c r="AT272" s="567"/>
      <c r="AU272" s="568" t="s">
        <v>433</v>
      </c>
      <c r="AV272" s="569"/>
      <c r="AW272" s="569"/>
      <c r="AX272" s="570"/>
    </row>
    <row r="273" spans="1:50" ht="30" customHeight="1" x14ac:dyDescent="0.15">
      <c r="A273" s="565">
        <v>5</v>
      </c>
      <c r="B273" s="565">
        <v>1</v>
      </c>
      <c r="C273" s="566" t="s">
        <v>409</v>
      </c>
      <c r="D273" s="567"/>
      <c r="E273" s="567"/>
      <c r="F273" s="567"/>
      <c r="G273" s="567"/>
      <c r="H273" s="567"/>
      <c r="I273" s="567"/>
      <c r="J273" s="567"/>
      <c r="K273" s="567"/>
      <c r="L273" s="567"/>
      <c r="M273" s="566" t="s">
        <v>412</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v>676</v>
      </c>
      <c r="AL273" s="569"/>
      <c r="AM273" s="569"/>
      <c r="AN273" s="569"/>
      <c r="AO273" s="569"/>
      <c r="AP273" s="570"/>
      <c r="AQ273" s="566" t="s">
        <v>403</v>
      </c>
      <c r="AR273" s="567"/>
      <c r="AS273" s="567"/>
      <c r="AT273" s="567"/>
      <c r="AU273" s="568" t="s">
        <v>434</v>
      </c>
      <c r="AV273" s="569"/>
      <c r="AW273" s="569"/>
      <c r="AX273" s="570"/>
    </row>
    <row r="274" spans="1:50" ht="30" customHeight="1" x14ac:dyDescent="0.15">
      <c r="A274" s="565">
        <v>6</v>
      </c>
      <c r="B274" s="565">
        <v>1</v>
      </c>
      <c r="C274" s="566" t="s">
        <v>410</v>
      </c>
      <c r="D274" s="567"/>
      <c r="E274" s="567"/>
      <c r="F274" s="567"/>
      <c r="G274" s="567"/>
      <c r="H274" s="567"/>
      <c r="I274" s="567"/>
      <c r="J274" s="567"/>
      <c r="K274" s="567"/>
      <c r="L274" s="567"/>
      <c r="M274" s="566" t="s">
        <v>411</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v>68</v>
      </c>
      <c r="AL274" s="569"/>
      <c r="AM274" s="569"/>
      <c r="AN274" s="569"/>
      <c r="AO274" s="569"/>
      <c r="AP274" s="570"/>
      <c r="AQ274" s="566" t="s">
        <v>403</v>
      </c>
      <c r="AR274" s="567"/>
      <c r="AS274" s="567"/>
      <c r="AT274" s="567"/>
      <c r="AU274" s="568" t="s">
        <v>434</v>
      </c>
      <c r="AV274" s="569"/>
      <c r="AW274" s="569"/>
      <c r="AX274" s="570"/>
    </row>
    <row r="275" spans="1:50" ht="24" hidden="1" customHeight="1" x14ac:dyDescent="0.15">
      <c r="A275" s="565">
        <v>7</v>
      </c>
      <c r="B275" s="565">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66"/>
      <c r="AR275" s="567"/>
      <c r="AS275" s="567"/>
      <c r="AT275" s="567"/>
      <c r="AU275" s="568"/>
      <c r="AV275" s="569"/>
      <c r="AW275" s="569"/>
      <c r="AX275" s="570"/>
    </row>
    <row r="276" spans="1:50" ht="24" hidden="1" customHeight="1" x14ac:dyDescent="0.15">
      <c r="A276" s="565">
        <v>8</v>
      </c>
      <c r="B276" s="565">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66"/>
      <c r="AR276" s="567"/>
      <c r="AS276" s="567"/>
      <c r="AT276" s="567"/>
      <c r="AU276" s="568"/>
      <c r="AV276" s="569"/>
      <c r="AW276" s="569"/>
      <c r="AX276" s="570"/>
    </row>
    <row r="277" spans="1:50" ht="24" hidden="1" customHeight="1" x14ac:dyDescent="0.15">
      <c r="A277" s="565">
        <v>9</v>
      </c>
      <c r="B277" s="565">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66"/>
      <c r="AR277" s="567"/>
      <c r="AS277" s="567"/>
      <c r="AT277" s="567"/>
      <c r="AU277" s="568"/>
      <c r="AV277" s="569"/>
      <c r="AW277" s="569"/>
      <c r="AX277" s="570"/>
    </row>
    <row r="278" spans="1:50" ht="24" hidden="1" customHeight="1" x14ac:dyDescent="0.15">
      <c r="A278" s="565">
        <v>10</v>
      </c>
      <c r="B278" s="565">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66"/>
      <c r="AR278" s="567"/>
      <c r="AS278" s="567"/>
      <c r="AT278" s="567"/>
      <c r="AU278" s="568"/>
      <c r="AV278" s="569"/>
      <c r="AW278" s="569"/>
      <c r="AX278" s="570"/>
    </row>
    <row r="279" spans="1:50" ht="24" hidden="1" customHeight="1" x14ac:dyDescent="0.15">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x14ac:dyDescent="0.15">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x14ac:dyDescent="0.15">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x14ac:dyDescent="0.15">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x14ac:dyDescent="0.15">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x14ac:dyDescent="0.15">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x14ac:dyDescent="0.15">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300" spans="1:50" x14ac:dyDescent="0.15">
      <c r="A300" s="9"/>
      <c r="B300" s="61" t="s">
        <v>447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366</v>
      </c>
      <c r="AL301" s="232"/>
      <c r="AM301" s="232"/>
      <c r="AN301" s="232"/>
      <c r="AO301" s="232"/>
      <c r="AP301" s="232"/>
      <c r="AQ301" s="232" t="s">
        <v>23</v>
      </c>
      <c r="AR301" s="232"/>
      <c r="AS301" s="232"/>
      <c r="AT301" s="232"/>
      <c r="AU301" s="83" t="s">
        <v>24</v>
      </c>
      <c r="AV301" s="84"/>
      <c r="AW301" s="84"/>
      <c r="AX301" s="572"/>
    </row>
    <row r="302" spans="1:50" ht="30.75" customHeight="1" x14ac:dyDescent="0.15">
      <c r="A302" s="565">
        <v>1</v>
      </c>
      <c r="B302" s="565">
        <v>1</v>
      </c>
      <c r="C302" s="566" t="s">
        <v>424</v>
      </c>
      <c r="D302" s="567"/>
      <c r="E302" s="567"/>
      <c r="F302" s="567"/>
      <c r="G302" s="567"/>
      <c r="H302" s="567"/>
      <c r="I302" s="567"/>
      <c r="J302" s="567"/>
      <c r="K302" s="567"/>
      <c r="L302" s="567"/>
      <c r="M302" s="566" t="s">
        <v>439</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v>584</v>
      </c>
      <c r="AL302" s="569"/>
      <c r="AM302" s="569"/>
      <c r="AN302" s="569"/>
      <c r="AO302" s="569"/>
      <c r="AP302" s="570"/>
      <c r="AQ302" s="566" t="s">
        <v>425</v>
      </c>
      <c r="AR302" s="567"/>
      <c r="AS302" s="567"/>
      <c r="AT302" s="567"/>
      <c r="AU302" s="568" t="s">
        <v>404</v>
      </c>
      <c r="AV302" s="569"/>
      <c r="AW302" s="569"/>
      <c r="AX302" s="570"/>
    </row>
    <row r="303" spans="1:50" ht="30.75" customHeight="1" x14ac:dyDescent="0.15">
      <c r="A303" s="565">
        <v>2</v>
      </c>
      <c r="B303" s="565">
        <v>1</v>
      </c>
      <c r="C303" s="566" t="s">
        <v>426</v>
      </c>
      <c r="D303" s="567"/>
      <c r="E303" s="567"/>
      <c r="F303" s="567"/>
      <c r="G303" s="567"/>
      <c r="H303" s="567"/>
      <c r="I303" s="567"/>
      <c r="J303" s="567"/>
      <c r="K303" s="567"/>
      <c r="L303" s="567"/>
      <c r="M303" s="566" t="s">
        <v>438</v>
      </c>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v>433</v>
      </c>
      <c r="AL303" s="569"/>
      <c r="AM303" s="569"/>
      <c r="AN303" s="569"/>
      <c r="AO303" s="569"/>
      <c r="AP303" s="570"/>
      <c r="AQ303" s="566" t="s">
        <v>425</v>
      </c>
      <c r="AR303" s="567"/>
      <c r="AS303" s="567"/>
      <c r="AT303" s="567"/>
      <c r="AU303" s="568" t="s">
        <v>404</v>
      </c>
      <c r="AV303" s="569"/>
      <c r="AW303" s="569"/>
      <c r="AX303" s="570"/>
    </row>
    <row r="304" spans="1:50" ht="30.75" customHeight="1" x14ac:dyDescent="0.15">
      <c r="A304" s="565">
        <v>3</v>
      </c>
      <c r="B304" s="565">
        <v>1</v>
      </c>
      <c r="C304" s="566" t="s">
        <v>440</v>
      </c>
      <c r="D304" s="567"/>
      <c r="E304" s="567"/>
      <c r="F304" s="567"/>
      <c r="G304" s="567"/>
      <c r="H304" s="567"/>
      <c r="I304" s="567"/>
      <c r="J304" s="567"/>
      <c r="K304" s="567"/>
      <c r="L304" s="567"/>
      <c r="M304" s="566" t="s">
        <v>449</v>
      </c>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v>438</v>
      </c>
      <c r="AL304" s="569"/>
      <c r="AM304" s="569"/>
      <c r="AN304" s="569"/>
      <c r="AO304" s="569"/>
      <c r="AP304" s="570"/>
      <c r="AQ304" s="566" t="s">
        <v>425</v>
      </c>
      <c r="AR304" s="567"/>
      <c r="AS304" s="567"/>
      <c r="AT304" s="567"/>
      <c r="AU304" s="568" t="s">
        <v>434</v>
      </c>
      <c r="AV304" s="569"/>
      <c r="AW304" s="569"/>
      <c r="AX304" s="570"/>
    </row>
    <row r="305" spans="1:50" ht="30.75" customHeight="1" x14ac:dyDescent="0.15">
      <c r="A305" s="565">
        <v>4</v>
      </c>
      <c r="B305" s="565">
        <v>1</v>
      </c>
      <c r="C305" s="676" t="s">
        <v>441</v>
      </c>
      <c r="D305" s="677"/>
      <c r="E305" s="677"/>
      <c r="F305" s="677"/>
      <c r="G305" s="677"/>
      <c r="H305" s="677"/>
      <c r="I305" s="677"/>
      <c r="J305" s="677"/>
      <c r="K305" s="677"/>
      <c r="L305" s="678"/>
      <c r="M305" s="676" t="s">
        <v>442</v>
      </c>
      <c r="N305" s="677"/>
      <c r="O305" s="677"/>
      <c r="P305" s="677"/>
      <c r="Q305" s="677"/>
      <c r="R305" s="677"/>
      <c r="S305" s="677"/>
      <c r="T305" s="677"/>
      <c r="U305" s="677"/>
      <c r="V305" s="677"/>
      <c r="W305" s="677"/>
      <c r="X305" s="677"/>
      <c r="Y305" s="677"/>
      <c r="Z305" s="677"/>
      <c r="AA305" s="677"/>
      <c r="AB305" s="677"/>
      <c r="AC305" s="677"/>
      <c r="AD305" s="677"/>
      <c r="AE305" s="677"/>
      <c r="AF305" s="677"/>
      <c r="AG305" s="677"/>
      <c r="AH305" s="677"/>
      <c r="AI305" s="677"/>
      <c r="AJ305" s="678"/>
      <c r="AK305" s="568">
        <v>51</v>
      </c>
      <c r="AL305" s="569"/>
      <c r="AM305" s="569"/>
      <c r="AN305" s="569"/>
      <c r="AO305" s="569"/>
      <c r="AP305" s="570"/>
      <c r="AQ305" s="566" t="s">
        <v>425</v>
      </c>
      <c r="AR305" s="567"/>
      <c r="AS305" s="567"/>
      <c r="AT305" s="567"/>
      <c r="AU305" s="568" t="s">
        <v>434</v>
      </c>
      <c r="AV305" s="569"/>
      <c r="AW305" s="569"/>
      <c r="AX305" s="570"/>
    </row>
    <row r="306" spans="1:50" ht="30.75" customHeight="1" x14ac:dyDescent="0.15">
      <c r="A306" s="565">
        <v>5</v>
      </c>
      <c r="B306" s="565">
        <v>1</v>
      </c>
      <c r="C306" s="676" t="s">
        <v>443</v>
      </c>
      <c r="D306" s="677"/>
      <c r="E306" s="677"/>
      <c r="F306" s="677"/>
      <c r="G306" s="677"/>
      <c r="H306" s="677"/>
      <c r="I306" s="677"/>
      <c r="J306" s="677"/>
      <c r="K306" s="677"/>
      <c r="L306" s="678"/>
      <c r="M306" s="676" t="s">
        <v>444</v>
      </c>
      <c r="N306" s="677"/>
      <c r="O306" s="677"/>
      <c r="P306" s="677"/>
      <c r="Q306" s="677"/>
      <c r="R306" s="677"/>
      <c r="S306" s="677"/>
      <c r="T306" s="677"/>
      <c r="U306" s="677"/>
      <c r="V306" s="677"/>
      <c r="W306" s="677"/>
      <c r="X306" s="677"/>
      <c r="Y306" s="677"/>
      <c r="Z306" s="677"/>
      <c r="AA306" s="677"/>
      <c r="AB306" s="677"/>
      <c r="AC306" s="677"/>
      <c r="AD306" s="677"/>
      <c r="AE306" s="677"/>
      <c r="AF306" s="677"/>
      <c r="AG306" s="677"/>
      <c r="AH306" s="677"/>
      <c r="AI306" s="677"/>
      <c r="AJ306" s="678"/>
      <c r="AK306" s="568">
        <v>9</v>
      </c>
      <c r="AL306" s="569"/>
      <c r="AM306" s="569"/>
      <c r="AN306" s="569"/>
      <c r="AO306" s="569"/>
      <c r="AP306" s="570"/>
      <c r="AQ306" s="566" t="s">
        <v>425</v>
      </c>
      <c r="AR306" s="567"/>
      <c r="AS306" s="567"/>
      <c r="AT306" s="567"/>
      <c r="AU306" s="568" t="s">
        <v>434</v>
      </c>
      <c r="AV306" s="569"/>
      <c r="AW306" s="569"/>
      <c r="AX306" s="570"/>
    </row>
    <row r="307" spans="1:50" ht="30.75" customHeight="1" x14ac:dyDescent="0.15">
      <c r="A307" s="565">
        <v>6</v>
      </c>
      <c r="B307" s="565">
        <v>1</v>
      </c>
      <c r="C307" s="566" t="s">
        <v>437</v>
      </c>
      <c r="D307" s="567"/>
      <c r="E307" s="567"/>
      <c r="F307" s="567"/>
      <c r="G307" s="567"/>
      <c r="H307" s="567"/>
      <c r="I307" s="567"/>
      <c r="J307" s="567"/>
      <c r="K307" s="567"/>
      <c r="L307" s="567"/>
      <c r="M307" s="566" t="s">
        <v>445</v>
      </c>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v>3</v>
      </c>
      <c r="AL307" s="569"/>
      <c r="AM307" s="569"/>
      <c r="AN307" s="569"/>
      <c r="AO307" s="569"/>
      <c r="AP307" s="570"/>
      <c r="AQ307" s="566" t="s">
        <v>467</v>
      </c>
      <c r="AR307" s="567"/>
      <c r="AS307" s="567"/>
      <c r="AT307" s="567"/>
      <c r="AU307" s="568" t="s">
        <v>458</v>
      </c>
      <c r="AV307" s="569"/>
      <c r="AW307" s="569"/>
      <c r="AX307" s="570"/>
    </row>
    <row r="308" spans="1:50" ht="30.75" customHeight="1" x14ac:dyDescent="0.15">
      <c r="A308" s="565">
        <v>7</v>
      </c>
      <c r="B308" s="565">
        <v>1</v>
      </c>
      <c r="C308" s="566" t="s">
        <v>448</v>
      </c>
      <c r="D308" s="567"/>
      <c r="E308" s="567"/>
      <c r="F308" s="567"/>
      <c r="G308" s="567"/>
      <c r="H308" s="567"/>
      <c r="I308" s="567"/>
      <c r="J308" s="567"/>
      <c r="K308" s="567"/>
      <c r="L308" s="567"/>
      <c r="M308" s="566" t="s">
        <v>452</v>
      </c>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v>3</v>
      </c>
      <c r="AL308" s="569"/>
      <c r="AM308" s="569"/>
      <c r="AN308" s="569"/>
      <c r="AO308" s="569"/>
      <c r="AP308" s="570"/>
      <c r="AQ308" s="566" t="s">
        <v>454</v>
      </c>
      <c r="AR308" s="567"/>
      <c r="AS308" s="567"/>
      <c r="AT308" s="567"/>
      <c r="AU308" s="568" t="s">
        <v>434</v>
      </c>
      <c r="AV308" s="569"/>
      <c r="AW308" s="569"/>
      <c r="AX308" s="570"/>
    </row>
    <row r="309" spans="1:50" ht="30.75" customHeight="1" x14ac:dyDescent="0.15">
      <c r="A309" s="565">
        <v>8</v>
      </c>
      <c r="B309" s="565">
        <v>1</v>
      </c>
      <c r="C309" s="566" t="s">
        <v>455</v>
      </c>
      <c r="D309" s="567"/>
      <c r="E309" s="567"/>
      <c r="F309" s="567"/>
      <c r="G309" s="567"/>
      <c r="H309" s="567"/>
      <c r="I309" s="567"/>
      <c r="J309" s="567"/>
      <c r="K309" s="567"/>
      <c r="L309" s="567"/>
      <c r="M309" s="566" t="s">
        <v>452</v>
      </c>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v>2</v>
      </c>
      <c r="AL309" s="569"/>
      <c r="AM309" s="569"/>
      <c r="AN309" s="569"/>
      <c r="AO309" s="569"/>
      <c r="AP309" s="570"/>
      <c r="AQ309" s="566" t="s">
        <v>454</v>
      </c>
      <c r="AR309" s="567"/>
      <c r="AS309" s="567"/>
      <c r="AT309" s="567"/>
      <c r="AU309" s="568" t="s">
        <v>456</v>
      </c>
      <c r="AV309" s="569"/>
      <c r="AW309" s="569"/>
      <c r="AX309" s="570"/>
    </row>
    <row r="310" spans="1:50" ht="30.75" customHeight="1" x14ac:dyDescent="0.15">
      <c r="A310" s="565">
        <v>9</v>
      </c>
      <c r="B310" s="565">
        <v>1</v>
      </c>
      <c r="C310" s="566" t="s">
        <v>435</v>
      </c>
      <c r="D310" s="567"/>
      <c r="E310" s="567"/>
      <c r="F310" s="567"/>
      <c r="G310" s="567"/>
      <c r="H310" s="567"/>
      <c r="I310" s="567"/>
      <c r="J310" s="567"/>
      <c r="K310" s="567"/>
      <c r="L310" s="567"/>
      <c r="M310" s="566" t="s">
        <v>436</v>
      </c>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v>1</v>
      </c>
      <c r="AL310" s="569"/>
      <c r="AM310" s="569"/>
      <c r="AN310" s="569"/>
      <c r="AO310" s="569"/>
      <c r="AP310" s="570"/>
      <c r="AQ310" s="566" t="s">
        <v>453</v>
      </c>
      <c r="AR310" s="567"/>
      <c r="AS310" s="567"/>
      <c r="AT310" s="567"/>
      <c r="AU310" s="568" t="s">
        <v>379</v>
      </c>
      <c r="AV310" s="569"/>
      <c r="AW310" s="569"/>
      <c r="AX310" s="570"/>
    </row>
    <row r="311" spans="1:50" ht="30.75" customHeight="1" x14ac:dyDescent="0.15">
      <c r="A311" s="565">
        <v>10</v>
      </c>
      <c r="B311" s="565">
        <v>1</v>
      </c>
      <c r="C311" s="566" t="s">
        <v>450</v>
      </c>
      <c r="D311" s="567"/>
      <c r="E311" s="567"/>
      <c r="F311" s="567"/>
      <c r="G311" s="567"/>
      <c r="H311" s="567"/>
      <c r="I311" s="567"/>
      <c r="J311" s="567"/>
      <c r="K311" s="567"/>
      <c r="L311" s="567"/>
      <c r="M311" s="566" t="s">
        <v>451</v>
      </c>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v>1</v>
      </c>
      <c r="AL311" s="569"/>
      <c r="AM311" s="569"/>
      <c r="AN311" s="569"/>
      <c r="AO311" s="569"/>
      <c r="AP311" s="570"/>
      <c r="AQ311" s="566" t="s">
        <v>467</v>
      </c>
      <c r="AR311" s="567"/>
      <c r="AS311" s="567"/>
      <c r="AT311" s="567"/>
      <c r="AU311" s="568" t="s">
        <v>466</v>
      </c>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366</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x14ac:dyDescent="0.15">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x14ac:dyDescent="0.15">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x14ac:dyDescent="0.15">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x14ac:dyDescent="0.15">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x14ac:dyDescent="0.15">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x14ac:dyDescent="0.15">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x14ac:dyDescent="0.15">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x14ac:dyDescent="0.15">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x14ac:dyDescent="0.15">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x14ac:dyDescent="0.15">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x14ac:dyDescent="0.15">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x14ac:dyDescent="0.15">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x14ac:dyDescent="0.15">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x14ac:dyDescent="0.15">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x14ac:dyDescent="0.15">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366</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x14ac:dyDescent="0.15">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x14ac:dyDescent="0.15">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x14ac:dyDescent="0.15">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x14ac:dyDescent="0.15">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x14ac:dyDescent="0.15">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x14ac:dyDescent="0.15">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366</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x14ac:dyDescent="0.15">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x14ac:dyDescent="0.15">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x14ac:dyDescent="0.15">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x14ac:dyDescent="0.15">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x14ac:dyDescent="0.15">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x14ac:dyDescent="0.15">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x14ac:dyDescent="0.15">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x14ac:dyDescent="0.15">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x14ac:dyDescent="0.15">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x14ac:dyDescent="0.15">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x14ac:dyDescent="0.15">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x14ac:dyDescent="0.15">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x14ac:dyDescent="0.15">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x14ac:dyDescent="0.15">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x14ac:dyDescent="0.15">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x14ac:dyDescent="0.15">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x14ac:dyDescent="0.15">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x14ac:dyDescent="0.15">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366</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x14ac:dyDescent="0.15">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x14ac:dyDescent="0.15">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x14ac:dyDescent="0.15">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x14ac:dyDescent="0.15">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x14ac:dyDescent="0.15">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x14ac:dyDescent="0.15">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x14ac:dyDescent="0.15">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x14ac:dyDescent="0.15">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x14ac:dyDescent="0.15">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x14ac:dyDescent="0.15">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x14ac:dyDescent="0.15">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x14ac:dyDescent="0.15">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366</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74">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5:AX298">
    <cfRule type="expression" dxfId="117" priority="127">
      <formula>IF(AND(AU275&gt;=0, RIGHT(TEXT(AU275,"0.#"),1)&lt;&gt;"."),TRUE,FALSE)</formula>
    </cfRule>
    <cfRule type="expression" dxfId="116" priority="128">
      <formula>IF(AND(AU275&gt;=0, RIGHT(TEXT(AU275,"0.#"),1)="."),TRUE,FALSE)</formula>
    </cfRule>
    <cfRule type="expression" dxfId="115" priority="129">
      <formula>IF(AND(AU275&lt;0, RIGHT(TEXT(AU275,"0.#"),1)&lt;&gt;"."),TRUE,FALSE)</formula>
    </cfRule>
    <cfRule type="expression" dxfId="114" priority="130">
      <formula>IF(AND(AU275&lt;0, RIGHT(TEXT(AU275,"0.#"),1)="."),TRUE,FALSE)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3">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4:AX331">
    <cfRule type="expression" dxfId="105" priority="115">
      <formula>IF(AND(AU304&gt;=0, RIGHT(TEXT(AU304,"0.#"),1)&lt;&gt;"."),TRUE,FALSE)</formula>
    </cfRule>
    <cfRule type="expression" dxfId="104" priority="116">
      <formula>IF(AND(AU304&gt;=0, RIGHT(TEXT(AU304,"0.#"),1)="."),TRUE,FALSE)</formula>
    </cfRule>
    <cfRule type="expression" dxfId="103" priority="117">
      <formula>IF(AND(AU304&lt;0, RIGHT(TEXT(AU304,"0.#"),1)&lt;&gt;"."),TRUE,FALSE)</formula>
    </cfRule>
    <cfRule type="expression" dxfId="102" priority="118">
      <formula>IF(AND(AU304&lt;0, RIGHT(TEXT(AU304,"0.#"),1)="."),TRUE,FALSE)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1" max="16383" man="1"/>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4" sqref="A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374</v>
      </c>
      <c r="H2" s="15" t="str">
        <f>IF(G2="","",F2)</f>
        <v>一般会計</v>
      </c>
      <c r="I2" s="15" t="str">
        <f>IF(H2="","",IF(I1&lt;&gt;"",CONCATENATE(I1,"、",H2),H2))</f>
        <v>一般会計</v>
      </c>
      <c r="K2" s="16" t="s">
        <v>258</v>
      </c>
      <c r="L2" s="17"/>
      <c r="M2" s="15" t="str">
        <f>IF(L2="","",K2)</f>
        <v/>
      </c>
      <c r="N2" s="15" t="str">
        <f>IF(M2="","",IF(N1&lt;&gt;"",CONCATENATE(N1,"、",M2),M2))</f>
        <v/>
      </c>
      <c r="O2" s="15"/>
      <c r="P2" s="14" t="s">
        <v>217</v>
      </c>
      <c r="Q2" s="19" t="s">
        <v>374</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2015-06-22T11:37:07Z</cp:lastPrinted>
  <dcterms:created xsi:type="dcterms:W3CDTF">2012-03-13T00:50:25Z</dcterms:created>
  <dcterms:modified xsi:type="dcterms:W3CDTF">2015-09-01T12:15:48Z</dcterms:modified>
</cp:coreProperties>
</file>