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〇\02.公表版\再修正\"/>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1" i="3" l="1"/>
  <c r="AO68" i="3"/>
  <c r="AJ68" i="3"/>
  <c r="AE68" i="3"/>
  <c r="AE83" i="3" s="1"/>
  <c r="AO83" i="3"/>
  <c r="AJ83" i="3"/>
  <c r="Y180"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<sst xmlns="http://schemas.openxmlformats.org/spreadsheetml/2006/main" count="904" uniqueCount="527">
  <si>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</si>
  <si>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</si>
  <si>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</si>
  <si>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</si>
  <si>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</si>
  <si>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</si>
  <si>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</si>
  <si>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</si>
  <si>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</si>
  <si>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</si>
  <si>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</si>
  <si>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</si>
  <si>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</si>
  <si>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</si>
  <si>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</si>
  <si>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</si>
  <si>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</si>
  <si>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</si>
  <si>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</si>
  <si>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</si>
  <si>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</si>
  <si>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</si>
  <si>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</si>
  <si>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</si>
  <si>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</si>
  <si>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</si>
  <si>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</si>
  <si>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</si>
  <si>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</si>
  <si>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</si>
  <si>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</si>
  <si>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</si>
  <si>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</si>
  <si>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</si>
  <si>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</si>
  <si>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</si>
  <si>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</si>
  <si>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</si>
  <si>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</si>
  <si>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</si>
  <si>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</si>
  <si>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</si>
  <si>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</si>
  <si>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</si>
  <si>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</si>
  <si>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</si>
  <si>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</si>
  <si>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</si>
  <si>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</si>
  <si>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</si>
  <si>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</si>
  <si>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</si>
  <si>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</si>
  <si>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</si>
  <si>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</si>
  <si>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</si>
  <si>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</si>
  <si>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</si>
  <si>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</si>
  <si>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</si>
  <si>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</si>
  <si>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</si>
  <si>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</si>
  <si>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</si>
  <si>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</si>
  <si>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</si>
  <si>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</si>
  <si>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</si>
  <si>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</si>
  <si>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</si>
  <si>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</si>
  <si>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</si>
  <si>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</si>
  <si>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</si>
  <si>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</si>
  <si>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</si>
  <si>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</si>
  <si>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</si>
  <si>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</si>
  <si>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</si>
  <si>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</si>
  <si>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</si>
  <si>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</si>
  <si>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</si>
  <si>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</si>
  <si>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</si>
  <si>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</si>
  <si>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</si>
  <si>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</si>
  <si>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</si>
  <si>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</si>
  <si>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</si>
  <si>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</si>
  <si>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</si>
  <si>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</si>
  <si>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</si>
  <si>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</si>
  <si>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</si>
  <si>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</si>
  <si>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</si>
  <si>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</si>
  <si>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</si>
  <si>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</si>
  <si>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</si>
  <si>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</si>
  <si>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</si>
  <si>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</si>
  <si>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</si>
  <si>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</si>
  <si>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</si>
  <si>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</si>
  <si>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</si>
  <si>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</si>
  <si>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</si>
  <si>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</si>
  <si>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</si>
  <si>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</si>
  <si>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</si>
  <si>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</si>
  <si>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</si>
  <si>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</si>
  <si>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</si>
  <si>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</si>
  <si>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</si>
  <si>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</si>
  <si>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</si>
  <si>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</si>
  <si>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</si>
  <si>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</si>
  <si>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</si>
  <si>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</si>
  <si>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</si>
  <si>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</si>
  <si>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</si>
  <si>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</si>
  <si>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</si>
  <si>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</si>
  <si>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</si>
  <si>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</si>
  <si>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</si>
  <si>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</si>
  <si>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</si>
  <si>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</si>
  <si>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</si>
  <si>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</si>
  <si>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</si>
  <si>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</si>
  <si>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</si>
  <si>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</si>
  <si>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</si>
  <si>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</si>
  <si>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</si>
  <si>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</si>
  <si>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</si>
  <si>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</si>
  <si>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</si>
  <si>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</si>
  <si>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</si>
  <si>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</si>
  <si>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</si>
  <si>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</si>
  <si>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</si>
  <si>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</si>
  <si>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</si>
  <si>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</si>
  <si>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</si>
  <si>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</si>
  <si>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</si>
  <si>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</si>
  <si>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</si>
  <si>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</si>
  <si>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</si>
  <si>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</si>
  <si>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</si>
  <si>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</si>
  <si>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</si>
  <si>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</si>
  <si>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</si>
  <si>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</si>
  <si>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</si>
  <si>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</si>
  <si>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</si>
  <si>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</si>
  <si>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</si>
  <si>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</si>
  <si>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</si>
  <si>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</si>
  <si>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</si>
  <si>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</si>
  <si>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</si>
  <si>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</si>
  <si>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</si>
  <si>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</si>
  <si>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</si>
  <si>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</si>
  <si>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</si>
  <si>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</si>
  <si>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</si>
  <si>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</si>
  <si>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</si>
  <si>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</si>
  <si>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</si>
  <si>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</si>
  <si>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</si>
  <si>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</si>
  <si>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</si>
  <si>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</si>
  <si>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</si>
  <si>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</si>
  <si>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</si>
  <si>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</si>
  <si>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</si>
  <si>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</si>
  <si>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</si>
  <si>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</si>
  <si>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</si>
  <si>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</si>
  <si>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</si>
  <si>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</si>
  <si>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</si>
  <si>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</si>
  <si>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</si>
  <si>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</si>
  <si>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</si>
  <si>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</si>
  <si>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</si>
  <si>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</si>
  <si>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</si>
  <si>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</si>
  <si>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</si>
  <si>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</si>
  <si>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</si>
  <si>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</si>
  <si>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</si>
  <si>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</si>
  <si>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</si>
  <si>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</si>
  <si>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</si>
  <si>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</si>
  <si>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</si>
  <si>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</si>
  <si>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</si>
  <si>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</si>
  <si>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</si>
  <si>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</si>
  <si>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</si>
  <si>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</si>
  <si>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</si>
  <si>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</si>
  <si>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</si>
  <si>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</si>
  <si>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</si>
  <si>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</si>
  <si>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</si>
  <si>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</si>
  <si>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</si>
  <si>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</si>
  <si>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</si>
  <si>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</si>
  <si>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</si>
  <si>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</si>
  <si>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</si>
  <si>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</si>
  <si>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</si>
  <si>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</si>
  <si>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</si>
  <si>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</si>
  <si>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</si>
  <si>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</si>
  <si>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</si>
  <si>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</si>
  <si>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</si>
  <si>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</si>
  <si>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</si>
  <si>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</si>
  <si>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</si>
  <si>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</si>
  <si>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</si>
  <si>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</si>
  <si>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</si>
  <si>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</si>
  <si>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</si>
  <si>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</si>
  <si>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</si>
  <si>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</si>
  <si>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</si>
  <si>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</si>
  <si>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</si>
  <si>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</si>
  <si>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</si>
  <si>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</si>
  <si>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</si>
  <si>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</si>
  <si>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</si>
  <si>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</si>
  <si>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</si>
  <si>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</si>
  <si>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</si>
  <si>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</si>
  <si>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</si>
  <si>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</si>
  <si>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</si>
  <si>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</si>
  <si>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</si>
  <si>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</si>
  <si>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</si>
  <si>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</si>
  <si>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</si>
  <si>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</si>
  <si>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</si>
  <si>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</si>
  <si>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</si>
  <si>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</si>
  <si>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</si>
  <si>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</si>
  <si>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</si>
  <si>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</si>
  <si>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</si>
  <si>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</si>
  <si>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</si>
  <si>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</si>
  <si>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</si>
  <si>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</si>
  <si>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</si>
  <si>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</si>
  <si>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</si>
  <si>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</si>
  <si>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</si>
  <si>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</si>
  <si>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</si>
  <si>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</si>
  <si>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</si>
  <si>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</si>
  <si>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</si>
  <si>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</si>
  <si>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</si>
  <si>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</si>
  <si>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</si>
  <si>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</si>
  <si>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</si>
  <si>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</si>
  <si>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</si>
  <si>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</si>
  <si>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</si>
  <si>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</si>
  <si>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</si>
  <si>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</si>
  <si>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</si>
  <si>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</si>
  <si>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</si>
  <si>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</si>
  <si>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</si>
  <si>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</si>
  <si>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</si>
  <si>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</si>
  <si>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</si>
  <si>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</si>
  <si>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</si>
  <si>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</si>
  <si>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</si>
  <si>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</si>
  <si>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</si>
  <si>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</si>
  <si>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支　出　先</t>
    <phoneticPr fontId="5"/>
  </si>
  <si>
    <t>業　務　概　要</t>
    <phoneticPr fontId="5"/>
  </si>
  <si>
    <t>支　出　額
（百万円）</t>
    <phoneticPr fontId="5"/>
  </si>
  <si>
    <t>E</t>
    <phoneticPr fontId="5"/>
  </si>
  <si>
    <t>H</t>
    <phoneticPr fontId="5"/>
  </si>
  <si>
    <t>　</t>
    <phoneticPr fontId="5"/>
  </si>
  <si>
    <t>　</t>
  </si>
  <si>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</si>
  <si>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</si>
  <si>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</si>
  <si>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</si>
  <si>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</si>
  <si>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</si>
  <si>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</si>
  <si>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</si>
  <si>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</si>
  <si>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</si>
  <si>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</si>
  <si>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</si>
  <si>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</si>
  <si>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国土交通省</t>
  </si>
  <si>
    <t>独立行政法人交通安全環境研究所運営費交付金（審査勘定）</t>
    <rPh sb="0" eb="2">
      <t>ドクリツ</t>
    </rPh>
    <rPh sb="2" eb="4">
      <t>ギョウセイ</t>
    </rPh>
    <rPh sb="4" eb="6">
      <t>ホウジン</t>
    </rPh>
    <rPh sb="6" eb="10">
      <t>コウツウアンゼン</t>
    </rPh>
    <rPh sb="10" eb="12">
      <t>カンキョウ</t>
    </rPh>
    <rPh sb="12" eb="15">
      <t>ケンキュウジョ</t>
    </rPh>
    <rPh sb="15" eb="18">
      <t>ウンエイヒ</t>
    </rPh>
    <rPh sb="18" eb="21">
      <t>コウフキン</t>
    </rPh>
    <rPh sb="22" eb="24">
      <t>シンサ</t>
    </rPh>
    <rPh sb="24" eb="26">
      <t>カンジョウ</t>
    </rPh>
    <phoneticPr fontId="5"/>
  </si>
  <si>
    <t>交通安全環境研究所に自動車等の審査及びリコールに係る技術的検証を行わせるための業務の運営に必要な経費。</t>
    <phoneticPr fontId="5"/>
  </si>
  <si>
    <t>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</si>
  <si>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t>
    <phoneticPr fontId="5"/>
  </si>
  <si>
    <t>件</t>
    <rPh sb="0" eb="1">
      <t>ケン</t>
    </rPh>
    <phoneticPr fontId="5"/>
  </si>
  <si>
    <t>-</t>
    <phoneticPr fontId="5"/>
  </si>
  <si>
    <t>-</t>
    <phoneticPr fontId="5"/>
  </si>
  <si>
    <t>‐</t>
  </si>
  <si>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phoneticPr fontId="5"/>
  </si>
  <si>
    <t>引き続き業務を的確に実施するとともに適切な予算執行の確保を図る。</t>
    <phoneticPr fontId="5"/>
  </si>
  <si>
    <t>道路運送車両法に規定されている自動車等の審査及びリコールに係る技術的検証を交通安全環境研究所に行わせるために必要な経費であり、優先度が高く、国が実施するべき事業である。</t>
    <phoneticPr fontId="5"/>
  </si>
  <si>
    <t>同上</t>
    <rPh sb="0" eb="2">
      <t>ドウジョウ</t>
    </rPh>
    <phoneticPr fontId="5"/>
  </si>
  <si>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</si>
  <si>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</si>
  <si>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道路運送車両法に基づく自動車の審査業務、自動車のリコールに係る技術的検証業務が確実に実施されている。</t>
    <phoneticPr fontId="5"/>
  </si>
  <si>
    <t>道路運送車両法に基づく自動車の審査業務、自動車のリコールに係る技術的検証業務が確実に実施されている。</t>
    <phoneticPr fontId="5"/>
  </si>
  <si>
    <t>施設については成果物に十分に活用されている。</t>
    <phoneticPr fontId="5"/>
  </si>
  <si>
    <t>課長
島　雅之</t>
    <phoneticPr fontId="5"/>
  </si>
  <si>
    <t>自動車の安全性を高める</t>
    <rPh sb="0" eb="3">
      <t>ジドウシャ</t>
    </rPh>
    <rPh sb="4" eb="7">
      <t>アンゼンセイ</t>
    </rPh>
    <rPh sb="8" eb="9">
      <t>タカ</t>
    </rPh>
    <phoneticPr fontId="5"/>
  </si>
  <si>
    <t>電子計算機システム賃貸借</t>
    <phoneticPr fontId="5"/>
  </si>
  <si>
    <t>（独）交通安全環境研究所</t>
    <rPh sb="1" eb="2">
      <t>ドク</t>
    </rPh>
    <rPh sb="3" eb="5">
      <t>コウツウ</t>
    </rPh>
    <rPh sb="5" eb="7">
      <t>アンゼン</t>
    </rPh>
    <rPh sb="7" eb="9">
      <t>カンキョウ</t>
    </rPh>
    <rPh sb="9" eb="12">
      <t>ケンキュウジョ</t>
    </rPh>
    <phoneticPr fontId="5"/>
  </si>
  <si>
    <t>上記事業概要に同じ</t>
    <rPh sb="0" eb="2">
      <t>ジョウキ</t>
    </rPh>
    <rPh sb="2" eb="6">
      <t>ジギョウガイヨウ</t>
    </rPh>
    <rPh sb="7" eb="8">
      <t>オナ</t>
    </rPh>
    <phoneticPr fontId="5"/>
  </si>
  <si>
    <t>－</t>
    <phoneticPr fontId="5"/>
  </si>
  <si>
    <t>-</t>
    <phoneticPr fontId="5"/>
  </si>
  <si>
    <t>衝突試験用校正機器の改修</t>
    <phoneticPr fontId="5"/>
  </si>
  <si>
    <t>チャイルドシート前後面衝突試験用治具購入</t>
    <phoneticPr fontId="5"/>
  </si>
  <si>
    <t>分離型高速度ビデオカメラ購入</t>
    <phoneticPr fontId="5"/>
  </si>
  <si>
    <t>衝突試験用ダミー検定試験機の改修</t>
    <phoneticPr fontId="5"/>
  </si>
  <si>
    <t>路面摩擦係数測定</t>
    <phoneticPr fontId="5"/>
  </si>
  <si>
    <t>試験場ABS路路面調査</t>
    <phoneticPr fontId="5"/>
  </si>
  <si>
    <t>（一財）日本自動車研究所</t>
    <rPh sb="1" eb="2">
      <t>イチ</t>
    </rPh>
    <rPh sb="2" eb="3">
      <t>ザイ</t>
    </rPh>
    <phoneticPr fontId="5"/>
  </si>
  <si>
    <t>バルーン投光機の購入</t>
    <phoneticPr fontId="5"/>
  </si>
  <si>
    <t>その他</t>
    <rPh sb="2" eb="3">
      <t>タ</t>
    </rPh>
    <phoneticPr fontId="5"/>
  </si>
  <si>
    <t>バルーン投光機の購入</t>
    <phoneticPr fontId="5"/>
  </si>
  <si>
    <t>ノートPC他</t>
    <phoneticPr fontId="5"/>
  </si>
  <si>
    <t>ECRS試験用センサー購入</t>
    <phoneticPr fontId="5"/>
  </si>
  <si>
    <t>AF05ダミー用専用台車購入</t>
    <phoneticPr fontId="5"/>
  </si>
  <si>
    <t>ジャイロセンサ他購入</t>
    <phoneticPr fontId="5"/>
  </si>
  <si>
    <t>走行路監視棟監視室空調機交換</t>
    <phoneticPr fontId="5"/>
  </si>
  <si>
    <t>吸引排気用耐熱フレキダクトホース他</t>
    <phoneticPr fontId="5"/>
  </si>
  <si>
    <t>デスクトップPC他</t>
    <phoneticPr fontId="5"/>
  </si>
  <si>
    <t>モニターの購入</t>
    <phoneticPr fontId="5"/>
  </si>
  <si>
    <t>D</t>
    <phoneticPr fontId="5"/>
  </si>
  <si>
    <t>明電エンジニアリング東日本</t>
    <rPh sb="0" eb="2">
      <t>メイデン</t>
    </rPh>
    <rPh sb="10" eb="13">
      <t>ヒガシニホン</t>
    </rPh>
    <phoneticPr fontId="5"/>
  </si>
  <si>
    <t>第一排出ガス審査棟シャシダイナモメータ点検整備</t>
    <rPh sb="19" eb="21">
      <t>テンケン</t>
    </rPh>
    <rPh sb="21" eb="23">
      <t>セイビ</t>
    </rPh>
    <phoneticPr fontId="5"/>
  </si>
  <si>
    <t>スレッド年次点検</t>
    <phoneticPr fontId="5"/>
  </si>
  <si>
    <t>電気及び空調設備の運転保守管理</t>
    <phoneticPr fontId="5"/>
  </si>
  <si>
    <t>自動車試験場空調装置点検整備</t>
    <phoneticPr fontId="5"/>
  </si>
  <si>
    <t>自動車試験場及び自動車試験場第二地区の施設機械警備請負</t>
    <phoneticPr fontId="5"/>
  </si>
  <si>
    <t>綜合警備保障（株）</t>
    <phoneticPr fontId="5"/>
  </si>
  <si>
    <t>データ集録器、WFG及び計測装置校正装置の</t>
    <phoneticPr fontId="5"/>
  </si>
  <si>
    <t>衝突安全審査施設雨樋撤去・新設工事</t>
    <phoneticPr fontId="5"/>
  </si>
  <si>
    <t>衝突試験用校正機器の改修</t>
    <rPh sb="0" eb="2">
      <t>ショウトツ</t>
    </rPh>
    <rPh sb="2" eb="4">
      <t>シケン</t>
    </rPh>
    <rPh sb="4" eb="5">
      <t>ヨウ</t>
    </rPh>
    <rPh sb="5" eb="7">
      <t>コウセイ</t>
    </rPh>
    <rPh sb="7" eb="9">
      <t>キキ</t>
    </rPh>
    <rPh sb="10" eb="12">
      <t>カイシュウ</t>
    </rPh>
    <phoneticPr fontId="5"/>
  </si>
  <si>
    <t>（株）共和電業</t>
    <rPh sb="0" eb="3">
      <t>カブ</t>
    </rPh>
    <rPh sb="3" eb="5">
      <t>キョウワ</t>
    </rPh>
    <rPh sb="5" eb="7">
      <t>デンギョウ</t>
    </rPh>
    <phoneticPr fontId="5"/>
  </si>
  <si>
    <t>自動車衝突実験用女性ダミー及び計測器</t>
    <phoneticPr fontId="5"/>
  </si>
  <si>
    <t>振動測定器購入</t>
    <phoneticPr fontId="5"/>
  </si>
  <si>
    <t>後面衝突時の頸部傷害値基準の動的試験用治具</t>
    <phoneticPr fontId="5"/>
  </si>
  <si>
    <t>大型車両確認棟申請者控室空調機修繕　</t>
    <phoneticPr fontId="5"/>
  </si>
  <si>
    <t>溶接機材</t>
    <phoneticPr fontId="5"/>
  </si>
  <si>
    <t>第一排出ガス審査棟自動車排出ガス測定装置点検整備</t>
    <rPh sb="20" eb="22">
      <t>テンケン</t>
    </rPh>
    <rPh sb="22" eb="24">
      <t>セイビ</t>
    </rPh>
    <phoneticPr fontId="5"/>
  </si>
  <si>
    <t>自動車に関する調査・分析役務労働者派遣</t>
    <phoneticPr fontId="5"/>
  </si>
  <si>
    <t>自動車に関する調査・分析役務労働者派遣</t>
    <phoneticPr fontId="5"/>
  </si>
  <si>
    <t>テンプスタッフ（株）</t>
    <rPh sb="8" eb="9">
      <t>カブ</t>
    </rPh>
    <phoneticPr fontId="5"/>
  </si>
  <si>
    <t>-</t>
    <phoneticPr fontId="5"/>
  </si>
  <si>
    <t>（株）関東建機サービス</t>
    <rPh sb="0" eb="3">
      <t>カブ</t>
    </rPh>
    <phoneticPr fontId="5"/>
  </si>
  <si>
    <t>ソニーマーケティング（株）</t>
    <rPh sb="10" eb="13">
      <t>カブ</t>
    </rPh>
    <phoneticPr fontId="5"/>
  </si>
  <si>
    <t>丸文（株）</t>
    <rPh sb="2" eb="5">
      <t>カブ</t>
    </rPh>
    <phoneticPr fontId="5"/>
  </si>
  <si>
    <t>（有）三光工業</t>
    <rPh sb="0" eb="3">
      <t>ユウ</t>
    </rPh>
    <phoneticPr fontId="5"/>
  </si>
  <si>
    <t>荒木電機工業（株）</t>
    <rPh sb="6" eb="9">
      <t>カブ</t>
    </rPh>
    <phoneticPr fontId="5"/>
  </si>
  <si>
    <t>三正設備工業（株）</t>
    <rPh sb="6" eb="9">
      <t>カブ</t>
    </rPh>
    <phoneticPr fontId="5"/>
  </si>
  <si>
    <t>エフアイティーパシフィック（株）</t>
    <rPh sb="13" eb="16">
      <t>カブ</t>
    </rPh>
    <phoneticPr fontId="5"/>
  </si>
  <si>
    <t>（株）エステック</t>
    <rPh sb="0" eb="3">
      <t>カブ</t>
    </rPh>
    <phoneticPr fontId="5"/>
  </si>
  <si>
    <t>後面衝突時の乗員保護試験用サンプルシート取付治具</t>
    <rPh sb="20" eb="22">
      <t>トリツ</t>
    </rPh>
    <rPh sb="22" eb="24">
      <t>ジグ</t>
    </rPh>
    <phoneticPr fontId="5"/>
  </si>
  <si>
    <t>（株）竹宝商会</t>
    <rPh sb="0" eb="3">
      <t>カブ</t>
    </rPh>
    <phoneticPr fontId="5"/>
  </si>
  <si>
    <t>奈（株）良電器</t>
    <rPh sb="1" eb="4">
      <t>カブ</t>
    </rPh>
    <phoneticPr fontId="5"/>
  </si>
  <si>
    <t>（株）堀場製作所</t>
    <rPh sb="0" eb="3">
      <t>カブ</t>
    </rPh>
    <rPh sb="3" eb="5">
      <t>ホリバ</t>
    </rPh>
    <rPh sb="5" eb="8">
      <t>セイサクジョ</t>
    </rPh>
    <phoneticPr fontId="5"/>
  </si>
  <si>
    <t>（株）花園グリーンサービス</t>
    <rPh sb="0" eb="3">
      <t>カブ</t>
    </rPh>
    <rPh sb="3" eb="5">
      <t>ハナゾノ</t>
    </rPh>
    <phoneticPr fontId="5"/>
  </si>
  <si>
    <t>自動車試験場及び第二試験場植栽管理業務</t>
    <rPh sb="6" eb="7">
      <t>オヨ</t>
    </rPh>
    <rPh sb="8" eb="10">
      <t>ダイニ</t>
    </rPh>
    <rPh sb="10" eb="13">
      <t>シケンジョウ</t>
    </rPh>
    <rPh sb="17" eb="19">
      <t>ギョウム</t>
    </rPh>
    <phoneticPr fontId="5"/>
  </si>
  <si>
    <t>新日鉄住金ソリューションズ（株）</t>
    <rPh sb="0" eb="3">
      <t>シンニッテツ</t>
    </rPh>
    <rPh sb="3" eb="5">
      <t>スミキン</t>
    </rPh>
    <rPh sb="13" eb="16">
      <t>カブ</t>
    </rPh>
    <phoneticPr fontId="5"/>
  </si>
  <si>
    <t>電子計算機システム保守</t>
    <phoneticPr fontId="5"/>
  </si>
  <si>
    <t>（株）守谷商会</t>
    <rPh sb="0" eb="3">
      <t>カブ</t>
    </rPh>
    <phoneticPr fontId="5"/>
  </si>
  <si>
    <t>東京ワックス（株）</t>
    <rPh sb="6" eb="9">
      <t>カブ</t>
    </rPh>
    <phoneticPr fontId="5"/>
  </si>
  <si>
    <t>三正設備工業（株）</t>
    <rPh sb="6" eb="9">
      <t>カブ</t>
    </rPh>
    <phoneticPr fontId="5"/>
  </si>
  <si>
    <t>（株）中島建設</t>
    <rPh sb="0" eb="3">
      <t>カブ</t>
    </rPh>
    <rPh sb="3" eb="5">
      <t>ナカジマ</t>
    </rPh>
    <rPh sb="5" eb="7">
      <t>ケンセツ</t>
    </rPh>
    <phoneticPr fontId="5"/>
  </si>
  <si>
    <t>-</t>
    <phoneticPr fontId="5"/>
  </si>
  <si>
    <t>（株）海上技術安全研究所</t>
    <rPh sb="0" eb="3">
      <t>カブ</t>
    </rPh>
    <rPh sb="3" eb="5">
      <t>カイジョウ</t>
    </rPh>
    <rPh sb="5" eb="7">
      <t>ギジュツ</t>
    </rPh>
    <rPh sb="7" eb="9">
      <t>アンゼン</t>
    </rPh>
    <rPh sb="9" eb="12">
      <t>ケンキュウジョ</t>
    </rPh>
    <phoneticPr fontId="5"/>
  </si>
  <si>
    <t>光熱水料分担金</t>
    <rPh sb="0" eb="4">
      <t>コウネツスイリョウ</t>
    </rPh>
    <rPh sb="4" eb="7">
      <t>ブンタンキン</t>
    </rPh>
    <phoneticPr fontId="5"/>
  </si>
  <si>
    <t>東京官書普及（株）</t>
    <rPh sb="0" eb="2">
      <t>トウキョウ</t>
    </rPh>
    <rPh sb="2" eb="4">
      <t>カンショ</t>
    </rPh>
    <rPh sb="4" eb="6">
      <t>フキュウ</t>
    </rPh>
    <rPh sb="6" eb="9">
      <t>カブ</t>
    </rPh>
    <phoneticPr fontId="5"/>
  </si>
  <si>
    <t>官報掲載</t>
    <phoneticPr fontId="5"/>
  </si>
  <si>
    <t>あいおいニッセイ同和損害保険（株）</t>
    <phoneticPr fontId="5"/>
  </si>
  <si>
    <t>火災保険、賠償責任保険、自動車保険、労災総合保険、普通傷害保険</t>
    <phoneticPr fontId="5"/>
  </si>
  <si>
    <t>藤崎電設（株）</t>
    <phoneticPr fontId="5"/>
  </si>
  <si>
    <t>二次変台及分岐盤定期点検</t>
    <phoneticPr fontId="5"/>
  </si>
  <si>
    <t>清掃業務請負</t>
    <phoneticPr fontId="5"/>
  </si>
  <si>
    <t>竹宝商会（株）</t>
    <rPh sb="0" eb="2">
      <t>チクホウ</t>
    </rPh>
    <rPh sb="2" eb="4">
      <t>ショウカイ</t>
    </rPh>
    <rPh sb="4" eb="7">
      <t>カブ</t>
    </rPh>
    <phoneticPr fontId="5"/>
  </si>
  <si>
    <t>トナーカートリッジ他購入</t>
    <phoneticPr fontId="5"/>
  </si>
  <si>
    <t>沖電気工業（株）</t>
    <phoneticPr fontId="5"/>
  </si>
  <si>
    <t>人事・給与情報システムの保守</t>
    <phoneticPr fontId="5"/>
  </si>
  <si>
    <t>その他</t>
    <rPh sb="2" eb="3">
      <t>タ</t>
    </rPh>
    <phoneticPr fontId="5"/>
  </si>
  <si>
    <t>光熱水量分担金</t>
    <rPh sb="0" eb="2">
      <t>コウネツ</t>
    </rPh>
    <rPh sb="2" eb="4">
      <t>スイリョウ</t>
    </rPh>
    <rPh sb="4" eb="7">
      <t>ブンタンキン</t>
    </rPh>
    <phoneticPr fontId="5"/>
  </si>
  <si>
    <t>（株）マルデンコーポレーション</t>
    <phoneticPr fontId="5"/>
  </si>
  <si>
    <t>－</t>
    <phoneticPr fontId="5"/>
  </si>
  <si>
    <t>日立キャピタル（株）</t>
    <rPh sb="7" eb="10">
      <t>カブ</t>
    </rPh>
    <phoneticPr fontId="5"/>
  </si>
  <si>
    <t>（株）守谷商会</t>
    <rPh sb="0" eb="3">
      <t>カブ</t>
    </rPh>
    <rPh sb="3" eb="5">
      <t>モリタニ</t>
    </rPh>
    <rPh sb="5" eb="7">
      <t>ショウカイ</t>
    </rPh>
    <phoneticPr fontId="5"/>
  </si>
  <si>
    <t>（株）ナックイメージテクノロジー</t>
    <rPh sb="0" eb="3">
      <t>カブ</t>
    </rPh>
    <phoneticPr fontId="5"/>
  </si>
  <si>
    <t>（株）ジャスティ</t>
    <rPh sb="0" eb="3">
      <t>カブ</t>
    </rPh>
    <phoneticPr fontId="5"/>
  </si>
  <si>
    <t>（株）ヒューマネティクス・イノベーティブ・ソリューションズ・ジャパン</t>
    <rPh sb="0" eb="3">
      <t>カブ</t>
    </rPh>
    <phoneticPr fontId="5"/>
  </si>
  <si>
    <t>（株）東陽テクニカ</t>
    <rPh sb="0" eb="3">
      <t>カブ</t>
    </rPh>
    <phoneticPr fontId="5"/>
  </si>
  <si>
    <t>（株）エス・テック</t>
    <rPh sb="0" eb="3">
      <t>カブ</t>
    </rPh>
    <phoneticPr fontId="5"/>
  </si>
  <si>
    <t>市村酸素（株）</t>
    <rPh sb="4" eb="7">
      <t>カブ</t>
    </rPh>
    <phoneticPr fontId="5"/>
  </si>
  <si>
    <t>（株）NIPPO</t>
    <rPh sb="0" eb="3">
      <t>カブ</t>
    </rPh>
    <phoneticPr fontId="5"/>
  </si>
  <si>
    <t>不具合情報の分析件数</t>
    <rPh sb="0" eb="3">
      <t>フグアイ</t>
    </rPh>
    <rPh sb="3" eb="5">
      <t>ジョウホウ</t>
    </rPh>
    <rPh sb="6" eb="8">
      <t>ブンセキ</t>
    </rPh>
    <rPh sb="8" eb="10">
      <t>ケンスウ</t>
    </rPh>
    <phoneticPr fontId="5"/>
  </si>
  <si>
    <t>車両不具合に起因した事故車両等の現車調査件数</t>
    <rPh sb="20" eb="22">
      <t>ケンスウ</t>
    </rPh>
    <phoneticPr fontId="5"/>
  </si>
  <si>
    <t>実証実験件数</t>
    <rPh sb="0" eb="2">
      <t>ジッショウ</t>
    </rPh>
    <rPh sb="2" eb="4">
      <t>ジッケン</t>
    </rPh>
    <rPh sb="4" eb="6">
      <t>ケンスウ</t>
    </rPh>
    <phoneticPr fontId="5"/>
  </si>
  <si>
    <t>車両不具合に起因した事故車両等の現車調査を年間１０件以上実施する。</t>
    <rPh sb="21" eb="23">
      <t>ネンカン</t>
    </rPh>
    <rPh sb="25" eb="26">
      <t>ケン</t>
    </rPh>
    <rPh sb="26" eb="28">
      <t>イジョウ</t>
    </rPh>
    <rPh sb="28" eb="30">
      <t>ジッシ</t>
    </rPh>
    <phoneticPr fontId="5"/>
  </si>
  <si>
    <t>不具合情報についての分析を、年間４０００件以上実施する。</t>
    <rPh sb="0" eb="3">
      <t>フグアイ</t>
    </rPh>
    <rPh sb="3" eb="5">
      <t>ジョウホウ</t>
    </rPh>
    <rPh sb="14" eb="16">
      <t>ネンカン</t>
    </rPh>
    <rPh sb="20" eb="21">
      <t>ケン</t>
    </rPh>
    <rPh sb="21" eb="23">
      <t>イジョウ</t>
    </rPh>
    <rPh sb="23" eb="25">
      <t>ジッシ</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</si>
  <si>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</si>
  <si>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B.（株）共和電業</t>
    <rPh sb="2" eb="5">
      <t>カブ</t>
    </rPh>
    <rPh sb="5" eb="7">
      <t>キョウワ</t>
    </rPh>
    <rPh sb="7" eb="9">
      <t>デンギョウ</t>
    </rPh>
    <phoneticPr fontId="5"/>
  </si>
  <si>
    <t>C.テンプスタッフ（株）</t>
    <phoneticPr fontId="5"/>
  </si>
  <si>
    <t>D.（株）関東建機サービス</t>
    <rPh sb="2" eb="5">
      <t>カブ</t>
    </rPh>
    <phoneticPr fontId="5"/>
  </si>
  <si>
    <t>E.（株）堀場製作所</t>
    <rPh sb="2" eb="5">
      <t>カブ</t>
    </rPh>
    <rPh sb="5" eb="7">
      <t>ホリバ</t>
    </rPh>
    <rPh sb="7" eb="10">
      <t>セイサクジョ</t>
    </rPh>
    <phoneticPr fontId="5"/>
  </si>
  <si>
    <t>F.（独）海上技術研究所</t>
    <rPh sb="3" eb="4">
      <t>ドク</t>
    </rPh>
    <rPh sb="5" eb="7">
      <t>カイジョウ</t>
    </rPh>
    <rPh sb="7" eb="9">
      <t>ギジュツ</t>
    </rPh>
    <rPh sb="9" eb="12">
      <t>ケンキュウジョ</t>
    </rPh>
    <phoneticPr fontId="5"/>
  </si>
  <si>
    <t>分析等の件数</t>
    <rPh sb="0" eb="2">
      <t>ブンセキ</t>
    </rPh>
    <rPh sb="2" eb="3">
      <t>トウ</t>
    </rPh>
    <rPh sb="4" eb="6">
      <t>ケンスウ</t>
    </rPh>
    <phoneticPr fontId="5"/>
  </si>
  <si>
    <t>運営費交付金の執行額／分析等の件数</t>
    <rPh sb="7" eb="9">
      <t>シッコウ</t>
    </rPh>
    <rPh sb="9" eb="10">
      <t>ガク</t>
    </rPh>
    <rPh sb="11" eb="13">
      <t>ブンセキ</t>
    </rPh>
    <rPh sb="13" eb="14">
      <t>トウ</t>
    </rPh>
    <rPh sb="15" eb="17">
      <t>ケンスウ</t>
    </rPh>
    <phoneticPr fontId="5"/>
  </si>
  <si>
    <t>792.7/8,831</t>
  </si>
  <si>
    <t>861.8/7,221</t>
  </si>
  <si>
    <t>928.5/9,125</t>
  </si>
  <si>
    <t>執行額/分析件数</t>
    <rPh sb="0" eb="2">
      <t>シッコウ</t>
    </rPh>
    <rPh sb="2" eb="3">
      <t>ガク</t>
    </rPh>
    <rPh sb="4" eb="6">
      <t>ブンセキ</t>
    </rPh>
    <rPh sb="6" eb="8">
      <t>ケンスウ</t>
    </rPh>
    <phoneticPr fontId="5"/>
  </si>
  <si>
    <t>百万円</t>
    <rPh sb="0" eb="2">
      <t>ヒャクマン</t>
    </rPh>
    <rPh sb="2" eb="3">
      <t>エン</t>
    </rPh>
    <phoneticPr fontId="5"/>
  </si>
  <si>
    <t>-</t>
    <phoneticPr fontId="5"/>
  </si>
  <si>
    <t>独立行政法人交通安全環境研究所審査勘定運営費交付金</t>
    <rPh sb="0" eb="2">
      <t>ドクリツ</t>
    </rPh>
    <rPh sb="2" eb="4">
      <t>ギョウセイ</t>
    </rPh>
    <rPh sb="4" eb="6">
      <t>ホウジン</t>
    </rPh>
    <rPh sb="6" eb="10">
      <t>コウツウアンゼン</t>
    </rPh>
    <rPh sb="10" eb="12">
      <t>カンキョウ</t>
    </rPh>
    <rPh sb="12" eb="15">
      <t>ケンキュウジョ</t>
    </rPh>
    <rPh sb="15" eb="17">
      <t>シンサ</t>
    </rPh>
    <rPh sb="17" eb="19">
      <t>カンジョウ</t>
    </rPh>
    <rPh sb="19" eb="22">
      <t>ウンエイヒ</t>
    </rPh>
    <rPh sb="22" eb="25">
      <t>コウフキン</t>
    </rPh>
    <phoneticPr fontId="5"/>
  </si>
  <si>
    <t>－</t>
    <phoneticPr fontId="5"/>
  </si>
  <si>
    <t>-</t>
    <phoneticPr fontId="5"/>
  </si>
  <si>
    <t>B</t>
    <phoneticPr fontId="5"/>
  </si>
  <si>
    <t>C</t>
    <phoneticPr fontId="5"/>
  </si>
  <si>
    <t>F</t>
    <phoneticPr fontId="5"/>
  </si>
  <si>
    <t>物品購入等は、競争入札の活用を徹底することによりコスト縮減を図り、適正に業務を行うべき。</t>
    <phoneticPr fontId="5"/>
  </si>
  <si>
    <t>執行等改善</t>
  </si>
  <si>
    <t>独立行政法人自動車技術総合機構審査勘定運営費交付金</t>
    <rPh sb="6" eb="9">
      <t>ジドウシャ</t>
    </rPh>
    <rPh sb="9" eb="11">
      <t>ギジュツ</t>
    </rPh>
    <rPh sb="11" eb="13">
      <t>ソウゴウ</t>
    </rPh>
    <rPh sb="13" eb="15">
      <t>キコウ</t>
    </rPh>
    <phoneticPr fontId="5"/>
  </si>
  <si>
    <t>「独立行政法人改革等に関する基本的な方針（平成25年12月24日閣議決定）」に基づき、平成28年度より自動車検査独立行政法人と統合し、「独立行政法人自動車技術総合機構」となる。</t>
    <phoneticPr fontId="5"/>
  </si>
  <si>
    <t>※新法人「独立行政法人自動車技術総合機構」として要求しているため、増額となっている。</t>
    <phoneticPr fontId="5"/>
  </si>
  <si>
    <t>今中期計画期間は、前中期計画期間と比較して年平均約1％予算を縮減している。</t>
    <rPh sb="0" eb="1">
      <t>コン</t>
    </rPh>
    <rPh sb="1" eb="3">
      <t>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7" eb="29">
      <t>ヨサン</t>
    </rPh>
    <rPh sb="30" eb="32">
      <t>シュクゲン</t>
    </rPh>
    <phoneticPr fontId="5"/>
  </si>
  <si>
    <t>審査経費に係る業務の一部の費用について、手数料の一部を自己収入化することにより国費からの支出を抑制する。また、物品購入等は、引き続き、競争入札の活用を徹底することによりコスト縮減を図り、適正に業務を行う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</si>
</sst>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160020</xdr:colOff>
      <xdr:row>139</xdr:row>
      <xdr:rowOff>272665</xdr:rowOff>
    </xdr:from>
    <xdr:to>
      <xdr:col>47</xdr:col>
      <xdr:colOff>99060</xdr:colOff>
      <xdr:row>158</xdr:row>
      <xdr:rowOff>100916</xdr:rowOff>
    </xdr:to>
    <xdr:grpSp>
      <xdr:nvGrpSpPr>
        <xdr:cNvPr id="141" name="Group 244"/>
        <xdr:cNvGrpSpPr>
          <a:grpSpLocks/>
        </xdr:cNvGrpSpPr>
      </xdr:nvGrpSpPr>
      <xdr:grpSpPr bwMode="auto">
        <a:xfrm>
          <a:off x="1379220" y="33165665"/>
          <a:ext cx="8270240" cy="6584651"/>
          <a:chOff x="138" y="3858"/>
          <a:chExt cx="840" cy="776"/>
        </a:xfrm>
      </xdr:grpSpPr>
      <xdr:grpSp>
        <xdr:nvGrpSpPr>
          <xdr:cNvPr id="142" name="Group 245"/>
          <xdr:cNvGrpSpPr>
            <a:grpSpLocks/>
          </xdr:cNvGrpSpPr>
        </xdr:nvGrpSpPr>
        <xdr:grpSpPr bwMode="auto">
          <a:xfrm>
            <a:off x="138" y="4352"/>
            <a:ext cx="747" cy="282"/>
            <a:chOff x="138" y="4352"/>
            <a:chExt cx="747" cy="282"/>
          </a:xfrm>
        </xdr:grpSpPr>
        <xdr:grpSp>
          <xdr:nvGrpSpPr>
            <xdr:cNvPr id="159" name="Group 246"/>
            <xdr:cNvGrpSpPr>
              <a:grpSpLocks/>
            </xdr:cNvGrpSpPr>
          </xdr:nvGrpSpPr>
          <xdr:grpSpPr bwMode="auto">
            <a:xfrm>
              <a:off x="138" y="4476"/>
              <a:ext cx="747" cy="158"/>
              <a:chOff x="137" y="3761"/>
              <a:chExt cx="747" cy="161"/>
            </a:xfrm>
          </xdr:grpSpPr>
          <xdr:sp macro="" textlink="">
            <xdr:nvSpPr>
              <xdr:cNvPr id="168" name="Text Box 3"/>
              <xdr:cNvSpPr txBox="1">
                <a:spLocks noChangeArrowheads="1"/>
              </xdr:cNvSpPr>
            </xdr:nvSpPr>
            <xdr:spPr bwMode="auto">
              <a:xfrm>
                <a:off x="143" y="3763"/>
                <a:ext cx="125" cy="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　１６６百万円</a:t>
                </a:r>
              </a:p>
            </xdr:txBody>
          </xdr:sp>
          <xdr:sp macro="" textlink="">
            <xdr:nvSpPr>
              <xdr:cNvPr id="169" name="Text Box 3"/>
              <xdr:cNvSpPr txBox="1">
                <a:spLocks noChangeArrowheads="1"/>
              </xdr:cNvSpPr>
            </xdr:nvSpPr>
            <xdr:spPr bwMode="auto">
              <a:xfrm>
                <a:off x="454" y="3762"/>
                <a:ext cx="126"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．外部委託費　　９百万円</a:t>
                </a:r>
              </a:p>
            </xdr:txBody>
          </xdr:sp>
          <xdr:sp macro="" textlink="">
            <xdr:nvSpPr>
              <xdr:cNvPr id="170" name="Text Box 3"/>
              <xdr:cNvSpPr txBox="1">
                <a:spLocks noChangeArrowheads="1"/>
              </xdr:cNvSpPr>
            </xdr:nvSpPr>
            <xdr:spPr bwMode="auto">
              <a:xfrm>
                <a:off x="301" y="3763"/>
                <a:ext cx="121"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defRPr sz="1000"/>
                </a:pPr>
                <a:r>
                  <a:rPr lang="ja-JP" altLang="en-US" sz="1100" b="0" i="0" u="none" strike="noStrike" baseline="0">
                    <a:solidFill>
                      <a:srgbClr val="000000"/>
                    </a:solidFill>
                    <a:latin typeface="ＭＳ Ｐゴシック"/>
                    <a:ea typeface="ＭＳ Ｐゴシック"/>
                  </a:rPr>
                  <a:t>　　　３３７百万円</a:t>
                </a:r>
              </a:p>
            </xdr:txBody>
          </xdr:sp>
          <xdr:sp macro="" textlink="">
            <xdr:nvSpPr>
              <xdr:cNvPr id="171" name="Text Box 3"/>
              <xdr:cNvSpPr txBox="1">
                <a:spLocks noChangeArrowheads="1"/>
              </xdr:cNvSpPr>
            </xdr:nvSpPr>
            <xdr:spPr bwMode="auto">
              <a:xfrm>
                <a:off x="605" y="3763"/>
                <a:ext cx="123"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３１百万円</a:t>
                </a:r>
              </a:p>
            </xdr:txBody>
          </xdr:sp>
          <xdr:sp macro="" textlink="">
            <xdr:nvSpPr>
              <xdr:cNvPr id="172" name="Text Box 3"/>
              <xdr:cNvSpPr txBox="1">
                <a:spLocks noChangeArrowheads="1"/>
              </xdr:cNvSpPr>
            </xdr:nvSpPr>
            <xdr:spPr bwMode="auto">
              <a:xfrm>
                <a:off x="755" y="3761"/>
                <a:ext cx="121"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．その他経費</a:t>
                </a:r>
              </a:p>
              <a:p>
                <a:pPr algn="ctr" rtl="0">
                  <a:defRPr sz="1000"/>
                </a:pPr>
                <a:r>
                  <a:rPr lang="ja-JP" altLang="en-US" sz="1100" b="0" i="0" u="none" strike="noStrike" baseline="0">
                    <a:solidFill>
                      <a:srgbClr val="000000"/>
                    </a:solidFill>
                    <a:latin typeface="ＭＳ Ｐゴシック"/>
                    <a:ea typeface="ＭＳ Ｐゴシック"/>
                  </a:rPr>
                  <a:t>　　　３４０百万円</a:t>
                </a:r>
              </a:p>
            </xdr:txBody>
          </xdr:sp>
          <xdr:sp macro="" textlink="">
            <xdr:nvSpPr>
              <xdr:cNvPr id="173" name="テキスト ボックス 8"/>
              <xdr:cNvSpPr txBox="1">
                <a:spLocks noChangeArrowheads="1"/>
              </xdr:cNvSpPr>
            </xdr:nvSpPr>
            <xdr:spPr bwMode="auto">
              <a:xfrm>
                <a:off x="137" y="3829"/>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審査業務、リコール技術検証業務を実施する上で必要となる資産の取得。</a:t>
                </a:r>
              </a:p>
            </xdr:txBody>
          </xdr:sp>
          <xdr:sp macro="" textlink="">
            <xdr:nvSpPr>
              <xdr:cNvPr id="174" name="テキスト ボックス 8"/>
              <xdr:cNvSpPr txBox="1">
                <a:spLocks noChangeArrowheads="1"/>
              </xdr:cNvSpPr>
            </xdr:nvSpPr>
            <xdr:spPr bwMode="auto">
              <a:xfrm>
                <a:off x="289"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審査業務、リコール技術検証業務を実施する職員の人件費。</a:t>
                </a:r>
              </a:p>
            </xdr:txBody>
          </xdr:sp>
          <xdr:sp macro="" textlink="">
            <xdr:nvSpPr>
              <xdr:cNvPr id="175" name="テキスト ボックス 8"/>
              <xdr:cNvSpPr txBox="1">
                <a:spLocks noChangeArrowheads="1"/>
              </xdr:cNvSpPr>
            </xdr:nvSpPr>
            <xdr:spPr bwMode="auto">
              <a:xfrm>
                <a:off x="440"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審査業務、リコール技術検証業務に係る外部委託。</a:t>
                </a:r>
              </a:p>
            </xdr:txBody>
          </xdr:sp>
          <xdr:sp macro="" textlink="">
            <xdr:nvSpPr>
              <xdr:cNvPr id="176" name="テキスト ボックス 8"/>
              <xdr:cNvSpPr txBox="1">
                <a:spLocks noChangeArrowheads="1"/>
              </xdr:cNvSpPr>
            </xdr:nvSpPr>
            <xdr:spPr bwMode="auto">
              <a:xfrm>
                <a:off x="596" y="3825"/>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審査業務、リコール技術検証業務を実施する上で必要となる備品の購入。</a:t>
                </a:r>
              </a:p>
            </xdr:txBody>
          </xdr:sp>
          <xdr:sp macro="" textlink="">
            <xdr:nvSpPr>
              <xdr:cNvPr id="177" name="テキスト ボックス 8"/>
              <xdr:cNvSpPr txBox="1">
                <a:spLocks noChangeArrowheads="1"/>
              </xdr:cNvSpPr>
            </xdr:nvSpPr>
            <xdr:spPr bwMode="auto">
              <a:xfrm>
                <a:off x="741" y="3827"/>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その他審査業務、リコール技術検証業務を実施する上で必要となる経費。</a:t>
                </a:r>
              </a:p>
            </xdr:txBody>
          </xdr:sp>
        </xdr:grpSp>
        <xdr:grpSp>
          <xdr:nvGrpSpPr>
            <xdr:cNvPr id="160" name="Group 257"/>
            <xdr:cNvGrpSpPr>
              <a:grpSpLocks/>
            </xdr:cNvGrpSpPr>
          </xdr:nvGrpSpPr>
          <xdr:grpSpPr bwMode="auto">
            <a:xfrm>
              <a:off x="210" y="4352"/>
              <a:ext cx="604" cy="115"/>
              <a:chOff x="211" y="3683"/>
              <a:chExt cx="604" cy="105"/>
            </a:xfrm>
          </xdr:grpSpPr>
          <xdr:sp macro="" textlink="">
            <xdr:nvSpPr>
              <xdr:cNvPr id="161"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2"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3" name="Line 260"/>
              <xdr:cNvSpPr>
                <a:spLocks noChangeShapeType="1"/>
              </xdr:cNvSpPr>
            </xdr:nvSpPr>
            <xdr:spPr bwMode="auto">
              <a:xfrm>
                <a:off x="212" y="3751"/>
                <a:ext cx="6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5"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6"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7" name="Line 264"/>
              <xdr:cNvSpPr>
                <a:spLocks noChangeShapeType="1"/>
              </xdr:cNvSpPr>
            </xdr:nvSpPr>
            <xdr:spPr bwMode="auto">
              <a:xfrm>
                <a:off x="325" y="3683"/>
                <a:ext cx="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143" name="Group 265"/>
          <xdr:cNvGrpSpPr>
            <a:grpSpLocks/>
          </xdr:cNvGrpSpPr>
        </xdr:nvGrpSpPr>
        <xdr:grpSpPr bwMode="auto">
          <a:xfrm>
            <a:off x="214" y="3858"/>
            <a:ext cx="764" cy="522"/>
            <a:chOff x="214" y="3858"/>
            <a:chExt cx="764" cy="522"/>
          </a:xfrm>
        </xdr:grpSpPr>
        <xdr:sp macro="" textlink="">
          <xdr:nvSpPr>
            <xdr:cNvPr id="144" name="Text Box 2"/>
            <xdr:cNvSpPr txBox="1">
              <a:spLocks noChangeArrowheads="1"/>
            </xdr:cNvSpPr>
          </xdr:nvSpPr>
          <xdr:spPr bwMode="auto">
            <a:xfrm>
              <a:off x="482" y="3858"/>
              <a:ext cx="122"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９２８</a:t>
              </a:r>
              <a:r>
                <a:rPr lang="ja-JP" altLang="en-US" sz="1100" b="0" i="0" u="none" strike="noStrike" baseline="0">
                  <a:solidFill>
                    <a:srgbClr val="000000"/>
                  </a:solidFill>
                  <a:latin typeface="ＭＳ Ｐゴシック"/>
                  <a:ea typeface="ＭＳ Ｐゴシック"/>
                </a:rPr>
                <a:t>百万円</a:t>
              </a:r>
            </a:p>
          </xdr:txBody>
        </xdr:sp>
        <xdr:sp macro="" textlink="">
          <xdr:nvSpPr>
            <xdr:cNvPr id="145" name="Text Box 3"/>
            <xdr:cNvSpPr txBox="1">
              <a:spLocks noChangeArrowheads="1"/>
            </xdr:cNvSpPr>
          </xdr:nvSpPr>
          <xdr:spPr bwMode="auto">
            <a:xfrm>
              <a:off x="438" y="4029"/>
              <a:ext cx="223" cy="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Ａ．（独）交通安全環境研究所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９２８</a:t>
              </a:r>
              <a:r>
                <a:rPr lang="ja-JP" altLang="en-US" sz="1100" b="0" i="0" u="none" strike="noStrike" baseline="0">
                  <a:solidFill>
                    <a:srgbClr val="000000"/>
                  </a:solidFill>
                  <a:latin typeface="ＭＳ Ｐゴシック"/>
                  <a:ea typeface="ＭＳ Ｐゴシック"/>
                </a:rPr>
                <a:t>百万円</a:t>
              </a:r>
            </a:p>
          </xdr:txBody>
        </xdr:sp>
        <xdr:sp macro="" textlink="">
          <xdr:nvSpPr>
            <xdr:cNvPr id="146" name="Line 4"/>
            <xdr:cNvSpPr>
              <a:spLocks noChangeShapeType="1"/>
            </xdr:cNvSpPr>
          </xdr:nvSpPr>
          <xdr:spPr bwMode="auto">
            <a:xfrm>
              <a:off x="543" y="3981"/>
              <a:ext cx="0" cy="3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47" name="テキスト ボックス 6"/>
            <xdr:cNvSpPr txBox="1">
              <a:spLocks noChangeArrowheads="1"/>
            </xdr:cNvSpPr>
          </xdr:nvSpPr>
          <xdr:spPr bwMode="auto">
            <a:xfrm>
              <a:off x="405" y="3921"/>
              <a:ext cx="290" cy="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国の行政に必要な自動車等の型式指定審査業務、リコールに係る技術的検証業務等を交通安全環境研究所に行わせる。</a:t>
              </a:r>
            </a:p>
          </xdr:txBody>
        </xdr:sp>
        <xdr:sp macro="" textlink="">
          <xdr:nvSpPr>
            <xdr:cNvPr id="148" name="テキスト ボックス 8"/>
            <xdr:cNvSpPr txBox="1">
              <a:spLocks noChangeArrowheads="1"/>
            </xdr:cNvSpPr>
          </xdr:nvSpPr>
          <xdr:spPr bwMode="auto">
            <a:xfrm>
              <a:off x="402" y="4094"/>
              <a:ext cx="290" cy="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grpSp>
          <xdr:nvGrpSpPr>
            <xdr:cNvPr id="149" name="Group 271"/>
            <xdr:cNvGrpSpPr>
              <a:grpSpLocks/>
            </xdr:cNvGrpSpPr>
          </xdr:nvGrpSpPr>
          <xdr:grpSpPr bwMode="auto">
            <a:xfrm>
              <a:off x="214" y="4222"/>
              <a:ext cx="764" cy="158"/>
              <a:chOff x="217" y="3551"/>
              <a:chExt cx="764" cy="157"/>
            </a:xfrm>
          </xdr:grpSpPr>
          <xdr:sp macro="" textlink="">
            <xdr:nvSpPr>
              <xdr:cNvPr id="155"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審査業務費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８８３百万円</a:t>
                </a:r>
              </a:p>
            </xdr:txBody>
          </xdr:sp>
          <xdr:sp macro="" textlink="">
            <xdr:nvSpPr>
              <xdr:cNvPr id="156"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４５百万円</a:t>
                </a:r>
              </a:p>
            </xdr:txBody>
          </xdr:sp>
          <xdr:sp macro="" textlink="">
            <xdr:nvSpPr>
              <xdr:cNvPr id="157" name="テキスト ボックス 8"/>
              <xdr:cNvSpPr txBox="1">
                <a:spLocks noChangeArrowheads="1"/>
              </xdr:cNvSpPr>
            </xdr:nvSpPr>
            <xdr:spPr bwMode="auto">
              <a:xfrm>
                <a:off x="217" y="3615"/>
                <a:ext cx="209"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sp macro="" textlink="">
            <xdr:nvSpPr>
              <xdr:cNvPr id="158" name="テキスト ボックス 8"/>
              <xdr:cNvSpPr txBox="1">
                <a:spLocks noChangeArrowheads="1"/>
              </xdr:cNvSpPr>
            </xdr:nvSpPr>
            <xdr:spPr bwMode="auto">
              <a:xfrm>
                <a:off x="767" y="3611"/>
                <a:ext cx="214"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自動車等の型式指定審査業務、リコールに係る技術的検証業務等の実施する上で必要となる維持管理経費。</a:t>
                </a:r>
              </a:p>
            </xdr:txBody>
          </xdr:sp>
        </xdr:grpSp>
        <xdr:grpSp>
          <xdr:nvGrpSpPr>
            <xdr:cNvPr id="150" name="Group 276"/>
            <xdr:cNvGrpSpPr>
              <a:grpSpLocks/>
            </xdr:cNvGrpSpPr>
          </xdr:nvGrpSpPr>
          <xdr:grpSpPr bwMode="auto">
            <a:xfrm>
              <a:off x="325" y="4141"/>
              <a:ext cx="558" cy="73"/>
              <a:chOff x="325" y="3493"/>
              <a:chExt cx="558" cy="72"/>
            </a:xfrm>
          </xdr:grpSpPr>
          <xdr:sp macro="" textlink="">
            <xdr:nvSpPr>
              <xdr:cNvPr id="151" name="Line 277"/>
              <xdr:cNvSpPr>
                <a:spLocks noChangeShapeType="1"/>
              </xdr:cNvSpPr>
            </xdr:nvSpPr>
            <xdr:spPr bwMode="auto">
              <a:xfrm>
                <a:off x="325" y="3533"/>
                <a:ext cx="5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4"/>
              <xdr:cNvSpPr>
                <a:spLocks noChangeShapeType="1"/>
              </xdr:cNvSpPr>
            </xdr:nvSpPr>
            <xdr:spPr bwMode="auto">
              <a:xfrm>
                <a:off x="325" y="3533"/>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53"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54" name="Line 280"/>
              <xdr:cNvSpPr>
                <a:spLocks noChangeShapeType="1"/>
              </xdr:cNvSpPr>
            </xdr:nvSpPr>
            <xdr:spPr bwMode="auto">
              <a:xfrm>
                <a:off x="545" y="3493"/>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9</xdr:col>
      <xdr:colOff>45720</xdr:colOff>
      <xdr:row>152</xdr:row>
      <xdr:rowOff>24944</xdr:rowOff>
    </xdr:from>
    <xdr:to>
      <xdr:col>44</xdr:col>
      <xdr:colOff>167640</xdr:colOff>
      <xdr:row>163</xdr:row>
      <xdr:rowOff>8600</xdr:rowOff>
    </xdr:to>
    <xdr:grpSp>
      <xdr:nvGrpSpPr>
        <xdr:cNvPr id="178" name="Group 281"/>
        <xdr:cNvGrpSpPr>
          <a:grpSpLocks/>
        </xdr:cNvGrpSpPr>
      </xdr:nvGrpSpPr>
      <xdr:grpSpPr bwMode="auto">
        <a:xfrm>
          <a:off x="1874520" y="37540744"/>
          <a:ext cx="7233920" cy="3895256"/>
          <a:chOff x="135" y="4223"/>
          <a:chExt cx="773" cy="742"/>
        </a:xfrm>
      </xdr:grpSpPr>
      <xdr:sp macro="" textlink="">
        <xdr:nvSpPr>
          <xdr:cNvPr id="179" name="Line 282"/>
          <xdr:cNvSpPr>
            <a:spLocks noChangeShapeType="1"/>
          </xdr:cNvSpPr>
        </xdr:nvSpPr>
        <xdr:spPr bwMode="auto">
          <a:xfrm flipH="1">
            <a:off x="908" y="4223"/>
            <a:ext cx="0" cy="4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283"/>
          <xdr:cNvSpPr>
            <a:spLocks noChangeShapeType="1"/>
          </xdr:cNvSpPr>
        </xdr:nvSpPr>
        <xdr:spPr bwMode="auto">
          <a:xfrm flipH="1">
            <a:off x="211" y="4699"/>
            <a:ext cx="6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4"/>
          <xdr:cNvSpPr>
            <a:spLocks noChangeShapeType="1"/>
          </xdr:cNvSpPr>
        </xdr:nvSpPr>
        <xdr:spPr bwMode="auto">
          <a:xfrm flipH="1">
            <a:off x="210" y="4699"/>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82" name="Line 4"/>
          <xdr:cNvSpPr>
            <a:spLocks noChangeShapeType="1"/>
          </xdr:cNvSpPr>
        </xdr:nvSpPr>
        <xdr:spPr bwMode="auto">
          <a:xfrm flipH="1">
            <a:off x="558" y="4699"/>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nvGrpSpPr>
          <xdr:cNvPr id="183" name="Group 286"/>
          <xdr:cNvGrpSpPr>
            <a:grpSpLocks/>
          </xdr:cNvGrpSpPr>
        </xdr:nvGrpSpPr>
        <xdr:grpSpPr bwMode="auto">
          <a:xfrm>
            <a:off x="135" y="4763"/>
            <a:ext cx="156" cy="201"/>
            <a:chOff x="315" y="4694"/>
            <a:chExt cx="156" cy="201"/>
          </a:xfrm>
        </xdr:grpSpPr>
        <xdr:sp macro="" textlink="">
          <xdr:nvSpPr>
            <xdr:cNvPr id="187" name="Text Box 3"/>
            <xdr:cNvSpPr txBox="1">
              <a:spLocks noChangeArrowheads="1"/>
            </xdr:cNvSpPr>
          </xdr:nvSpPr>
          <xdr:spPr bwMode="auto">
            <a:xfrm>
              <a:off x="326" y="4694"/>
              <a:ext cx="120" cy="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２１百万円</a:t>
              </a:r>
            </a:p>
          </xdr:txBody>
        </xdr:sp>
        <xdr:sp macro="" textlink="">
          <xdr:nvSpPr>
            <xdr:cNvPr id="188" name="テキスト ボックス 8"/>
            <xdr:cNvSpPr txBox="1">
              <a:spLocks noChangeArrowheads="1"/>
            </xdr:cNvSpPr>
          </xdr:nvSpPr>
          <xdr:spPr bwMode="auto">
            <a:xfrm>
              <a:off x="315" y="4792"/>
              <a:ext cx="156" cy="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184" name="Group 289"/>
          <xdr:cNvGrpSpPr>
            <a:grpSpLocks/>
          </xdr:cNvGrpSpPr>
        </xdr:nvGrpSpPr>
        <xdr:grpSpPr bwMode="auto">
          <a:xfrm>
            <a:off x="481" y="4763"/>
            <a:ext cx="156" cy="202"/>
            <a:chOff x="680" y="4690"/>
            <a:chExt cx="156" cy="201"/>
          </a:xfrm>
        </xdr:grpSpPr>
        <xdr:sp macro="" textlink="">
          <xdr:nvSpPr>
            <xdr:cNvPr id="185" name="Text Box 3"/>
            <xdr:cNvSpPr txBox="1">
              <a:spLocks noChangeArrowheads="1"/>
            </xdr:cNvSpPr>
          </xdr:nvSpPr>
          <xdr:spPr bwMode="auto">
            <a:xfrm>
              <a:off x="693" y="4690"/>
              <a:ext cx="120" cy="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２４百万円</a:t>
              </a:r>
            </a:p>
          </xdr:txBody>
        </xdr:sp>
        <xdr:sp macro="" textlink="">
          <xdr:nvSpPr>
            <xdr:cNvPr id="186" name="テキスト ボックス 8"/>
            <xdr:cNvSpPr txBox="1">
              <a:spLocks noChangeArrowheads="1"/>
            </xdr:cNvSpPr>
          </xdr:nvSpPr>
          <xdr:spPr bwMode="auto">
            <a:xfrm>
              <a:off x="680" y="4793"/>
              <a:ext cx="156"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0" t="s">
        <v>369</v>
      </c>
      <c r="AR2" s="100"/>
      <c r="AS2" s="59" t="str">
        <f>IF(OR(AQ2="　", AQ2=""), "", "-")</f>
        <v/>
      </c>
      <c r="AT2" s="101">
        <v>194</v>
      </c>
      <c r="AU2" s="101"/>
      <c r="AV2" s="60" t="str">
        <f>IF(AW2="", "", "-")</f>
        <v/>
      </c>
      <c r="AW2" s="105"/>
      <c r="AX2" s="105"/>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383</v>
      </c>
      <c r="AK3" s="310"/>
      <c r="AL3" s="310"/>
      <c r="AM3" s="310"/>
      <c r="AN3" s="310"/>
      <c r="AO3" s="310"/>
      <c r="AP3" s="310"/>
      <c r="AQ3" s="310"/>
      <c r="AR3" s="310"/>
      <c r="AS3" s="310"/>
      <c r="AT3" s="310"/>
      <c r="AU3" s="310"/>
      <c r="AV3" s="310"/>
      <c r="AW3" s="310"/>
      <c r="AX3" s="36" t="s">
        <v>91</v>
      </c>
    </row>
    <row r="4" spans="1:50" ht="24.75" customHeight="1" x14ac:dyDescent="0.15">
      <c r="A4" s="526" t="s">
        <v>30</v>
      </c>
      <c r="B4" s="527"/>
      <c r="C4" s="527"/>
      <c r="D4" s="527"/>
      <c r="E4" s="527"/>
      <c r="F4" s="527"/>
      <c r="G4" s="500" t="s">
        <v>384</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370</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5" t="s">
        <v>202</v>
      </c>
      <c r="H5" s="336"/>
      <c r="I5" s="336"/>
      <c r="J5" s="336"/>
      <c r="K5" s="336"/>
      <c r="L5" s="336"/>
      <c r="M5" s="337" t="s">
        <v>92</v>
      </c>
      <c r="N5" s="338"/>
      <c r="O5" s="338"/>
      <c r="P5" s="338"/>
      <c r="Q5" s="338"/>
      <c r="R5" s="339"/>
      <c r="S5" s="340" t="s">
        <v>157</v>
      </c>
      <c r="T5" s="336"/>
      <c r="U5" s="336"/>
      <c r="V5" s="336"/>
      <c r="W5" s="336"/>
      <c r="X5" s="341"/>
      <c r="Y5" s="517" t="s">
        <v>3</v>
      </c>
      <c r="Z5" s="518"/>
      <c r="AA5" s="518"/>
      <c r="AB5" s="518"/>
      <c r="AC5" s="518"/>
      <c r="AD5" s="519"/>
      <c r="AE5" s="520" t="s">
        <v>371</v>
      </c>
      <c r="AF5" s="521"/>
      <c r="AG5" s="521"/>
      <c r="AH5" s="521"/>
      <c r="AI5" s="521"/>
      <c r="AJ5" s="521"/>
      <c r="AK5" s="521"/>
      <c r="AL5" s="521"/>
      <c r="AM5" s="521"/>
      <c r="AN5" s="521"/>
      <c r="AO5" s="521"/>
      <c r="AP5" s="522"/>
      <c r="AQ5" s="523" t="s">
        <v>401</v>
      </c>
      <c r="AR5" s="524"/>
      <c r="AS5" s="524"/>
      <c r="AT5" s="524"/>
      <c r="AU5" s="524"/>
      <c r="AV5" s="524"/>
      <c r="AW5" s="524"/>
      <c r="AX5" s="525"/>
    </row>
    <row r="6" spans="1:50" ht="39" customHeight="1" x14ac:dyDescent="0.15">
      <c r="A6" s="528" t="s">
        <v>4</v>
      </c>
      <c r="B6" s="529"/>
      <c r="C6" s="529"/>
      <c r="D6" s="529"/>
      <c r="E6" s="529"/>
      <c r="F6" s="529"/>
      <c r="G6" s="530" t="str">
        <f>入力規則等!F39</f>
        <v>自動車安全特別会計自動車検査登録勘定</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402</v>
      </c>
      <c r="AF6" s="535"/>
      <c r="AG6" s="535"/>
      <c r="AH6" s="535"/>
      <c r="AI6" s="535"/>
      <c r="AJ6" s="535"/>
      <c r="AK6" s="535"/>
      <c r="AL6" s="535"/>
      <c r="AM6" s="535"/>
      <c r="AN6" s="535"/>
      <c r="AO6" s="535"/>
      <c r="AP6" s="535"/>
      <c r="AQ6" s="133"/>
      <c r="AR6" s="133"/>
      <c r="AS6" s="133"/>
      <c r="AT6" s="133"/>
      <c r="AU6" s="133"/>
      <c r="AV6" s="133"/>
      <c r="AW6" s="133"/>
      <c r="AX6" s="536"/>
    </row>
    <row r="7" spans="1:50" ht="49.5" customHeight="1" x14ac:dyDescent="0.15">
      <c r="A7" s="456" t="s">
        <v>25</v>
      </c>
      <c r="B7" s="457"/>
      <c r="C7" s="457"/>
      <c r="D7" s="457"/>
      <c r="E7" s="457"/>
      <c r="F7" s="457"/>
      <c r="G7" s="458" t="s">
        <v>373</v>
      </c>
      <c r="H7" s="459"/>
      <c r="I7" s="459"/>
      <c r="J7" s="459"/>
      <c r="K7" s="459"/>
      <c r="L7" s="459"/>
      <c r="M7" s="459"/>
      <c r="N7" s="459"/>
      <c r="O7" s="459"/>
      <c r="P7" s="459"/>
      <c r="Q7" s="459"/>
      <c r="R7" s="459"/>
      <c r="S7" s="459"/>
      <c r="T7" s="459"/>
      <c r="U7" s="459"/>
      <c r="V7" s="460"/>
      <c r="W7" s="460"/>
      <c r="X7" s="460"/>
      <c r="Y7" s="461" t="s">
        <v>5</v>
      </c>
      <c r="Z7" s="401"/>
      <c r="AA7" s="401"/>
      <c r="AB7" s="401"/>
      <c r="AC7" s="401"/>
      <c r="AD7" s="403"/>
      <c r="AE7" s="462"/>
      <c r="AF7" s="463"/>
      <c r="AG7" s="463"/>
      <c r="AH7" s="463"/>
      <c r="AI7" s="463"/>
      <c r="AJ7" s="463"/>
      <c r="AK7" s="463"/>
      <c r="AL7" s="463"/>
      <c r="AM7" s="463"/>
      <c r="AN7" s="463"/>
      <c r="AO7" s="463"/>
      <c r="AP7" s="463"/>
      <c r="AQ7" s="463"/>
      <c r="AR7" s="463"/>
      <c r="AS7" s="463"/>
      <c r="AT7" s="463"/>
      <c r="AU7" s="463"/>
      <c r="AV7" s="463"/>
      <c r="AW7" s="463"/>
      <c r="AX7" s="464"/>
    </row>
    <row r="8" spans="1:50" ht="30" customHeight="1" x14ac:dyDescent="0.15">
      <c r="A8" s="363" t="s">
        <v>308</v>
      </c>
      <c r="B8" s="364"/>
      <c r="C8" s="364"/>
      <c r="D8" s="364"/>
      <c r="E8" s="364"/>
      <c r="F8" s="365"/>
      <c r="G8" s="360" t="str">
        <f>入力規則等!A26</f>
        <v>交通安全対策</v>
      </c>
      <c r="H8" s="361"/>
      <c r="I8" s="361"/>
      <c r="J8" s="361"/>
      <c r="K8" s="361"/>
      <c r="L8" s="361"/>
      <c r="M8" s="361"/>
      <c r="N8" s="361"/>
      <c r="O8" s="361"/>
      <c r="P8" s="361"/>
      <c r="Q8" s="361"/>
      <c r="R8" s="361"/>
      <c r="S8" s="361"/>
      <c r="T8" s="361"/>
      <c r="U8" s="361"/>
      <c r="V8" s="361"/>
      <c r="W8" s="361"/>
      <c r="X8" s="362"/>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385</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62.25" customHeight="1" x14ac:dyDescent="0.15">
      <c r="A10" s="465" t="s">
        <v>36</v>
      </c>
      <c r="B10" s="466"/>
      <c r="C10" s="466"/>
      <c r="D10" s="466"/>
      <c r="E10" s="466"/>
      <c r="F10" s="466"/>
      <c r="G10" s="494" t="s">
        <v>386</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27.75" customHeight="1" x14ac:dyDescent="0.15">
      <c r="A11" s="465" t="s">
        <v>6</v>
      </c>
      <c r="B11" s="466"/>
      <c r="C11" s="466"/>
      <c r="D11" s="466"/>
      <c r="E11" s="466"/>
      <c r="F11" s="467"/>
      <c r="G11" s="514" t="str">
        <f>入力規則等!P10</f>
        <v>交付</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84" t="s">
        <v>69</v>
      </c>
      <c r="Q12" s="115"/>
      <c r="R12" s="115"/>
      <c r="S12" s="115"/>
      <c r="T12" s="115"/>
      <c r="U12" s="115"/>
      <c r="V12" s="180"/>
      <c r="W12" s="184" t="s">
        <v>70</v>
      </c>
      <c r="X12" s="115"/>
      <c r="Y12" s="115"/>
      <c r="Z12" s="115"/>
      <c r="AA12" s="115"/>
      <c r="AB12" s="115"/>
      <c r="AC12" s="180"/>
      <c r="AD12" s="184" t="s">
        <v>71</v>
      </c>
      <c r="AE12" s="115"/>
      <c r="AF12" s="115"/>
      <c r="AG12" s="115"/>
      <c r="AH12" s="115"/>
      <c r="AI12" s="115"/>
      <c r="AJ12" s="180"/>
      <c r="AK12" s="184" t="s">
        <v>72</v>
      </c>
      <c r="AL12" s="115"/>
      <c r="AM12" s="115"/>
      <c r="AN12" s="115"/>
      <c r="AO12" s="115"/>
      <c r="AP12" s="115"/>
      <c r="AQ12" s="180"/>
      <c r="AR12" s="184" t="s">
        <v>73</v>
      </c>
      <c r="AS12" s="115"/>
      <c r="AT12" s="115"/>
      <c r="AU12" s="115"/>
      <c r="AV12" s="115"/>
      <c r="AW12" s="115"/>
      <c r="AX12" s="481"/>
    </row>
    <row r="13" spans="1:50" ht="21" customHeight="1" x14ac:dyDescent="0.15">
      <c r="A13" s="471"/>
      <c r="B13" s="472"/>
      <c r="C13" s="472"/>
      <c r="D13" s="472"/>
      <c r="E13" s="472"/>
      <c r="F13" s="473"/>
      <c r="G13" s="482" t="s">
        <v>7</v>
      </c>
      <c r="H13" s="483"/>
      <c r="I13" s="488" t="s">
        <v>8</v>
      </c>
      <c r="J13" s="489"/>
      <c r="K13" s="489"/>
      <c r="L13" s="489"/>
      <c r="M13" s="489"/>
      <c r="N13" s="489"/>
      <c r="O13" s="490"/>
      <c r="P13" s="84">
        <v>820.95500000000004</v>
      </c>
      <c r="Q13" s="85"/>
      <c r="R13" s="85"/>
      <c r="S13" s="85"/>
      <c r="T13" s="85"/>
      <c r="U13" s="85"/>
      <c r="V13" s="86"/>
      <c r="W13" s="62">
        <v>862</v>
      </c>
      <c r="X13" s="63"/>
      <c r="Y13" s="63"/>
      <c r="Z13" s="63"/>
      <c r="AA13" s="63"/>
      <c r="AB13" s="63"/>
      <c r="AC13" s="64"/>
      <c r="AD13" s="62">
        <v>929</v>
      </c>
      <c r="AE13" s="63"/>
      <c r="AF13" s="63"/>
      <c r="AG13" s="63"/>
      <c r="AH13" s="63"/>
      <c r="AI13" s="63"/>
      <c r="AJ13" s="64"/>
      <c r="AK13" s="62">
        <v>927</v>
      </c>
      <c r="AL13" s="63"/>
      <c r="AM13" s="63"/>
      <c r="AN13" s="63"/>
      <c r="AO13" s="63"/>
      <c r="AP13" s="63"/>
      <c r="AQ13" s="64"/>
      <c r="AR13" s="84">
        <v>2441</v>
      </c>
      <c r="AS13" s="85"/>
      <c r="AT13" s="85"/>
      <c r="AU13" s="85"/>
      <c r="AV13" s="85"/>
      <c r="AW13" s="85"/>
      <c r="AX13" s="674"/>
    </row>
    <row r="14" spans="1:50" ht="21" customHeight="1" x14ac:dyDescent="0.15">
      <c r="A14" s="471"/>
      <c r="B14" s="472"/>
      <c r="C14" s="472"/>
      <c r="D14" s="472"/>
      <c r="E14" s="472"/>
      <c r="F14" s="473"/>
      <c r="G14" s="484"/>
      <c r="H14" s="485"/>
      <c r="I14" s="351" t="s">
        <v>9</v>
      </c>
      <c r="J14" s="479"/>
      <c r="K14" s="479"/>
      <c r="L14" s="479"/>
      <c r="M14" s="479"/>
      <c r="N14" s="479"/>
      <c r="O14" s="480"/>
      <c r="P14" s="62" t="s">
        <v>387</v>
      </c>
      <c r="Q14" s="63"/>
      <c r="R14" s="63"/>
      <c r="S14" s="63"/>
      <c r="T14" s="63"/>
      <c r="U14" s="63"/>
      <c r="V14" s="64"/>
      <c r="W14" s="62" t="s">
        <v>374</v>
      </c>
      <c r="X14" s="63"/>
      <c r="Y14" s="63"/>
      <c r="Z14" s="63"/>
      <c r="AA14" s="63"/>
      <c r="AB14" s="63"/>
      <c r="AC14" s="64"/>
      <c r="AD14" s="62" t="s">
        <v>374</v>
      </c>
      <c r="AE14" s="63"/>
      <c r="AF14" s="63"/>
      <c r="AG14" s="63"/>
      <c r="AH14" s="63"/>
      <c r="AI14" s="63"/>
      <c r="AJ14" s="64"/>
      <c r="AK14" s="62"/>
      <c r="AL14" s="63"/>
      <c r="AM14" s="63"/>
      <c r="AN14" s="63"/>
      <c r="AO14" s="63"/>
      <c r="AP14" s="63"/>
      <c r="AQ14" s="64"/>
      <c r="AR14" s="672"/>
      <c r="AS14" s="672"/>
      <c r="AT14" s="672"/>
      <c r="AU14" s="672"/>
      <c r="AV14" s="672"/>
      <c r="AW14" s="672"/>
      <c r="AX14" s="673"/>
    </row>
    <row r="15" spans="1:50" ht="21" customHeight="1" x14ac:dyDescent="0.15">
      <c r="A15" s="471"/>
      <c r="B15" s="472"/>
      <c r="C15" s="472"/>
      <c r="D15" s="472"/>
      <c r="E15" s="472"/>
      <c r="F15" s="473"/>
      <c r="G15" s="484"/>
      <c r="H15" s="485"/>
      <c r="I15" s="351" t="s">
        <v>62</v>
      </c>
      <c r="J15" s="352"/>
      <c r="K15" s="352"/>
      <c r="L15" s="352"/>
      <c r="M15" s="352"/>
      <c r="N15" s="352"/>
      <c r="O15" s="353"/>
      <c r="P15" s="62" t="s">
        <v>374</v>
      </c>
      <c r="Q15" s="63"/>
      <c r="R15" s="63"/>
      <c r="S15" s="63"/>
      <c r="T15" s="63"/>
      <c r="U15" s="63"/>
      <c r="V15" s="64"/>
      <c r="W15" s="62" t="s">
        <v>374</v>
      </c>
      <c r="X15" s="63"/>
      <c r="Y15" s="63"/>
      <c r="Z15" s="63"/>
      <c r="AA15" s="63"/>
      <c r="AB15" s="63"/>
      <c r="AC15" s="64"/>
      <c r="AD15" s="62" t="s">
        <v>376</v>
      </c>
      <c r="AE15" s="63"/>
      <c r="AF15" s="63"/>
      <c r="AG15" s="63"/>
      <c r="AH15" s="63"/>
      <c r="AI15" s="63"/>
      <c r="AJ15" s="64"/>
      <c r="AK15" s="62" t="s">
        <v>378</v>
      </c>
      <c r="AL15" s="63"/>
      <c r="AM15" s="63"/>
      <c r="AN15" s="63"/>
      <c r="AO15" s="63"/>
      <c r="AP15" s="63"/>
      <c r="AQ15" s="64"/>
      <c r="AR15" s="62"/>
      <c r="AS15" s="63"/>
      <c r="AT15" s="63"/>
      <c r="AU15" s="63"/>
      <c r="AV15" s="63"/>
      <c r="AW15" s="63"/>
      <c r="AX15" s="671"/>
    </row>
    <row r="16" spans="1:50" ht="21" customHeight="1" x14ac:dyDescent="0.15">
      <c r="A16" s="471"/>
      <c r="B16" s="472"/>
      <c r="C16" s="472"/>
      <c r="D16" s="472"/>
      <c r="E16" s="472"/>
      <c r="F16" s="473"/>
      <c r="G16" s="484"/>
      <c r="H16" s="485"/>
      <c r="I16" s="351" t="s">
        <v>63</v>
      </c>
      <c r="J16" s="352"/>
      <c r="K16" s="352"/>
      <c r="L16" s="352"/>
      <c r="M16" s="352"/>
      <c r="N16" s="352"/>
      <c r="O16" s="353"/>
      <c r="P16" s="62" t="s">
        <v>375</v>
      </c>
      <c r="Q16" s="63"/>
      <c r="R16" s="63"/>
      <c r="S16" s="63"/>
      <c r="T16" s="63"/>
      <c r="U16" s="63"/>
      <c r="V16" s="64"/>
      <c r="W16" s="62" t="s">
        <v>376</v>
      </c>
      <c r="X16" s="63"/>
      <c r="Y16" s="63"/>
      <c r="Z16" s="63"/>
      <c r="AA16" s="63"/>
      <c r="AB16" s="63"/>
      <c r="AC16" s="64"/>
      <c r="AD16" s="62" t="s">
        <v>377</v>
      </c>
      <c r="AE16" s="63"/>
      <c r="AF16" s="63"/>
      <c r="AG16" s="63"/>
      <c r="AH16" s="63"/>
      <c r="AI16" s="63"/>
      <c r="AJ16" s="64"/>
      <c r="AK16" s="62"/>
      <c r="AL16" s="63"/>
      <c r="AM16" s="63"/>
      <c r="AN16" s="63"/>
      <c r="AO16" s="63"/>
      <c r="AP16" s="63"/>
      <c r="AQ16" s="64"/>
      <c r="AR16" s="451"/>
      <c r="AS16" s="452"/>
      <c r="AT16" s="452"/>
      <c r="AU16" s="452"/>
      <c r="AV16" s="452"/>
      <c r="AW16" s="452"/>
      <c r="AX16" s="453"/>
    </row>
    <row r="17" spans="1:50" ht="24.75" customHeight="1" x14ac:dyDescent="0.15">
      <c r="A17" s="471"/>
      <c r="B17" s="472"/>
      <c r="C17" s="472"/>
      <c r="D17" s="472"/>
      <c r="E17" s="472"/>
      <c r="F17" s="473"/>
      <c r="G17" s="484"/>
      <c r="H17" s="485"/>
      <c r="I17" s="351" t="s">
        <v>61</v>
      </c>
      <c r="J17" s="479"/>
      <c r="K17" s="479"/>
      <c r="L17" s="479"/>
      <c r="M17" s="479"/>
      <c r="N17" s="479"/>
      <c r="O17" s="480"/>
      <c r="P17" s="62" t="s">
        <v>374</v>
      </c>
      <c r="Q17" s="63"/>
      <c r="R17" s="63"/>
      <c r="S17" s="63"/>
      <c r="T17" s="63"/>
      <c r="U17" s="63"/>
      <c r="V17" s="64"/>
      <c r="W17" s="62" t="s">
        <v>375</v>
      </c>
      <c r="X17" s="63"/>
      <c r="Y17" s="63"/>
      <c r="Z17" s="63"/>
      <c r="AA17" s="63"/>
      <c r="AB17" s="63"/>
      <c r="AC17" s="64"/>
      <c r="AD17" s="62" t="s">
        <v>377</v>
      </c>
      <c r="AE17" s="63"/>
      <c r="AF17" s="63"/>
      <c r="AG17" s="63"/>
      <c r="AH17" s="63"/>
      <c r="AI17" s="63"/>
      <c r="AJ17" s="64"/>
      <c r="AK17" s="62"/>
      <c r="AL17" s="63"/>
      <c r="AM17" s="63"/>
      <c r="AN17" s="63"/>
      <c r="AO17" s="63"/>
      <c r="AP17" s="63"/>
      <c r="AQ17" s="64"/>
      <c r="AR17" s="454"/>
      <c r="AS17" s="454"/>
      <c r="AT17" s="454"/>
      <c r="AU17" s="454"/>
      <c r="AV17" s="454"/>
      <c r="AW17" s="454"/>
      <c r="AX17" s="455"/>
    </row>
    <row r="18" spans="1:50" ht="24.75" customHeight="1" x14ac:dyDescent="0.15">
      <c r="A18" s="471"/>
      <c r="B18" s="472"/>
      <c r="C18" s="472"/>
      <c r="D18" s="472"/>
      <c r="E18" s="472"/>
      <c r="F18" s="473"/>
      <c r="G18" s="486"/>
      <c r="H18" s="487"/>
      <c r="I18" s="354" t="s">
        <v>22</v>
      </c>
      <c r="J18" s="355"/>
      <c r="K18" s="355"/>
      <c r="L18" s="355"/>
      <c r="M18" s="355"/>
      <c r="N18" s="355"/>
      <c r="O18" s="356"/>
      <c r="P18" s="326">
        <f>SUM(P13:V17)</f>
        <v>820.95500000000004</v>
      </c>
      <c r="Q18" s="327"/>
      <c r="R18" s="327"/>
      <c r="S18" s="327"/>
      <c r="T18" s="327"/>
      <c r="U18" s="327"/>
      <c r="V18" s="328"/>
      <c r="W18" s="326">
        <f>SUM(W13:AC17)</f>
        <v>862</v>
      </c>
      <c r="X18" s="327"/>
      <c r="Y18" s="327"/>
      <c r="Z18" s="327"/>
      <c r="AA18" s="327"/>
      <c r="AB18" s="327"/>
      <c r="AC18" s="328"/>
      <c r="AD18" s="326">
        <f t="shared" ref="AD18" si="0">SUM(AD13:AJ17)</f>
        <v>929</v>
      </c>
      <c r="AE18" s="327"/>
      <c r="AF18" s="327"/>
      <c r="AG18" s="327"/>
      <c r="AH18" s="327"/>
      <c r="AI18" s="327"/>
      <c r="AJ18" s="328"/>
      <c r="AK18" s="326">
        <f t="shared" ref="AK18" si="1">SUM(AK13:AQ17)</f>
        <v>927</v>
      </c>
      <c r="AL18" s="327"/>
      <c r="AM18" s="327"/>
      <c r="AN18" s="327"/>
      <c r="AO18" s="327"/>
      <c r="AP18" s="327"/>
      <c r="AQ18" s="328"/>
      <c r="AR18" s="326">
        <f t="shared" ref="AR18" si="2">SUM(AR13:AX17)</f>
        <v>2441</v>
      </c>
      <c r="AS18" s="327"/>
      <c r="AT18" s="327"/>
      <c r="AU18" s="327"/>
      <c r="AV18" s="327"/>
      <c r="AW18" s="327"/>
      <c r="AX18" s="329"/>
    </row>
    <row r="19" spans="1:50" ht="24.75" customHeight="1" x14ac:dyDescent="0.15">
      <c r="A19" s="471"/>
      <c r="B19" s="472"/>
      <c r="C19" s="472"/>
      <c r="D19" s="472"/>
      <c r="E19" s="472"/>
      <c r="F19" s="473"/>
      <c r="G19" s="323" t="s">
        <v>10</v>
      </c>
      <c r="H19" s="324"/>
      <c r="I19" s="324"/>
      <c r="J19" s="324"/>
      <c r="K19" s="324"/>
      <c r="L19" s="324"/>
      <c r="M19" s="324"/>
      <c r="N19" s="324"/>
      <c r="O19" s="324"/>
      <c r="P19" s="62">
        <v>793</v>
      </c>
      <c r="Q19" s="63"/>
      <c r="R19" s="63"/>
      <c r="S19" s="63"/>
      <c r="T19" s="63"/>
      <c r="U19" s="63"/>
      <c r="V19" s="64"/>
      <c r="W19" s="62">
        <v>862</v>
      </c>
      <c r="X19" s="63"/>
      <c r="Y19" s="63"/>
      <c r="Z19" s="63"/>
      <c r="AA19" s="63"/>
      <c r="AB19" s="63"/>
      <c r="AC19" s="64"/>
      <c r="AD19" s="62">
        <v>929</v>
      </c>
      <c r="AE19" s="63"/>
      <c r="AF19" s="63"/>
      <c r="AG19" s="63"/>
      <c r="AH19" s="63"/>
      <c r="AI19" s="63"/>
      <c r="AJ19" s="64"/>
      <c r="AK19" s="325"/>
      <c r="AL19" s="325"/>
      <c r="AM19" s="325"/>
      <c r="AN19" s="325"/>
      <c r="AO19" s="325"/>
      <c r="AP19" s="325"/>
      <c r="AQ19" s="325"/>
      <c r="AR19" s="325"/>
      <c r="AS19" s="325"/>
      <c r="AT19" s="325"/>
      <c r="AU19" s="325"/>
      <c r="AV19" s="325"/>
      <c r="AW19" s="325"/>
      <c r="AX19" s="330"/>
    </row>
    <row r="20" spans="1:50" ht="24.75" customHeight="1" x14ac:dyDescent="0.15">
      <c r="A20" s="474"/>
      <c r="B20" s="475"/>
      <c r="C20" s="475"/>
      <c r="D20" s="475"/>
      <c r="E20" s="475"/>
      <c r="F20" s="476"/>
      <c r="G20" s="323" t="s">
        <v>11</v>
      </c>
      <c r="H20" s="324"/>
      <c r="I20" s="324"/>
      <c r="J20" s="324"/>
      <c r="K20" s="324"/>
      <c r="L20" s="324"/>
      <c r="M20" s="324"/>
      <c r="N20" s="324"/>
      <c r="O20" s="324"/>
      <c r="P20" s="331">
        <f>IF(P18=0, "-", P19/P18)</f>
        <v>0.96594819448081803</v>
      </c>
      <c r="Q20" s="331"/>
      <c r="R20" s="331"/>
      <c r="S20" s="331"/>
      <c r="T20" s="331"/>
      <c r="U20" s="331"/>
      <c r="V20" s="331"/>
      <c r="W20" s="331">
        <f>IF(W18=0, "-", W19/W18)</f>
        <v>1</v>
      </c>
      <c r="X20" s="331"/>
      <c r="Y20" s="331"/>
      <c r="Z20" s="331"/>
      <c r="AA20" s="331"/>
      <c r="AB20" s="331"/>
      <c r="AC20" s="331"/>
      <c r="AD20" s="331">
        <f>IF(AD18=0, "-", AD19/AD18)</f>
        <v>1</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hidden="1" customHeight="1" x14ac:dyDescent="0.15">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2"/>
      <c r="Z21" s="77"/>
      <c r="AA21" s="78"/>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18.75" hidden="1" customHeight="1" x14ac:dyDescent="0.15">
      <c r="A22" s="222"/>
      <c r="B22" s="223"/>
      <c r="C22" s="223"/>
      <c r="D22" s="223"/>
      <c r="E22" s="223"/>
      <c r="F22" s="224"/>
      <c r="G22" s="232"/>
      <c r="H22" s="102"/>
      <c r="I22" s="102"/>
      <c r="J22" s="102"/>
      <c r="K22" s="102"/>
      <c r="L22" s="102"/>
      <c r="M22" s="102"/>
      <c r="N22" s="102"/>
      <c r="O22" s="233"/>
      <c r="P22" s="250"/>
      <c r="Q22" s="102"/>
      <c r="R22" s="102"/>
      <c r="S22" s="102"/>
      <c r="T22" s="102"/>
      <c r="U22" s="102"/>
      <c r="V22" s="102"/>
      <c r="W22" s="102"/>
      <c r="X22" s="233"/>
      <c r="Y22" s="288"/>
      <c r="Z22" s="289"/>
      <c r="AA22" s="290"/>
      <c r="AB22" s="148"/>
      <c r="AC22" s="143"/>
      <c r="AD22" s="144"/>
      <c r="AE22" s="149"/>
      <c r="AF22" s="142"/>
      <c r="AG22" s="142"/>
      <c r="AH22" s="142"/>
      <c r="AI22" s="294"/>
      <c r="AJ22" s="149"/>
      <c r="AK22" s="142"/>
      <c r="AL22" s="142"/>
      <c r="AM22" s="142"/>
      <c r="AN22" s="294"/>
      <c r="AO22" s="149"/>
      <c r="AP22" s="142"/>
      <c r="AQ22" s="142"/>
      <c r="AR22" s="142"/>
      <c r="AS22" s="294"/>
      <c r="AT22" s="58"/>
      <c r="AU22" s="104"/>
      <c r="AV22" s="104"/>
      <c r="AW22" s="102" t="s">
        <v>355</v>
      </c>
      <c r="AX22" s="103"/>
    </row>
    <row r="23" spans="1:50" ht="22.5" hidden="1" customHeight="1" x14ac:dyDescent="0.15">
      <c r="A23" s="225"/>
      <c r="B23" s="223"/>
      <c r="C23" s="223"/>
      <c r="D23" s="223"/>
      <c r="E23" s="223"/>
      <c r="F23" s="224"/>
      <c r="G23" s="297"/>
      <c r="H23" s="298"/>
      <c r="I23" s="298"/>
      <c r="J23" s="298"/>
      <c r="K23" s="298"/>
      <c r="L23" s="298"/>
      <c r="M23" s="298"/>
      <c r="N23" s="298"/>
      <c r="O23" s="299"/>
      <c r="P23" s="263"/>
      <c r="Q23" s="204"/>
      <c r="R23" s="204"/>
      <c r="S23" s="204"/>
      <c r="T23" s="204"/>
      <c r="U23" s="204"/>
      <c r="V23" s="204"/>
      <c r="W23" s="204"/>
      <c r="X23" s="205"/>
      <c r="Y23" s="303" t="s">
        <v>14</v>
      </c>
      <c r="Z23" s="304"/>
      <c r="AA23" s="305"/>
      <c r="AB23" s="306"/>
      <c r="AC23" s="307"/>
      <c r="AD23" s="307"/>
      <c r="AE23" s="87"/>
      <c r="AF23" s="88"/>
      <c r="AG23" s="88"/>
      <c r="AH23" s="88"/>
      <c r="AI23" s="89"/>
      <c r="AJ23" s="87"/>
      <c r="AK23" s="88"/>
      <c r="AL23" s="88"/>
      <c r="AM23" s="88"/>
      <c r="AN23" s="89"/>
      <c r="AO23" s="87"/>
      <c r="AP23" s="88"/>
      <c r="AQ23" s="88"/>
      <c r="AR23" s="88"/>
      <c r="AS23" s="89"/>
      <c r="AT23" s="235"/>
      <c r="AU23" s="235"/>
      <c r="AV23" s="235"/>
      <c r="AW23" s="235"/>
      <c r="AX23" s="236"/>
    </row>
    <row r="24" spans="1:50" ht="22.5" hidden="1" customHeight="1" x14ac:dyDescent="0.15">
      <c r="A24" s="226"/>
      <c r="B24" s="227"/>
      <c r="C24" s="227"/>
      <c r="D24" s="227"/>
      <c r="E24" s="227"/>
      <c r="F24" s="228"/>
      <c r="G24" s="300"/>
      <c r="H24" s="301"/>
      <c r="I24" s="301"/>
      <c r="J24" s="301"/>
      <c r="K24" s="301"/>
      <c r="L24" s="301"/>
      <c r="M24" s="301"/>
      <c r="N24" s="301"/>
      <c r="O24" s="302"/>
      <c r="P24" s="285"/>
      <c r="Q24" s="285"/>
      <c r="R24" s="285"/>
      <c r="S24" s="285"/>
      <c r="T24" s="285"/>
      <c r="U24" s="285"/>
      <c r="V24" s="285"/>
      <c r="W24" s="285"/>
      <c r="X24" s="286"/>
      <c r="Y24" s="184" t="s">
        <v>65</v>
      </c>
      <c r="Z24" s="115"/>
      <c r="AA24" s="180"/>
      <c r="AB24" s="295"/>
      <c r="AC24" s="296"/>
      <c r="AD24" s="296"/>
      <c r="AE24" s="87"/>
      <c r="AF24" s="88"/>
      <c r="AG24" s="88"/>
      <c r="AH24" s="88"/>
      <c r="AI24" s="89"/>
      <c r="AJ24" s="87"/>
      <c r="AK24" s="88"/>
      <c r="AL24" s="88"/>
      <c r="AM24" s="88"/>
      <c r="AN24" s="89"/>
      <c r="AO24" s="87"/>
      <c r="AP24" s="88"/>
      <c r="AQ24" s="88"/>
      <c r="AR24" s="88"/>
      <c r="AS24" s="89"/>
      <c r="AT24" s="87"/>
      <c r="AU24" s="88"/>
      <c r="AV24" s="88"/>
      <c r="AW24" s="88"/>
      <c r="AX24" s="90"/>
    </row>
    <row r="25" spans="1:50" ht="22.5" hidden="1" customHeight="1" x14ac:dyDescent="0.15">
      <c r="A25" s="675"/>
      <c r="B25" s="676"/>
      <c r="C25" s="676"/>
      <c r="D25" s="676"/>
      <c r="E25" s="676"/>
      <c r="F25" s="677"/>
      <c r="G25" s="332"/>
      <c r="H25" s="333"/>
      <c r="I25" s="333"/>
      <c r="J25" s="333"/>
      <c r="K25" s="333"/>
      <c r="L25" s="333"/>
      <c r="M25" s="333"/>
      <c r="N25" s="333"/>
      <c r="O25" s="334"/>
      <c r="P25" s="206"/>
      <c r="Q25" s="206"/>
      <c r="R25" s="206"/>
      <c r="S25" s="206"/>
      <c r="T25" s="206"/>
      <c r="U25" s="206"/>
      <c r="V25" s="206"/>
      <c r="W25" s="206"/>
      <c r="X25" s="207"/>
      <c r="Y25" s="114" t="s">
        <v>15</v>
      </c>
      <c r="Z25" s="115"/>
      <c r="AA25" s="180"/>
      <c r="AB25" s="687" t="s">
        <v>359</v>
      </c>
      <c r="AC25" s="273"/>
      <c r="AD25" s="273"/>
      <c r="AE25" s="87"/>
      <c r="AF25" s="88"/>
      <c r="AG25" s="88"/>
      <c r="AH25" s="88"/>
      <c r="AI25" s="89"/>
      <c r="AJ25" s="87"/>
      <c r="AK25" s="88"/>
      <c r="AL25" s="88"/>
      <c r="AM25" s="88"/>
      <c r="AN25" s="89"/>
      <c r="AO25" s="87"/>
      <c r="AP25" s="88"/>
      <c r="AQ25" s="88"/>
      <c r="AR25" s="88"/>
      <c r="AS25" s="89"/>
      <c r="AT25" s="277"/>
      <c r="AU25" s="278"/>
      <c r="AV25" s="278"/>
      <c r="AW25" s="278"/>
      <c r="AX25" s="279"/>
    </row>
    <row r="26" spans="1:50" ht="18.75" hidden="1" customHeight="1" x14ac:dyDescent="0.15">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2"/>
      <c r="Z26" s="77"/>
      <c r="AA26" s="78"/>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68" t="s">
        <v>303</v>
      </c>
      <c r="AU26" s="669"/>
      <c r="AV26" s="669"/>
      <c r="AW26" s="669"/>
      <c r="AX26" s="670"/>
    </row>
    <row r="27" spans="1:50" ht="18.75" hidden="1" customHeight="1" x14ac:dyDescent="0.15">
      <c r="A27" s="222"/>
      <c r="B27" s="223"/>
      <c r="C27" s="223"/>
      <c r="D27" s="223"/>
      <c r="E27" s="223"/>
      <c r="F27" s="224"/>
      <c r="G27" s="232"/>
      <c r="H27" s="102"/>
      <c r="I27" s="102"/>
      <c r="J27" s="102"/>
      <c r="K27" s="102"/>
      <c r="L27" s="102"/>
      <c r="M27" s="102"/>
      <c r="N27" s="102"/>
      <c r="O27" s="233"/>
      <c r="P27" s="250"/>
      <c r="Q27" s="102"/>
      <c r="R27" s="102"/>
      <c r="S27" s="102"/>
      <c r="T27" s="102"/>
      <c r="U27" s="102"/>
      <c r="V27" s="102"/>
      <c r="W27" s="102"/>
      <c r="X27" s="233"/>
      <c r="Y27" s="288"/>
      <c r="Z27" s="289"/>
      <c r="AA27" s="290"/>
      <c r="AB27" s="148"/>
      <c r="AC27" s="143"/>
      <c r="AD27" s="144"/>
      <c r="AE27" s="149"/>
      <c r="AF27" s="142"/>
      <c r="AG27" s="142"/>
      <c r="AH27" s="142"/>
      <c r="AI27" s="294"/>
      <c r="AJ27" s="149"/>
      <c r="AK27" s="142"/>
      <c r="AL27" s="142"/>
      <c r="AM27" s="142"/>
      <c r="AN27" s="294"/>
      <c r="AO27" s="149"/>
      <c r="AP27" s="142"/>
      <c r="AQ27" s="142"/>
      <c r="AR27" s="142"/>
      <c r="AS27" s="294"/>
      <c r="AT27" s="58"/>
      <c r="AU27" s="104"/>
      <c r="AV27" s="104"/>
      <c r="AW27" s="102" t="s">
        <v>355</v>
      </c>
      <c r="AX27" s="103"/>
    </row>
    <row r="28" spans="1:50" ht="22.5" hidden="1" customHeight="1" x14ac:dyDescent="0.15">
      <c r="A28" s="225"/>
      <c r="B28" s="223"/>
      <c r="C28" s="223"/>
      <c r="D28" s="223"/>
      <c r="E28" s="223"/>
      <c r="F28" s="224"/>
      <c r="G28" s="297"/>
      <c r="H28" s="298"/>
      <c r="I28" s="298"/>
      <c r="J28" s="298"/>
      <c r="K28" s="298"/>
      <c r="L28" s="298"/>
      <c r="M28" s="298"/>
      <c r="N28" s="298"/>
      <c r="O28" s="299"/>
      <c r="P28" s="263"/>
      <c r="Q28" s="204"/>
      <c r="R28" s="204"/>
      <c r="S28" s="204"/>
      <c r="T28" s="204"/>
      <c r="U28" s="204"/>
      <c r="V28" s="204"/>
      <c r="W28" s="204"/>
      <c r="X28" s="205"/>
      <c r="Y28" s="303" t="s">
        <v>14</v>
      </c>
      <c r="Z28" s="304"/>
      <c r="AA28" s="305"/>
      <c r="AB28" s="306"/>
      <c r="AC28" s="307"/>
      <c r="AD28" s="307"/>
      <c r="AE28" s="87"/>
      <c r="AF28" s="88"/>
      <c r="AG28" s="88"/>
      <c r="AH28" s="88"/>
      <c r="AI28" s="89"/>
      <c r="AJ28" s="87"/>
      <c r="AK28" s="88"/>
      <c r="AL28" s="88"/>
      <c r="AM28" s="88"/>
      <c r="AN28" s="89"/>
      <c r="AO28" s="87"/>
      <c r="AP28" s="88"/>
      <c r="AQ28" s="88"/>
      <c r="AR28" s="88"/>
      <c r="AS28" s="89"/>
      <c r="AT28" s="235"/>
      <c r="AU28" s="235"/>
      <c r="AV28" s="235"/>
      <c r="AW28" s="235"/>
      <c r="AX28" s="236"/>
    </row>
    <row r="29" spans="1:50" ht="22.5" hidden="1" customHeight="1" x14ac:dyDescent="0.15">
      <c r="A29" s="226"/>
      <c r="B29" s="227"/>
      <c r="C29" s="227"/>
      <c r="D29" s="227"/>
      <c r="E29" s="227"/>
      <c r="F29" s="228"/>
      <c r="G29" s="300"/>
      <c r="H29" s="301"/>
      <c r="I29" s="301"/>
      <c r="J29" s="301"/>
      <c r="K29" s="301"/>
      <c r="L29" s="301"/>
      <c r="M29" s="301"/>
      <c r="N29" s="301"/>
      <c r="O29" s="302"/>
      <c r="P29" s="285"/>
      <c r="Q29" s="285"/>
      <c r="R29" s="285"/>
      <c r="S29" s="285"/>
      <c r="T29" s="285"/>
      <c r="U29" s="285"/>
      <c r="V29" s="285"/>
      <c r="W29" s="285"/>
      <c r="X29" s="286"/>
      <c r="Y29" s="184" t="s">
        <v>65</v>
      </c>
      <c r="Z29" s="115"/>
      <c r="AA29" s="180"/>
      <c r="AB29" s="295"/>
      <c r="AC29" s="296"/>
      <c r="AD29" s="296"/>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75"/>
      <c r="B30" s="676"/>
      <c r="C30" s="676"/>
      <c r="D30" s="676"/>
      <c r="E30" s="676"/>
      <c r="F30" s="677"/>
      <c r="G30" s="332"/>
      <c r="H30" s="333"/>
      <c r="I30" s="333"/>
      <c r="J30" s="333"/>
      <c r="K30" s="333"/>
      <c r="L30" s="333"/>
      <c r="M30" s="333"/>
      <c r="N30" s="333"/>
      <c r="O30" s="334"/>
      <c r="P30" s="206"/>
      <c r="Q30" s="206"/>
      <c r="R30" s="206"/>
      <c r="S30" s="206"/>
      <c r="T30" s="206"/>
      <c r="U30" s="206"/>
      <c r="V30" s="206"/>
      <c r="W30" s="206"/>
      <c r="X30" s="207"/>
      <c r="Y30" s="114" t="s">
        <v>15</v>
      </c>
      <c r="Z30" s="115"/>
      <c r="AA30" s="180"/>
      <c r="AB30" s="273" t="s">
        <v>16</v>
      </c>
      <c r="AC30" s="273"/>
      <c r="AD30" s="273"/>
      <c r="AE30" s="87"/>
      <c r="AF30" s="88"/>
      <c r="AG30" s="88"/>
      <c r="AH30" s="88"/>
      <c r="AI30" s="89"/>
      <c r="AJ30" s="87"/>
      <c r="AK30" s="88"/>
      <c r="AL30" s="88"/>
      <c r="AM30" s="88"/>
      <c r="AN30" s="89"/>
      <c r="AO30" s="87"/>
      <c r="AP30" s="88"/>
      <c r="AQ30" s="88"/>
      <c r="AR30" s="88"/>
      <c r="AS30" s="89"/>
      <c r="AT30" s="277"/>
      <c r="AU30" s="278"/>
      <c r="AV30" s="278"/>
      <c r="AW30" s="278"/>
      <c r="AX30" s="279"/>
    </row>
    <row r="31" spans="1:50" ht="18.75" customHeight="1" x14ac:dyDescent="0.15">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2"/>
      <c r="Z31" s="77"/>
      <c r="AA31" s="78"/>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t="18.75" customHeight="1" x14ac:dyDescent="0.15">
      <c r="A32" s="222"/>
      <c r="B32" s="223"/>
      <c r="C32" s="223"/>
      <c r="D32" s="223"/>
      <c r="E32" s="223"/>
      <c r="F32" s="224"/>
      <c r="G32" s="232"/>
      <c r="H32" s="102"/>
      <c r="I32" s="102"/>
      <c r="J32" s="102"/>
      <c r="K32" s="102"/>
      <c r="L32" s="102"/>
      <c r="M32" s="102"/>
      <c r="N32" s="102"/>
      <c r="O32" s="233"/>
      <c r="P32" s="250"/>
      <c r="Q32" s="102"/>
      <c r="R32" s="102"/>
      <c r="S32" s="102"/>
      <c r="T32" s="102"/>
      <c r="U32" s="102"/>
      <c r="V32" s="102"/>
      <c r="W32" s="102"/>
      <c r="X32" s="233"/>
      <c r="Y32" s="288"/>
      <c r="Z32" s="289"/>
      <c r="AA32" s="290"/>
      <c r="AB32" s="148"/>
      <c r="AC32" s="143"/>
      <c r="AD32" s="144"/>
      <c r="AE32" s="149"/>
      <c r="AF32" s="142"/>
      <c r="AG32" s="142"/>
      <c r="AH32" s="142"/>
      <c r="AI32" s="294"/>
      <c r="AJ32" s="149"/>
      <c r="AK32" s="142"/>
      <c r="AL32" s="142"/>
      <c r="AM32" s="142"/>
      <c r="AN32" s="294"/>
      <c r="AO32" s="149"/>
      <c r="AP32" s="142"/>
      <c r="AQ32" s="142"/>
      <c r="AR32" s="142"/>
      <c r="AS32" s="294"/>
      <c r="AT32" s="58"/>
      <c r="AU32" s="104"/>
      <c r="AV32" s="104"/>
      <c r="AW32" s="102" t="s">
        <v>355</v>
      </c>
      <c r="AX32" s="103"/>
    </row>
    <row r="33" spans="1:50" ht="22.5" customHeight="1" x14ac:dyDescent="0.15">
      <c r="A33" s="225"/>
      <c r="B33" s="223"/>
      <c r="C33" s="223"/>
      <c r="D33" s="223"/>
      <c r="E33" s="223"/>
      <c r="F33" s="224"/>
      <c r="G33" s="297" t="s">
        <v>499</v>
      </c>
      <c r="H33" s="298"/>
      <c r="I33" s="298"/>
      <c r="J33" s="298"/>
      <c r="K33" s="298"/>
      <c r="L33" s="298"/>
      <c r="M33" s="298"/>
      <c r="N33" s="298"/>
      <c r="O33" s="299"/>
      <c r="P33" s="263" t="s">
        <v>495</v>
      </c>
      <c r="Q33" s="204"/>
      <c r="R33" s="204"/>
      <c r="S33" s="204"/>
      <c r="T33" s="204"/>
      <c r="U33" s="204"/>
      <c r="V33" s="204"/>
      <c r="W33" s="204"/>
      <c r="X33" s="205"/>
      <c r="Y33" s="303" t="s">
        <v>14</v>
      </c>
      <c r="Z33" s="304"/>
      <c r="AA33" s="305"/>
      <c r="AB33" s="306" t="s">
        <v>388</v>
      </c>
      <c r="AC33" s="307"/>
      <c r="AD33" s="307"/>
      <c r="AE33" s="87">
        <v>4476</v>
      </c>
      <c r="AF33" s="88"/>
      <c r="AG33" s="88"/>
      <c r="AH33" s="88"/>
      <c r="AI33" s="89"/>
      <c r="AJ33" s="87">
        <v>4124</v>
      </c>
      <c r="AK33" s="88"/>
      <c r="AL33" s="88"/>
      <c r="AM33" s="88"/>
      <c r="AN33" s="89"/>
      <c r="AO33" s="87">
        <v>4344</v>
      </c>
      <c r="AP33" s="88"/>
      <c r="AQ33" s="88"/>
      <c r="AR33" s="88"/>
      <c r="AS33" s="89"/>
      <c r="AT33" s="235"/>
      <c r="AU33" s="235"/>
      <c r="AV33" s="235"/>
      <c r="AW33" s="235"/>
      <c r="AX33" s="236"/>
    </row>
    <row r="34" spans="1:50" ht="22.5" customHeight="1" x14ac:dyDescent="0.15">
      <c r="A34" s="226"/>
      <c r="B34" s="227"/>
      <c r="C34" s="227"/>
      <c r="D34" s="227"/>
      <c r="E34" s="227"/>
      <c r="F34" s="228"/>
      <c r="G34" s="300"/>
      <c r="H34" s="301"/>
      <c r="I34" s="301"/>
      <c r="J34" s="301"/>
      <c r="K34" s="301"/>
      <c r="L34" s="301"/>
      <c r="M34" s="301"/>
      <c r="N34" s="301"/>
      <c r="O34" s="302"/>
      <c r="P34" s="285"/>
      <c r="Q34" s="285"/>
      <c r="R34" s="285"/>
      <c r="S34" s="285"/>
      <c r="T34" s="285"/>
      <c r="U34" s="285"/>
      <c r="V34" s="285"/>
      <c r="W34" s="285"/>
      <c r="X34" s="286"/>
      <c r="Y34" s="184" t="s">
        <v>65</v>
      </c>
      <c r="Z34" s="115"/>
      <c r="AA34" s="180"/>
      <c r="AB34" s="295" t="s">
        <v>388</v>
      </c>
      <c r="AC34" s="296"/>
      <c r="AD34" s="296"/>
      <c r="AE34" s="87">
        <v>4000</v>
      </c>
      <c r="AF34" s="88"/>
      <c r="AG34" s="88"/>
      <c r="AH34" s="88"/>
      <c r="AI34" s="89"/>
      <c r="AJ34" s="87">
        <v>4000</v>
      </c>
      <c r="AK34" s="88"/>
      <c r="AL34" s="88"/>
      <c r="AM34" s="88"/>
      <c r="AN34" s="89"/>
      <c r="AO34" s="87">
        <v>4000</v>
      </c>
      <c r="AP34" s="88"/>
      <c r="AQ34" s="88"/>
      <c r="AR34" s="88"/>
      <c r="AS34" s="89"/>
      <c r="AT34" s="87"/>
      <c r="AU34" s="88"/>
      <c r="AV34" s="88"/>
      <c r="AW34" s="88"/>
      <c r="AX34" s="90"/>
    </row>
    <row r="35" spans="1:50" ht="22.5" customHeight="1" x14ac:dyDescent="0.15">
      <c r="A35" s="675"/>
      <c r="B35" s="676"/>
      <c r="C35" s="676"/>
      <c r="D35" s="676"/>
      <c r="E35" s="676"/>
      <c r="F35" s="677"/>
      <c r="G35" s="332"/>
      <c r="H35" s="333"/>
      <c r="I35" s="333"/>
      <c r="J35" s="333"/>
      <c r="K35" s="333"/>
      <c r="L35" s="333"/>
      <c r="M35" s="333"/>
      <c r="N35" s="333"/>
      <c r="O35" s="334"/>
      <c r="P35" s="206"/>
      <c r="Q35" s="206"/>
      <c r="R35" s="206"/>
      <c r="S35" s="206"/>
      <c r="T35" s="206"/>
      <c r="U35" s="206"/>
      <c r="V35" s="206"/>
      <c r="W35" s="206"/>
      <c r="X35" s="207"/>
      <c r="Y35" s="114" t="s">
        <v>15</v>
      </c>
      <c r="Z35" s="115"/>
      <c r="AA35" s="180"/>
      <c r="AB35" s="273" t="s">
        <v>16</v>
      </c>
      <c r="AC35" s="273"/>
      <c r="AD35" s="273"/>
      <c r="AE35" s="87" t="s">
        <v>390</v>
      </c>
      <c r="AF35" s="88"/>
      <c r="AG35" s="88"/>
      <c r="AH35" s="88"/>
      <c r="AI35" s="89"/>
      <c r="AJ35" s="87" t="s">
        <v>389</v>
      </c>
      <c r="AK35" s="88"/>
      <c r="AL35" s="88"/>
      <c r="AM35" s="88"/>
      <c r="AN35" s="89"/>
      <c r="AO35" s="87" t="s">
        <v>389</v>
      </c>
      <c r="AP35" s="88"/>
      <c r="AQ35" s="88"/>
      <c r="AR35" s="88"/>
      <c r="AS35" s="89"/>
      <c r="AT35" s="277"/>
      <c r="AU35" s="278"/>
      <c r="AV35" s="278"/>
      <c r="AW35" s="278"/>
      <c r="AX35" s="279"/>
    </row>
    <row r="36" spans="1:50" ht="18.75" customHeight="1" x14ac:dyDescent="0.15">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2"/>
      <c r="Z36" s="77"/>
      <c r="AA36" s="78"/>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t="18.75" customHeight="1" x14ac:dyDescent="0.15">
      <c r="A37" s="222"/>
      <c r="B37" s="223"/>
      <c r="C37" s="223"/>
      <c r="D37" s="223"/>
      <c r="E37" s="223"/>
      <c r="F37" s="224"/>
      <c r="G37" s="232"/>
      <c r="H37" s="102"/>
      <c r="I37" s="102"/>
      <c r="J37" s="102"/>
      <c r="K37" s="102"/>
      <c r="L37" s="102"/>
      <c r="M37" s="102"/>
      <c r="N37" s="102"/>
      <c r="O37" s="233"/>
      <c r="P37" s="250"/>
      <c r="Q37" s="102"/>
      <c r="R37" s="102"/>
      <c r="S37" s="102"/>
      <c r="T37" s="102"/>
      <c r="U37" s="102"/>
      <c r="V37" s="102"/>
      <c r="W37" s="102"/>
      <c r="X37" s="233"/>
      <c r="Y37" s="288"/>
      <c r="Z37" s="289"/>
      <c r="AA37" s="290"/>
      <c r="AB37" s="148"/>
      <c r="AC37" s="143"/>
      <c r="AD37" s="144"/>
      <c r="AE37" s="149"/>
      <c r="AF37" s="142"/>
      <c r="AG37" s="142"/>
      <c r="AH37" s="142"/>
      <c r="AI37" s="294"/>
      <c r="AJ37" s="149"/>
      <c r="AK37" s="142"/>
      <c r="AL37" s="142"/>
      <c r="AM37" s="142"/>
      <c r="AN37" s="294"/>
      <c r="AO37" s="149"/>
      <c r="AP37" s="142"/>
      <c r="AQ37" s="142"/>
      <c r="AR37" s="142"/>
      <c r="AS37" s="294"/>
      <c r="AT37" s="58"/>
      <c r="AU37" s="104"/>
      <c r="AV37" s="104"/>
      <c r="AW37" s="102" t="s">
        <v>355</v>
      </c>
      <c r="AX37" s="103"/>
    </row>
    <row r="38" spans="1:50" ht="22.5" customHeight="1" x14ac:dyDescent="0.15">
      <c r="A38" s="225"/>
      <c r="B38" s="223"/>
      <c r="C38" s="223"/>
      <c r="D38" s="223"/>
      <c r="E38" s="223"/>
      <c r="F38" s="224"/>
      <c r="G38" s="297" t="s">
        <v>498</v>
      </c>
      <c r="H38" s="298"/>
      <c r="I38" s="298"/>
      <c r="J38" s="298"/>
      <c r="K38" s="298"/>
      <c r="L38" s="298"/>
      <c r="M38" s="298"/>
      <c r="N38" s="298"/>
      <c r="O38" s="299"/>
      <c r="P38" s="263" t="s">
        <v>496</v>
      </c>
      <c r="Q38" s="204"/>
      <c r="R38" s="204"/>
      <c r="S38" s="204"/>
      <c r="T38" s="204"/>
      <c r="U38" s="204"/>
      <c r="V38" s="204"/>
      <c r="W38" s="204"/>
      <c r="X38" s="205"/>
      <c r="Y38" s="303" t="s">
        <v>14</v>
      </c>
      <c r="Z38" s="304"/>
      <c r="AA38" s="305"/>
      <c r="AB38" s="306" t="s">
        <v>388</v>
      </c>
      <c r="AC38" s="307"/>
      <c r="AD38" s="307"/>
      <c r="AE38" s="87">
        <v>50</v>
      </c>
      <c r="AF38" s="88"/>
      <c r="AG38" s="88"/>
      <c r="AH38" s="88"/>
      <c r="AI38" s="89"/>
      <c r="AJ38" s="87">
        <v>47</v>
      </c>
      <c r="AK38" s="88"/>
      <c r="AL38" s="88"/>
      <c r="AM38" s="88"/>
      <c r="AN38" s="89"/>
      <c r="AO38" s="87">
        <v>47</v>
      </c>
      <c r="AP38" s="88"/>
      <c r="AQ38" s="88"/>
      <c r="AR38" s="88"/>
      <c r="AS38" s="89"/>
      <c r="AT38" s="235"/>
      <c r="AU38" s="235"/>
      <c r="AV38" s="235"/>
      <c r="AW38" s="235"/>
      <c r="AX38" s="236"/>
    </row>
    <row r="39" spans="1:50" ht="22.5" customHeight="1" x14ac:dyDescent="0.15">
      <c r="A39" s="226"/>
      <c r="B39" s="227"/>
      <c r="C39" s="227"/>
      <c r="D39" s="227"/>
      <c r="E39" s="227"/>
      <c r="F39" s="228"/>
      <c r="G39" s="300"/>
      <c r="H39" s="301"/>
      <c r="I39" s="301"/>
      <c r="J39" s="301"/>
      <c r="K39" s="301"/>
      <c r="L39" s="301"/>
      <c r="M39" s="301"/>
      <c r="N39" s="301"/>
      <c r="O39" s="302"/>
      <c r="P39" s="285"/>
      <c r="Q39" s="285"/>
      <c r="R39" s="285"/>
      <c r="S39" s="285"/>
      <c r="T39" s="285"/>
      <c r="U39" s="285"/>
      <c r="V39" s="285"/>
      <c r="W39" s="285"/>
      <c r="X39" s="286"/>
      <c r="Y39" s="184" t="s">
        <v>65</v>
      </c>
      <c r="Z39" s="115"/>
      <c r="AA39" s="180"/>
      <c r="AB39" s="295" t="s">
        <v>388</v>
      </c>
      <c r="AC39" s="296"/>
      <c r="AD39" s="296"/>
      <c r="AE39" s="87">
        <v>10</v>
      </c>
      <c r="AF39" s="88"/>
      <c r="AG39" s="88"/>
      <c r="AH39" s="88"/>
      <c r="AI39" s="89"/>
      <c r="AJ39" s="87">
        <v>10</v>
      </c>
      <c r="AK39" s="88"/>
      <c r="AL39" s="88"/>
      <c r="AM39" s="88"/>
      <c r="AN39" s="89"/>
      <c r="AO39" s="87">
        <v>10</v>
      </c>
      <c r="AP39" s="88"/>
      <c r="AQ39" s="88"/>
      <c r="AR39" s="88"/>
      <c r="AS39" s="89"/>
      <c r="AT39" s="87"/>
      <c r="AU39" s="88"/>
      <c r="AV39" s="88"/>
      <c r="AW39" s="88"/>
      <c r="AX39" s="90"/>
    </row>
    <row r="40" spans="1:50" ht="22.5" customHeight="1" x14ac:dyDescent="0.15">
      <c r="A40" s="675"/>
      <c r="B40" s="676"/>
      <c r="C40" s="676"/>
      <c r="D40" s="676"/>
      <c r="E40" s="676"/>
      <c r="F40" s="677"/>
      <c r="G40" s="332"/>
      <c r="H40" s="333"/>
      <c r="I40" s="333"/>
      <c r="J40" s="333"/>
      <c r="K40" s="333"/>
      <c r="L40" s="333"/>
      <c r="M40" s="333"/>
      <c r="N40" s="333"/>
      <c r="O40" s="334"/>
      <c r="P40" s="206"/>
      <c r="Q40" s="206"/>
      <c r="R40" s="206"/>
      <c r="S40" s="206"/>
      <c r="T40" s="206"/>
      <c r="U40" s="206"/>
      <c r="V40" s="206"/>
      <c r="W40" s="206"/>
      <c r="X40" s="207"/>
      <c r="Y40" s="114" t="s">
        <v>15</v>
      </c>
      <c r="Z40" s="115"/>
      <c r="AA40" s="180"/>
      <c r="AB40" s="273" t="s">
        <v>16</v>
      </c>
      <c r="AC40" s="273"/>
      <c r="AD40" s="273"/>
      <c r="AE40" s="87">
        <v>500</v>
      </c>
      <c r="AF40" s="88"/>
      <c r="AG40" s="88"/>
      <c r="AH40" s="88"/>
      <c r="AI40" s="89"/>
      <c r="AJ40" s="87">
        <v>470</v>
      </c>
      <c r="AK40" s="88"/>
      <c r="AL40" s="88"/>
      <c r="AM40" s="88"/>
      <c r="AN40" s="89"/>
      <c r="AO40" s="87">
        <v>470</v>
      </c>
      <c r="AP40" s="88"/>
      <c r="AQ40" s="88"/>
      <c r="AR40" s="88"/>
      <c r="AS40" s="89"/>
      <c r="AT40" s="277"/>
      <c r="AU40" s="278"/>
      <c r="AV40" s="278"/>
      <c r="AW40" s="278"/>
      <c r="AX40" s="279"/>
    </row>
    <row r="41" spans="1:50" ht="18.75" customHeight="1" x14ac:dyDescent="0.15">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2"/>
      <c r="Z41" s="77"/>
      <c r="AA41" s="78"/>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t="18.75" customHeight="1" x14ac:dyDescent="0.15">
      <c r="A42" s="222"/>
      <c r="B42" s="223"/>
      <c r="C42" s="223"/>
      <c r="D42" s="223"/>
      <c r="E42" s="223"/>
      <c r="F42" s="224"/>
      <c r="G42" s="232"/>
      <c r="H42" s="102"/>
      <c r="I42" s="102"/>
      <c r="J42" s="102"/>
      <c r="K42" s="102"/>
      <c r="L42" s="102"/>
      <c r="M42" s="102"/>
      <c r="N42" s="102"/>
      <c r="O42" s="233"/>
      <c r="P42" s="250"/>
      <c r="Q42" s="102"/>
      <c r="R42" s="102"/>
      <c r="S42" s="102"/>
      <c r="T42" s="102"/>
      <c r="U42" s="102"/>
      <c r="V42" s="102"/>
      <c r="W42" s="102"/>
      <c r="X42" s="233"/>
      <c r="Y42" s="288"/>
      <c r="Z42" s="289"/>
      <c r="AA42" s="290"/>
      <c r="AB42" s="148"/>
      <c r="AC42" s="143"/>
      <c r="AD42" s="144"/>
      <c r="AE42" s="149"/>
      <c r="AF42" s="142"/>
      <c r="AG42" s="142"/>
      <c r="AH42" s="142"/>
      <c r="AI42" s="294"/>
      <c r="AJ42" s="149"/>
      <c r="AK42" s="142"/>
      <c r="AL42" s="142"/>
      <c r="AM42" s="142"/>
      <c r="AN42" s="294"/>
      <c r="AO42" s="149"/>
      <c r="AP42" s="142"/>
      <c r="AQ42" s="142"/>
      <c r="AR42" s="142"/>
      <c r="AS42" s="294"/>
      <c r="AT42" s="58"/>
      <c r="AU42" s="104"/>
      <c r="AV42" s="104"/>
      <c r="AW42" s="102" t="s">
        <v>355</v>
      </c>
      <c r="AX42" s="103"/>
    </row>
    <row r="43" spans="1:50" ht="22.5" customHeight="1" x14ac:dyDescent="0.15">
      <c r="A43" s="225"/>
      <c r="B43" s="223"/>
      <c r="C43" s="223"/>
      <c r="D43" s="223"/>
      <c r="E43" s="223"/>
      <c r="F43" s="224"/>
      <c r="G43" s="297" t="s">
        <v>500</v>
      </c>
      <c r="H43" s="298"/>
      <c r="I43" s="298"/>
      <c r="J43" s="298"/>
      <c r="K43" s="298"/>
      <c r="L43" s="298"/>
      <c r="M43" s="298"/>
      <c r="N43" s="298"/>
      <c r="O43" s="299"/>
      <c r="P43" s="263" t="s">
        <v>497</v>
      </c>
      <c r="Q43" s="204"/>
      <c r="R43" s="204"/>
      <c r="S43" s="204"/>
      <c r="T43" s="204"/>
      <c r="U43" s="204"/>
      <c r="V43" s="204"/>
      <c r="W43" s="204"/>
      <c r="X43" s="205"/>
      <c r="Y43" s="303" t="s">
        <v>14</v>
      </c>
      <c r="Z43" s="304"/>
      <c r="AA43" s="305"/>
      <c r="AB43" s="306" t="s">
        <v>388</v>
      </c>
      <c r="AC43" s="307"/>
      <c r="AD43" s="307"/>
      <c r="AE43" s="87">
        <v>10</v>
      </c>
      <c r="AF43" s="88"/>
      <c r="AG43" s="88"/>
      <c r="AH43" s="88"/>
      <c r="AI43" s="89"/>
      <c r="AJ43" s="87">
        <v>11</v>
      </c>
      <c r="AK43" s="88"/>
      <c r="AL43" s="88"/>
      <c r="AM43" s="88"/>
      <c r="AN43" s="89"/>
      <c r="AO43" s="87">
        <v>11</v>
      </c>
      <c r="AP43" s="88"/>
      <c r="AQ43" s="88"/>
      <c r="AR43" s="88"/>
      <c r="AS43" s="89"/>
      <c r="AT43" s="235"/>
      <c r="AU43" s="235"/>
      <c r="AV43" s="235"/>
      <c r="AW43" s="235"/>
      <c r="AX43" s="236"/>
    </row>
    <row r="44" spans="1:50" ht="22.5" customHeight="1" x14ac:dyDescent="0.15">
      <c r="A44" s="226"/>
      <c r="B44" s="227"/>
      <c r="C44" s="227"/>
      <c r="D44" s="227"/>
      <c r="E44" s="227"/>
      <c r="F44" s="228"/>
      <c r="G44" s="300"/>
      <c r="H44" s="301"/>
      <c r="I44" s="301"/>
      <c r="J44" s="301"/>
      <c r="K44" s="301"/>
      <c r="L44" s="301"/>
      <c r="M44" s="301"/>
      <c r="N44" s="301"/>
      <c r="O44" s="302"/>
      <c r="P44" s="285"/>
      <c r="Q44" s="285"/>
      <c r="R44" s="285"/>
      <c r="S44" s="285"/>
      <c r="T44" s="285"/>
      <c r="U44" s="285"/>
      <c r="V44" s="285"/>
      <c r="W44" s="285"/>
      <c r="X44" s="286"/>
      <c r="Y44" s="184" t="s">
        <v>65</v>
      </c>
      <c r="Z44" s="115"/>
      <c r="AA44" s="180"/>
      <c r="AB44" s="295" t="s">
        <v>388</v>
      </c>
      <c r="AC44" s="296"/>
      <c r="AD44" s="296"/>
      <c r="AE44" s="87">
        <v>10</v>
      </c>
      <c r="AF44" s="88"/>
      <c r="AG44" s="88"/>
      <c r="AH44" s="88"/>
      <c r="AI44" s="89"/>
      <c r="AJ44" s="87">
        <v>10</v>
      </c>
      <c r="AK44" s="88"/>
      <c r="AL44" s="88"/>
      <c r="AM44" s="88"/>
      <c r="AN44" s="89"/>
      <c r="AO44" s="87">
        <v>10</v>
      </c>
      <c r="AP44" s="88"/>
      <c r="AQ44" s="88"/>
      <c r="AR44" s="88"/>
      <c r="AS44" s="89"/>
      <c r="AT44" s="87"/>
      <c r="AU44" s="88"/>
      <c r="AV44" s="88"/>
      <c r="AW44" s="88"/>
      <c r="AX44" s="90"/>
    </row>
    <row r="45" spans="1:50" ht="22.5" customHeight="1" x14ac:dyDescent="0.15">
      <c r="A45" s="226"/>
      <c r="B45" s="227"/>
      <c r="C45" s="227"/>
      <c r="D45" s="227"/>
      <c r="E45" s="227"/>
      <c r="F45" s="228"/>
      <c r="G45" s="300"/>
      <c r="H45" s="301"/>
      <c r="I45" s="301"/>
      <c r="J45" s="301"/>
      <c r="K45" s="301"/>
      <c r="L45" s="301"/>
      <c r="M45" s="301"/>
      <c r="N45" s="301"/>
      <c r="O45" s="302"/>
      <c r="P45" s="285"/>
      <c r="Q45" s="285"/>
      <c r="R45" s="285"/>
      <c r="S45" s="285"/>
      <c r="T45" s="285"/>
      <c r="U45" s="285"/>
      <c r="V45" s="285"/>
      <c r="W45" s="285"/>
      <c r="X45" s="286"/>
      <c r="Y45" s="274" t="s">
        <v>15</v>
      </c>
      <c r="Z45" s="275"/>
      <c r="AA45" s="276"/>
      <c r="AB45" s="273" t="s">
        <v>16</v>
      </c>
      <c r="AC45" s="273"/>
      <c r="AD45" s="273"/>
      <c r="AE45" s="87">
        <v>100</v>
      </c>
      <c r="AF45" s="88"/>
      <c r="AG45" s="88"/>
      <c r="AH45" s="88"/>
      <c r="AI45" s="89"/>
      <c r="AJ45" s="87">
        <v>110</v>
      </c>
      <c r="AK45" s="88"/>
      <c r="AL45" s="88"/>
      <c r="AM45" s="88"/>
      <c r="AN45" s="89"/>
      <c r="AO45" s="87">
        <v>110</v>
      </c>
      <c r="AP45" s="88"/>
      <c r="AQ45" s="88"/>
      <c r="AR45" s="88"/>
      <c r="AS45" s="89"/>
      <c r="AT45" s="277"/>
      <c r="AU45" s="278"/>
      <c r="AV45" s="278"/>
      <c r="AW45" s="278"/>
      <c r="AX45" s="279"/>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43" t="s">
        <v>320</v>
      </c>
      <c r="B47" s="690" t="s">
        <v>317</v>
      </c>
      <c r="C47" s="245"/>
      <c r="D47" s="245"/>
      <c r="E47" s="245"/>
      <c r="F47" s="246"/>
      <c r="G47" s="629" t="s">
        <v>311</v>
      </c>
      <c r="H47" s="629"/>
      <c r="I47" s="629"/>
      <c r="J47" s="629"/>
      <c r="K47" s="629"/>
      <c r="L47" s="629"/>
      <c r="M47" s="629"/>
      <c r="N47" s="629"/>
      <c r="O47" s="629"/>
      <c r="P47" s="629"/>
      <c r="Q47" s="629"/>
      <c r="R47" s="629"/>
      <c r="S47" s="629"/>
      <c r="T47" s="629"/>
      <c r="U47" s="629"/>
      <c r="V47" s="629"/>
      <c r="W47" s="629"/>
      <c r="X47" s="629"/>
      <c r="Y47" s="629"/>
      <c r="Z47" s="629"/>
      <c r="AA47" s="695"/>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43"/>
      <c r="B48" s="690"/>
      <c r="C48" s="245"/>
      <c r="D48" s="245"/>
      <c r="E48" s="245"/>
      <c r="F48" s="246"/>
      <c r="G48" s="102"/>
      <c r="H48" s="102"/>
      <c r="I48" s="102"/>
      <c r="J48" s="102"/>
      <c r="K48" s="102"/>
      <c r="L48" s="102"/>
      <c r="M48" s="102"/>
      <c r="N48" s="102"/>
      <c r="O48" s="102"/>
      <c r="P48" s="102"/>
      <c r="Q48" s="102"/>
      <c r="R48" s="102"/>
      <c r="S48" s="102"/>
      <c r="T48" s="102"/>
      <c r="U48" s="102"/>
      <c r="V48" s="102"/>
      <c r="W48" s="102"/>
      <c r="X48" s="102"/>
      <c r="Y48" s="102"/>
      <c r="Z48" s="102"/>
      <c r="AA48" s="233"/>
      <c r="AB48" s="25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36" hidden="1" customHeight="1" x14ac:dyDescent="0.15">
      <c r="A49" s="243"/>
      <c r="B49" s="690"/>
      <c r="C49" s="245"/>
      <c r="D49" s="245"/>
      <c r="E49" s="245"/>
      <c r="F49" s="246"/>
      <c r="G49" s="345"/>
      <c r="H49" s="345"/>
      <c r="I49" s="345"/>
      <c r="J49" s="345"/>
      <c r="K49" s="345"/>
      <c r="L49" s="345"/>
      <c r="M49" s="345"/>
      <c r="N49" s="345"/>
      <c r="O49" s="345"/>
      <c r="P49" s="345"/>
      <c r="Q49" s="345"/>
      <c r="R49" s="345"/>
      <c r="S49" s="345"/>
      <c r="T49" s="345"/>
      <c r="U49" s="345"/>
      <c r="V49" s="345"/>
      <c r="W49" s="345"/>
      <c r="X49" s="345"/>
      <c r="Y49" s="345"/>
      <c r="Z49" s="345"/>
      <c r="AA49" s="346"/>
      <c r="AB49" s="622"/>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23"/>
    </row>
    <row r="50" spans="1:50" ht="36" hidden="1" customHeight="1" x14ac:dyDescent="0.15">
      <c r="A50" s="243"/>
      <c r="B50" s="690"/>
      <c r="C50" s="245"/>
      <c r="D50" s="245"/>
      <c r="E50" s="245"/>
      <c r="F50" s="246"/>
      <c r="G50" s="347"/>
      <c r="H50" s="347"/>
      <c r="I50" s="347"/>
      <c r="J50" s="347"/>
      <c r="K50" s="347"/>
      <c r="L50" s="347"/>
      <c r="M50" s="347"/>
      <c r="N50" s="347"/>
      <c r="O50" s="347"/>
      <c r="P50" s="347"/>
      <c r="Q50" s="347"/>
      <c r="R50" s="347"/>
      <c r="S50" s="347"/>
      <c r="T50" s="347"/>
      <c r="U50" s="347"/>
      <c r="V50" s="347"/>
      <c r="W50" s="347"/>
      <c r="X50" s="347"/>
      <c r="Y50" s="347"/>
      <c r="Z50" s="347"/>
      <c r="AA50" s="348"/>
      <c r="AB50" s="624"/>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25"/>
    </row>
    <row r="51" spans="1:50" ht="36" hidden="1" customHeight="1" x14ac:dyDescent="0.15">
      <c r="A51" s="243"/>
      <c r="B51" s="691"/>
      <c r="C51" s="247"/>
      <c r="D51" s="247"/>
      <c r="E51" s="247"/>
      <c r="F51" s="248"/>
      <c r="G51" s="349"/>
      <c r="H51" s="349"/>
      <c r="I51" s="349"/>
      <c r="J51" s="349"/>
      <c r="K51" s="349"/>
      <c r="L51" s="349"/>
      <c r="M51" s="349"/>
      <c r="N51" s="349"/>
      <c r="O51" s="349"/>
      <c r="P51" s="349"/>
      <c r="Q51" s="349"/>
      <c r="R51" s="349"/>
      <c r="S51" s="349"/>
      <c r="T51" s="349"/>
      <c r="U51" s="349"/>
      <c r="V51" s="349"/>
      <c r="W51" s="349"/>
      <c r="X51" s="349"/>
      <c r="Y51" s="349"/>
      <c r="Z51" s="349"/>
      <c r="AA51" s="350"/>
      <c r="AB51" s="626"/>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27"/>
    </row>
    <row r="52" spans="1:50" ht="18.75" hidden="1" customHeight="1" x14ac:dyDescent="0.15">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80" t="s">
        <v>303</v>
      </c>
      <c r="AU52" s="281"/>
      <c r="AV52" s="281"/>
      <c r="AW52" s="281"/>
      <c r="AX52" s="282"/>
    </row>
    <row r="53" spans="1:50" ht="18.75" hidden="1" customHeight="1" x14ac:dyDescent="0.15">
      <c r="A53" s="243"/>
      <c r="B53" s="245"/>
      <c r="C53" s="245"/>
      <c r="D53" s="245"/>
      <c r="E53" s="245"/>
      <c r="F53" s="246"/>
      <c r="G53" s="232"/>
      <c r="H53" s="102"/>
      <c r="I53" s="102"/>
      <c r="J53" s="102"/>
      <c r="K53" s="102"/>
      <c r="L53" s="102"/>
      <c r="M53" s="102"/>
      <c r="N53" s="102"/>
      <c r="O53" s="233"/>
      <c r="P53" s="250"/>
      <c r="Q53" s="102"/>
      <c r="R53" s="102"/>
      <c r="S53" s="102"/>
      <c r="T53" s="102"/>
      <c r="U53" s="102"/>
      <c r="V53" s="102"/>
      <c r="W53" s="102"/>
      <c r="X53" s="233"/>
      <c r="Y53" s="254"/>
      <c r="Z53" s="255"/>
      <c r="AA53" s="256"/>
      <c r="AB53" s="260"/>
      <c r="AC53" s="261"/>
      <c r="AD53" s="262"/>
      <c r="AE53" s="250"/>
      <c r="AF53" s="102"/>
      <c r="AG53" s="102"/>
      <c r="AH53" s="102"/>
      <c r="AI53" s="233"/>
      <c r="AJ53" s="250"/>
      <c r="AK53" s="102"/>
      <c r="AL53" s="102"/>
      <c r="AM53" s="102"/>
      <c r="AN53" s="233"/>
      <c r="AO53" s="250"/>
      <c r="AP53" s="102"/>
      <c r="AQ53" s="102"/>
      <c r="AR53" s="102"/>
      <c r="AS53" s="233"/>
      <c r="AT53" s="58"/>
      <c r="AU53" s="104"/>
      <c r="AV53" s="104"/>
      <c r="AW53" s="102" t="s">
        <v>355</v>
      </c>
      <c r="AX53" s="103"/>
    </row>
    <row r="54" spans="1:50" ht="22.5" hidden="1" customHeight="1" x14ac:dyDescent="0.15">
      <c r="A54" s="243"/>
      <c r="B54" s="245"/>
      <c r="C54" s="245"/>
      <c r="D54" s="245"/>
      <c r="E54" s="245"/>
      <c r="F54" s="246"/>
      <c r="G54" s="283"/>
      <c r="H54" s="204"/>
      <c r="I54" s="204"/>
      <c r="J54" s="204"/>
      <c r="K54" s="204"/>
      <c r="L54" s="204"/>
      <c r="M54" s="204"/>
      <c r="N54" s="204"/>
      <c r="O54" s="205"/>
      <c r="P54" s="263"/>
      <c r="Q54" s="264"/>
      <c r="R54" s="264"/>
      <c r="S54" s="264"/>
      <c r="T54" s="264"/>
      <c r="U54" s="264"/>
      <c r="V54" s="264"/>
      <c r="W54" s="264"/>
      <c r="X54" s="265"/>
      <c r="Y54" s="270" t="s">
        <v>86</v>
      </c>
      <c r="Z54" s="271"/>
      <c r="AA54" s="272"/>
      <c r="AB54" s="377"/>
      <c r="AC54" s="234"/>
      <c r="AD54" s="234"/>
      <c r="AE54" s="87"/>
      <c r="AF54" s="88"/>
      <c r="AG54" s="88"/>
      <c r="AH54" s="88"/>
      <c r="AI54" s="89"/>
      <c r="AJ54" s="87"/>
      <c r="AK54" s="88"/>
      <c r="AL54" s="88"/>
      <c r="AM54" s="88"/>
      <c r="AN54" s="89"/>
      <c r="AO54" s="87"/>
      <c r="AP54" s="88"/>
      <c r="AQ54" s="88"/>
      <c r="AR54" s="88"/>
      <c r="AS54" s="89"/>
      <c r="AT54" s="235"/>
      <c r="AU54" s="235"/>
      <c r="AV54" s="235"/>
      <c r="AW54" s="235"/>
      <c r="AX54" s="236"/>
    </row>
    <row r="55" spans="1:50" ht="22.5" hidden="1" customHeight="1" x14ac:dyDescent="0.15">
      <c r="A55" s="243"/>
      <c r="B55" s="245"/>
      <c r="C55" s="245"/>
      <c r="D55" s="245"/>
      <c r="E55" s="245"/>
      <c r="F55" s="246"/>
      <c r="G55" s="284"/>
      <c r="H55" s="285"/>
      <c r="I55" s="285"/>
      <c r="J55" s="285"/>
      <c r="K55" s="285"/>
      <c r="L55" s="285"/>
      <c r="M55" s="285"/>
      <c r="N55" s="285"/>
      <c r="O55" s="286"/>
      <c r="P55" s="266"/>
      <c r="Q55" s="266"/>
      <c r="R55" s="266"/>
      <c r="S55" s="266"/>
      <c r="T55" s="266"/>
      <c r="U55" s="266"/>
      <c r="V55" s="266"/>
      <c r="W55" s="266"/>
      <c r="X55" s="267"/>
      <c r="Y55" s="237" t="s">
        <v>65</v>
      </c>
      <c r="Z55" s="238"/>
      <c r="AA55" s="239"/>
      <c r="AB55" s="666"/>
      <c r="AC55" s="240"/>
      <c r="AD55" s="240"/>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3"/>
      <c r="B56" s="247"/>
      <c r="C56" s="247"/>
      <c r="D56" s="247"/>
      <c r="E56" s="247"/>
      <c r="F56" s="248"/>
      <c r="G56" s="287"/>
      <c r="H56" s="206"/>
      <c r="I56" s="206"/>
      <c r="J56" s="206"/>
      <c r="K56" s="206"/>
      <c r="L56" s="206"/>
      <c r="M56" s="206"/>
      <c r="N56" s="206"/>
      <c r="O56" s="207"/>
      <c r="P56" s="268"/>
      <c r="Q56" s="268"/>
      <c r="R56" s="268"/>
      <c r="S56" s="268"/>
      <c r="T56" s="268"/>
      <c r="U56" s="268"/>
      <c r="V56" s="268"/>
      <c r="W56" s="268"/>
      <c r="X56" s="269"/>
      <c r="Y56" s="241" t="s">
        <v>15</v>
      </c>
      <c r="Z56" s="238"/>
      <c r="AA56" s="239"/>
      <c r="AB56" s="242" t="s">
        <v>16</v>
      </c>
      <c r="AC56" s="242"/>
      <c r="AD56" s="242"/>
      <c r="AE56" s="87"/>
      <c r="AF56" s="88"/>
      <c r="AG56" s="88"/>
      <c r="AH56" s="88"/>
      <c r="AI56" s="89"/>
      <c r="AJ56" s="87"/>
      <c r="AK56" s="88"/>
      <c r="AL56" s="88"/>
      <c r="AM56" s="88"/>
      <c r="AN56" s="89"/>
      <c r="AO56" s="87"/>
      <c r="AP56" s="88"/>
      <c r="AQ56" s="88"/>
      <c r="AR56" s="88"/>
      <c r="AS56" s="89"/>
      <c r="AT56" s="277"/>
      <c r="AU56" s="278"/>
      <c r="AV56" s="278"/>
      <c r="AW56" s="278"/>
      <c r="AX56" s="279"/>
    </row>
    <row r="57" spans="1:50" ht="18.75" hidden="1" customHeight="1" x14ac:dyDescent="0.15">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80" t="s">
        <v>303</v>
      </c>
      <c r="AU57" s="281"/>
      <c r="AV57" s="281"/>
      <c r="AW57" s="281"/>
      <c r="AX57" s="282"/>
    </row>
    <row r="58" spans="1:50" ht="18.75" hidden="1" customHeight="1" x14ac:dyDescent="0.15">
      <c r="A58" s="243"/>
      <c r="B58" s="245"/>
      <c r="C58" s="245"/>
      <c r="D58" s="245"/>
      <c r="E58" s="245"/>
      <c r="F58" s="246"/>
      <c r="G58" s="232"/>
      <c r="H58" s="102"/>
      <c r="I58" s="102"/>
      <c r="J58" s="102"/>
      <c r="K58" s="102"/>
      <c r="L58" s="102"/>
      <c r="M58" s="102"/>
      <c r="N58" s="102"/>
      <c r="O58" s="233"/>
      <c r="P58" s="250"/>
      <c r="Q58" s="102"/>
      <c r="R58" s="102"/>
      <c r="S58" s="102"/>
      <c r="T58" s="102"/>
      <c r="U58" s="102"/>
      <c r="V58" s="102"/>
      <c r="W58" s="102"/>
      <c r="X58" s="233"/>
      <c r="Y58" s="254"/>
      <c r="Z58" s="255"/>
      <c r="AA58" s="256"/>
      <c r="AB58" s="260"/>
      <c r="AC58" s="261"/>
      <c r="AD58" s="262"/>
      <c r="AE58" s="250"/>
      <c r="AF58" s="102"/>
      <c r="AG58" s="102"/>
      <c r="AH58" s="102"/>
      <c r="AI58" s="233"/>
      <c r="AJ58" s="250"/>
      <c r="AK58" s="102"/>
      <c r="AL58" s="102"/>
      <c r="AM58" s="102"/>
      <c r="AN58" s="233"/>
      <c r="AO58" s="250"/>
      <c r="AP58" s="102"/>
      <c r="AQ58" s="102"/>
      <c r="AR58" s="102"/>
      <c r="AS58" s="233"/>
      <c r="AT58" s="58"/>
      <c r="AU58" s="104"/>
      <c r="AV58" s="104"/>
      <c r="AW58" s="102" t="s">
        <v>355</v>
      </c>
      <c r="AX58" s="103"/>
    </row>
    <row r="59" spans="1:50" ht="22.5" hidden="1" customHeight="1" x14ac:dyDescent="0.15">
      <c r="A59" s="243"/>
      <c r="B59" s="245"/>
      <c r="C59" s="245"/>
      <c r="D59" s="245"/>
      <c r="E59" s="245"/>
      <c r="F59" s="246"/>
      <c r="G59" s="283"/>
      <c r="H59" s="204"/>
      <c r="I59" s="204"/>
      <c r="J59" s="204"/>
      <c r="K59" s="204"/>
      <c r="L59" s="204"/>
      <c r="M59" s="204"/>
      <c r="N59" s="204"/>
      <c r="O59" s="205"/>
      <c r="P59" s="263"/>
      <c r="Q59" s="264"/>
      <c r="R59" s="264"/>
      <c r="S59" s="264"/>
      <c r="T59" s="264"/>
      <c r="U59" s="264"/>
      <c r="V59" s="264"/>
      <c r="W59" s="264"/>
      <c r="X59" s="265"/>
      <c r="Y59" s="270" t="s">
        <v>86</v>
      </c>
      <c r="Z59" s="271"/>
      <c r="AA59" s="272"/>
      <c r="AB59" s="234"/>
      <c r="AC59" s="234"/>
      <c r="AD59" s="234"/>
      <c r="AE59" s="87"/>
      <c r="AF59" s="88"/>
      <c r="AG59" s="88"/>
      <c r="AH59" s="88"/>
      <c r="AI59" s="89"/>
      <c r="AJ59" s="87"/>
      <c r="AK59" s="88"/>
      <c r="AL59" s="88"/>
      <c r="AM59" s="88"/>
      <c r="AN59" s="89"/>
      <c r="AO59" s="87"/>
      <c r="AP59" s="88"/>
      <c r="AQ59" s="88"/>
      <c r="AR59" s="88"/>
      <c r="AS59" s="89"/>
      <c r="AT59" s="235"/>
      <c r="AU59" s="235"/>
      <c r="AV59" s="235"/>
      <c r="AW59" s="235"/>
      <c r="AX59" s="236"/>
    </row>
    <row r="60" spans="1:50" ht="22.5" hidden="1" customHeight="1" x14ac:dyDescent="0.15">
      <c r="A60" s="243"/>
      <c r="B60" s="245"/>
      <c r="C60" s="245"/>
      <c r="D60" s="245"/>
      <c r="E60" s="245"/>
      <c r="F60" s="246"/>
      <c r="G60" s="284"/>
      <c r="H60" s="285"/>
      <c r="I60" s="285"/>
      <c r="J60" s="285"/>
      <c r="K60" s="285"/>
      <c r="L60" s="285"/>
      <c r="M60" s="285"/>
      <c r="N60" s="285"/>
      <c r="O60" s="286"/>
      <c r="P60" s="266"/>
      <c r="Q60" s="266"/>
      <c r="R60" s="266"/>
      <c r="S60" s="266"/>
      <c r="T60" s="266"/>
      <c r="U60" s="266"/>
      <c r="V60" s="266"/>
      <c r="W60" s="266"/>
      <c r="X60" s="267"/>
      <c r="Y60" s="237" t="s">
        <v>65</v>
      </c>
      <c r="Z60" s="238"/>
      <c r="AA60" s="239"/>
      <c r="AB60" s="240"/>
      <c r="AC60" s="240"/>
      <c r="AD60" s="240"/>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3"/>
      <c r="B61" s="247"/>
      <c r="C61" s="247"/>
      <c r="D61" s="247"/>
      <c r="E61" s="247"/>
      <c r="F61" s="248"/>
      <c r="G61" s="287"/>
      <c r="H61" s="206"/>
      <c r="I61" s="206"/>
      <c r="J61" s="206"/>
      <c r="K61" s="206"/>
      <c r="L61" s="206"/>
      <c r="M61" s="206"/>
      <c r="N61" s="206"/>
      <c r="O61" s="207"/>
      <c r="P61" s="268"/>
      <c r="Q61" s="268"/>
      <c r="R61" s="268"/>
      <c r="S61" s="268"/>
      <c r="T61" s="268"/>
      <c r="U61" s="268"/>
      <c r="V61" s="268"/>
      <c r="W61" s="268"/>
      <c r="X61" s="269"/>
      <c r="Y61" s="241" t="s">
        <v>15</v>
      </c>
      <c r="Z61" s="238"/>
      <c r="AA61" s="239"/>
      <c r="AB61" s="242" t="s">
        <v>16</v>
      </c>
      <c r="AC61" s="242"/>
      <c r="AD61" s="242"/>
      <c r="AE61" s="87"/>
      <c r="AF61" s="88"/>
      <c r="AG61" s="88"/>
      <c r="AH61" s="88"/>
      <c r="AI61" s="89"/>
      <c r="AJ61" s="87"/>
      <c r="AK61" s="88"/>
      <c r="AL61" s="88"/>
      <c r="AM61" s="88"/>
      <c r="AN61" s="89"/>
      <c r="AO61" s="87"/>
      <c r="AP61" s="88"/>
      <c r="AQ61" s="88"/>
      <c r="AR61" s="88"/>
      <c r="AS61" s="89"/>
      <c r="AT61" s="277"/>
      <c r="AU61" s="278"/>
      <c r="AV61" s="278"/>
      <c r="AW61" s="278"/>
      <c r="AX61" s="279"/>
    </row>
    <row r="62" spans="1:50" ht="18.75" hidden="1" customHeight="1" x14ac:dyDescent="0.15">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80" t="s">
        <v>303</v>
      </c>
      <c r="AU62" s="281"/>
      <c r="AV62" s="281"/>
      <c r="AW62" s="281"/>
      <c r="AX62" s="282"/>
    </row>
    <row r="63" spans="1:50" ht="18.75" hidden="1" customHeight="1" x14ac:dyDescent="0.15">
      <c r="A63" s="243"/>
      <c r="B63" s="245"/>
      <c r="C63" s="245"/>
      <c r="D63" s="245"/>
      <c r="E63" s="245"/>
      <c r="F63" s="246"/>
      <c r="G63" s="232"/>
      <c r="H63" s="102"/>
      <c r="I63" s="102"/>
      <c r="J63" s="102"/>
      <c r="K63" s="102"/>
      <c r="L63" s="102"/>
      <c r="M63" s="102"/>
      <c r="N63" s="102"/>
      <c r="O63" s="233"/>
      <c r="P63" s="250"/>
      <c r="Q63" s="102"/>
      <c r="R63" s="102"/>
      <c r="S63" s="102"/>
      <c r="T63" s="102"/>
      <c r="U63" s="102"/>
      <c r="V63" s="102"/>
      <c r="W63" s="102"/>
      <c r="X63" s="233"/>
      <c r="Y63" s="254"/>
      <c r="Z63" s="255"/>
      <c r="AA63" s="256"/>
      <c r="AB63" s="260"/>
      <c r="AC63" s="261"/>
      <c r="AD63" s="262"/>
      <c r="AE63" s="250"/>
      <c r="AF63" s="102"/>
      <c r="AG63" s="102"/>
      <c r="AH63" s="102"/>
      <c r="AI63" s="233"/>
      <c r="AJ63" s="250"/>
      <c r="AK63" s="102"/>
      <c r="AL63" s="102"/>
      <c r="AM63" s="102"/>
      <c r="AN63" s="233"/>
      <c r="AO63" s="250"/>
      <c r="AP63" s="102"/>
      <c r="AQ63" s="102"/>
      <c r="AR63" s="102"/>
      <c r="AS63" s="233"/>
      <c r="AT63" s="58"/>
      <c r="AU63" s="104"/>
      <c r="AV63" s="104"/>
      <c r="AW63" s="102" t="s">
        <v>355</v>
      </c>
      <c r="AX63" s="103"/>
    </row>
    <row r="64" spans="1:50" ht="22.5" hidden="1" customHeight="1" x14ac:dyDescent="0.15">
      <c r="A64" s="243"/>
      <c r="B64" s="245"/>
      <c r="C64" s="245"/>
      <c r="D64" s="245"/>
      <c r="E64" s="245"/>
      <c r="F64" s="246"/>
      <c r="G64" s="283"/>
      <c r="H64" s="204"/>
      <c r="I64" s="204"/>
      <c r="J64" s="204"/>
      <c r="K64" s="204"/>
      <c r="L64" s="204"/>
      <c r="M64" s="204"/>
      <c r="N64" s="204"/>
      <c r="O64" s="205"/>
      <c r="P64" s="263"/>
      <c r="Q64" s="264"/>
      <c r="R64" s="264"/>
      <c r="S64" s="264"/>
      <c r="T64" s="264"/>
      <c r="U64" s="264"/>
      <c r="V64" s="264"/>
      <c r="W64" s="264"/>
      <c r="X64" s="265"/>
      <c r="Y64" s="270" t="s">
        <v>86</v>
      </c>
      <c r="Z64" s="271"/>
      <c r="AA64" s="272"/>
      <c r="AB64" s="234"/>
      <c r="AC64" s="234"/>
      <c r="AD64" s="234"/>
      <c r="AE64" s="87"/>
      <c r="AF64" s="88"/>
      <c r="AG64" s="88"/>
      <c r="AH64" s="88"/>
      <c r="AI64" s="89"/>
      <c r="AJ64" s="87"/>
      <c r="AK64" s="88"/>
      <c r="AL64" s="88"/>
      <c r="AM64" s="88"/>
      <c r="AN64" s="89"/>
      <c r="AO64" s="87"/>
      <c r="AP64" s="88"/>
      <c r="AQ64" s="88"/>
      <c r="AR64" s="88"/>
      <c r="AS64" s="89"/>
      <c r="AT64" s="235"/>
      <c r="AU64" s="235"/>
      <c r="AV64" s="235"/>
      <c r="AW64" s="235"/>
      <c r="AX64" s="236"/>
    </row>
    <row r="65" spans="1:60" ht="22.5" hidden="1" customHeight="1" x14ac:dyDescent="0.15">
      <c r="A65" s="243"/>
      <c r="B65" s="245"/>
      <c r="C65" s="245"/>
      <c r="D65" s="245"/>
      <c r="E65" s="245"/>
      <c r="F65" s="246"/>
      <c r="G65" s="284"/>
      <c r="H65" s="285"/>
      <c r="I65" s="285"/>
      <c r="J65" s="285"/>
      <c r="K65" s="285"/>
      <c r="L65" s="285"/>
      <c r="M65" s="285"/>
      <c r="N65" s="285"/>
      <c r="O65" s="286"/>
      <c r="P65" s="266"/>
      <c r="Q65" s="266"/>
      <c r="R65" s="266"/>
      <c r="S65" s="266"/>
      <c r="T65" s="266"/>
      <c r="U65" s="266"/>
      <c r="V65" s="266"/>
      <c r="W65" s="266"/>
      <c r="X65" s="267"/>
      <c r="Y65" s="237" t="s">
        <v>65</v>
      </c>
      <c r="Z65" s="238"/>
      <c r="AA65" s="239"/>
      <c r="AB65" s="240"/>
      <c r="AC65" s="240"/>
      <c r="AD65" s="240"/>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4"/>
      <c r="B66" s="247"/>
      <c r="C66" s="247"/>
      <c r="D66" s="247"/>
      <c r="E66" s="247"/>
      <c r="F66" s="248"/>
      <c r="G66" s="287"/>
      <c r="H66" s="206"/>
      <c r="I66" s="206"/>
      <c r="J66" s="206"/>
      <c r="K66" s="206"/>
      <c r="L66" s="206"/>
      <c r="M66" s="206"/>
      <c r="N66" s="206"/>
      <c r="O66" s="207"/>
      <c r="P66" s="268"/>
      <c r="Q66" s="268"/>
      <c r="R66" s="268"/>
      <c r="S66" s="268"/>
      <c r="T66" s="268"/>
      <c r="U66" s="268"/>
      <c r="V66" s="268"/>
      <c r="W66" s="268"/>
      <c r="X66" s="269"/>
      <c r="Y66" s="241" t="s">
        <v>15</v>
      </c>
      <c r="Z66" s="238"/>
      <c r="AA66" s="239"/>
      <c r="AB66" s="242" t="s">
        <v>16</v>
      </c>
      <c r="AC66" s="242"/>
      <c r="AD66" s="242"/>
      <c r="AE66" s="87"/>
      <c r="AF66" s="88"/>
      <c r="AG66" s="88"/>
      <c r="AH66" s="88"/>
      <c r="AI66" s="89"/>
      <c r="AJ66" s="87"/>
      <c r="AK66" s="88"/>
      <c r="AL66" s="88"/>
      <c r="AM66" s="88"/>
      <c r="AN66" s="89"/>
      <c r="AO66" s="87"/>
      <c r="AP66" s="88"/>
      <c r="AQ66" s="88"/>
      <c r="AR66" s="88"/>
      <c r="AS66" s="89"/>
      <c r="AT66" s="277"/>
      <c r="AU66" s="278"/>
      <c r="AV66" s="278"/>
      <c r="AW66" s="278"/>
      <c r="AX66" s="279"/>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14" t="s">
        <v>12</v>
      </c>
      <c r="AC67" s="115"/>
      <c r="AD67" s="180"/>
      <c r="AE67" s="667" t="s">
        <v>69</v>
      </c>
      <c r="AF67" s="112"/>
      <c r="AG67" s="112"/>
      <c r="AH67" s="112"/>
      <c r="AI67" s="112"/>
      <c r="AJ67" s="667" t="s">
        <v>70</v>
      </c>
      <c r="AK67" s="112"/>
      <c r="AL67" s="112"/>
      <c r="AM67" s="112"/>
      <c r="AN67" s="112"/>
      <c r="AO67" s="667" t="s">
        <v>71</v>
      </c>
      <c r="AP67" s="112"/>
      <c r="AQ67" s="112"/>
      <c r="AR67" s="112"/>
      <c r="AS67" s="112"/>
      <c r="AT67" s="185" t="s">
        <v>74</v>
      </c>
      <c r="AU67" s="186"/>
      <c r="AV67" s="186"/>
      <c r="AW67" s="186"/>
      <c r="AX67" s="187"/>
    </row>
    <row r="68" spans="1:60" ht="22.5" customHeight="1" x14ac:dyDescent="0.15">
      <c r="A68" s="194"/>
      <c r="B68" s="195"/>
      <c r="C68" s="195"/>
      <c r="D68" s="195"/>
      <c r="E68" s="195"/>
      <c r="F68" s="196"/>
      <c r="G68" s="263" t="s">
        <v>506</v>
      </c>
      <c r="H68" s="204"/>
      <c r="I68" s="204"/>
      <c r="J68" s="204"/>
      <c r="K68" s="204"/>
      <c r="L68" s="204"/>
      <c r="M68" s="204"/>
      <c r="N68" s="204"/>
      <c r="O68" s="204"/>
      <c r="P68" s="204"/>
      <c r="Q68" s="204"/>
      <c r="R68" s="204"/>
      <c r="S68" s="204"/>
      <c r="T68" s="204"/>
      <c r="U68" s="204"/>
      <c r="V68" s="204"/>
      <c r="W68" s="204"/>
      <c r="X68" s="205"/>
      <c r="Y68" s="342" t="s">
        <v>66</v>
      </c>
      <c r="Z68" s="343"/>
      <c r="AA68" s="344"/>
      <c r="AB68" s="211" t="s">
        <v>388</v>
      </c>
      <c r="AC68" s="212"/>
      <c r="AD68" s="213"/>
      <c r="AE68" s="87">
        <f>AE33+AE38+AE43+3795</f>
        <v>8331</v>
      </c>
      <c r="AF68" s="88"/>
      <c r="AG68" s="88"/>
      <c r="AH68" s="88"/>
      <c r="AI68" s="89"/>
      <c r="AJ68" s="87">
        <f>AJ33+AJ38+AJ43+3039</f>
        <v>7221</v>
      </c>
      <c r="AK68" s="88"/>
      <c r="AL68" s="88"/>
      <c r="AM68" s="88"/>
      <c r="AN68" s="89"/>
      <c r="AO68" s="87">
        <f>AO33+AO38+AO43+4723</f>
        <v>9125</v>
      </c>
      <c r="AP68" s="88"/>
      <c r="AQ68" s="88"/>
      <c r="AR68" s="88"/>
      <c r="AS68" s="89"/>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64"/>
      <c r="AA69" s="165"/>
      <c r="AB69" s="219" t="s">
        <v>513</v>
      </c>
      <c r="AC69" s="220"/>
      <c r="AD69" s="221"/>
      <c r="AE69" s="87" t="s">
        <v>513</v>
      </c>
      <c r="AF69" s="88"/>
      <c r="AG69" s="88"/>
      <c r="AH69" s="88"/>
      <c r="AI69" s="89"/>
      <c r="AJ69" s="87" t="s">
        <v>513</v>
      </c>
      <c r="AK69" s="88"/>
      <c r="AL69" s="88"/>
      <c r="AM69" s="88"/>
      <c r="AN69" s="89"/>
      <c r="AO69" s="87" t="s">
        <v>513</v>
      </c>
      <c r="AP69" s="88"/>
      <c r="AQ69" s="88"/>
      <c r="AR69" s="88"/>
      <c r="AS69" s="89"/>
      <c r="AT69" s="87"/>
      <c r="AU69" s="88"/>
      <c r="AV69" s="88"/>
      <c r="AW69" s="88"/>
      <c r="AX69" s="90"/>
      <c r="AY69" s="10"/>
      <c r="AZ69" s="10"/>
      <c r="BA69" s="10"/>
      <c r="BB69" s="10"/>
      <c r="BC69" s="10"/>
      <c r="BD69" s="10"/>
      <c r="BE69" s="10"/>
      <c r="BF69" s="10"/>
      <c r="BG69" s="10"/>
      <c r="BH69" s="10"/>
    </row>
    <row r="70" spans="1:60" ht="33"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14" t="s">
        <v>12</v>
      </c>
      <c r="AC70" s="115"/>
      <c r="AD70" s="180"/>
      <c r="AE70" s="184" t="s">
        <v>69</v>
      </c>
      <c r="AF70" s="179"/>
      <c r="AG70" s="179"/>
      <c r="AH70" s="179"/>
      <c r="AI70" s="203"/>
      <c r="AJ70" s="184" t="s">
        <v>70</v>
      </c>
      <c r="AK70" s="179"/>
      <c r="AL70" s="179"/>
      <c r="AM70" s="179"/>
      <c r="AN70" s="203"/>
      <c r="AO70" s="184" t="s">
        <v>71</v>
      </c>
      <c r="AP70" s="179"/>
      <c r="AQ70" s="179"/>
      <c r="AR70" s="179"/>
      <c r="AS70" s="203"/>
      <c r="AT70" s="185" t="s">
        <v>74</v>
      </c>
      <c r="AU70" s="186"/>
      <c r="AV70" s="186"/>
      <c r="AW70" s="186"/>
      <c r="AX70" s="187"/>
    </row>
    <row r="71" spans="1:60" ht="22.5" hidden="1" customHeight="1" x14ac:dyDescent="0.15">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87"/>
      <c r="AF71" s="88"/>
      <c r="AG71" s="88"/>
      <c r="AH71" s="88"/>
      <c r="AI71" s="89"/>
      <c r="AJ71" s="87"/>
      <c r="AK71" s="88"/>
      <c r="AL71" s="88"/>
      <c r="AM71" s="88"/>
      <c r="AN71" s="89"/>
      <c r="AO71" s="87"/>
      <c r="AP71" s="88"/>
      <c r="AQ71" s="88"/>
      <c r="AR71" s="88"/>
      <c r="AS71" s="89"/>
      <c r="AT71" s="214"/>
      <c r="AU71" s="214"/>
      <c r="AV71" s="214"/>
      <c r="AW71" s="214"/>
      <c r="AX71" s="215"/>
      <c r="AY71" s="10"/>
      <c r="AZ71" s="10"/>
      <c r="BA71" s="10"/>
      <c r="BB71" s="10"/>
      <c r="BC71" s="10"/>
    </row>
    <row r="72" spans="1:60" ht="22.5" hidden="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14" t="s">
        <v>12</v>
      </c>
      <c r="AC73" s="115"/>
      <c r="AD73" s="180"/>
      <c r="AE73" s="184" t="s">
        <v>69</v>
      </c>
      <c r="AF73" s="179"/>
      <c r="AG73" s="179"/>
      <c r="AH73" s="179"/>
      <c r="AI73" s="203"/>
      <c r="AJ73" s="184" t="s">
        <v>70</v>
      </c>
      <c r="AK73" s="179"/>
      <c r="AL73" s="179"/>
      <c r="AM73" s="179"/>
      <c r="AN73" s="203"/>
      <c r="AO73" s="184" t="s">
        <v>71</v>
      </c>
      <c r="AP73" s="179"/>
      <c r="AQ73" s="179"/>
      <c r="AR73" s="179"/>
      <c r="AS73" s="203"/>
      <c r="AT73" s="185" t="s">
        <v>74</v>
      </c>
      <c r="AU73" s="186"/>
      <c r="AV73" s="186"/>
      <c r="AW73" s="186"/>
      <c r="AX73" s="187"/>
    </row>
    <row r="74" spans="1:60" ht="22.5"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7"/>
      <c r="AF74" s="88"/>
      <c r="AG74" s="88"/>
      <c r="AH74" s="88"/>
      <c r="AI74" s="89"/>
      <c r="AJ74" s="87"/>
      <c r="AK74" s="88"/>
      <c r="AL74" s="88"/>
      <c r="AM74" s="88"/>
      <c r="AN74" s="89"/>
      <c r="AO74" s="87"/>
      <c r="AP74" s="88"/>
      <c r="AQ74" s="88"/>
      <c r="AR74" s="88"/>
      <c r="AS74" s="89"/>
      <c r="AT74" s="214"/>
      <c r="AU74" s="214"/>
      <c r="AV74" s="214"/>
      <c r="AW74" s="214"/>
      <c r="AX74" s="215"/>
      <c r="AY74" s="10"/>
      <c r="AZ74" s="10"/>
      <c r="BA74" s="10"/>
      <c r="BB74" s="10"/>
      <c r="BC74" s="10"/>
    </row>
    <row r="75" spans="1:60" ht="22.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14" t="s">
        <v>12</v>
      </c>
      <c r="AC76" s="115"/>
      <c r="AD76" s="180"/>
      <c r="AE76" s="184" t="s">
        <v>69</v>
      </c>
      <c r="AF76" s="179"/>
      <c r="AG76" s="179"/>
      <c r="AH76" s="179"/>
      <c r="AI76" s="203"/>
      <c r="AJ76" s="184" t="s">
        <v>70</v>
      </c>
      <c r="AK76" s="179"/>
      <c r="AL76" s="179"/>
      <c r="AM76" s="179"/>
      <c r="AN76" s="203"/>
      <c r="AO76" s="184" t="s">
        <v>71</v>
      </c>
      <c r="AP76" s="179"/>
      <c r="AQ76" s="179"/>
      <c r="AR76" s="179"/>
      <c r="AS76" s="203"/>
      <c r="AT76" s="185" t="s">
        <v>74</v>
      </c>
      <c r="AU76" s="186"/>
      <c r="AV76" s="186"/>
      <c r="AW76" s="186"/>
      <c r="AX76" s="187"/>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7"/>
      <c r="AF77" s="88"/>
      <c r="AG77" s="88"/>
      <c r="AH77" s="88"/>
      <c r="AI77" s="89"/>
      <c r="AJ77" s="87"/>
      <c r="AK77" s="88"/>
      <c r="AL77" s="88"/>
      <c r="AM77" s="88"/>
      <c r="AN77" s="89"/>
      <c r="AO77" s="87"/>
      <c r="AP77" s="88"/>
      <c r="AQ77" s="88"/>
      <c r="AR77" s="88"/>
      <c r="AS77" s="89"/>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14" t="s">
        <v>12</v>
      </c>
      <c r="AC79" s="115"/>
      <c r="AD79" s="180"/>
      <c r="AE79" s="184" t="s">
        <v>69</v>
      </c>
      <c r="AF79" s="179"/>
      <c r="AG79" s="179"/>
      <c r="AH79" s="179"/>
      <c r="AI79" s="203"/>
      <c r="AJ79" s="184" t="s">
        <v>70</v>
      </c>
      <c r="AK79" s="179"/>
      <c r="AL79" s="179"/>
      <c r="AM79" s="179"/>
      <c r="AN79" s="203"/>
      <c r="AO79" s="184" t="s">
        <v>71</v>
      </c>
      <c r="AP79" s="179"/>
      <c r="AQ79" s="179"/>
      <c r="AR79" s="179"/>
      <c r="AS79" s="203"/>
      <c r="AT79" s="185" t="s">
        <v>74</v>
      </c>
      <c r="AU79" s="186"/>
      <c r="AV79" s="186"/>
      <c r="AW79" s="186"/>
      <c r="AX79" s="187"/>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7"/>
      <c r="AF80" s="88"/>
      <c r="AG80" s="88"/>
      <c r="AH80" s="88"/>
      <c r="AI80" s="89"/>
      <c r="AJ80" s="87"/>
      <c r="AK80" s="88"/>
      <c r="AL80" s="88"/>
      <c r="AM80" s="88"/>
      <c r="AN80" s="89"/>
      <c r="AO80" s="87"/>
      <c r="AP80" s="88"/>
      <c r="AQ80" s="88"/>
      <c r="AR80" s="88"/>
      <c r="AS80" s="89"/>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15"/>
      <c r="I82" s="115"/>
      <c r="J82" s="115"/>
      <c r="K82" s="115"/>
      <c r="L82" s="115"/>
      <c r="M82" s="115"/>
      <c r="N82" s="115"/>
      <c r="O82" s="115"/>
      <c r="P82" s="115"/>
      <c r="Q82" s="115"/>
      <c r="R82" s="115"/>
      <c r="S82" s="115"/>
      <c r="T82" s="115"/>
      <c r="U82" s="115"/>
      <c r="V82" s="115"/>
      <c r="W82" s="115"/>
      <c r="X82" s="180"/>
      <c r="Y82" s="181"/>
      <c r="Z82" s="182"/>
      <c r="AA82" s="183"/>
      <c r="AB82" s="114" t="s">
        <v>12</v>
      </c>
      <c r="AC82" s="115"/>
      <c r="AD82" s="180"/>
      <c r="AE82" s="184" t="s">
        <v>69</v>
      </c>
      <c r="AF82" s="115"/>
      <c r="AG82" s="115"/>
      <c r="AH82" s="115"/>
      <c r="AI82" s="180"/>
      <c r="AJ82" s="184" t="s">
        <v>70</v>
      </c>
      <c r="AK82" s="115"/>
      <c r="AL82" s="115"/>
      <c r="AM82" s="115"/>
      <c r="AN82" s="180"/>
      <c r="AO82" s="184" t="s">
        <v>71</v>
      </c>
      <c r="AP82" s="115"/>
      <c r="AQ82" s="115"/>
      <c r="AR82" s="115"/>
      <c r="AS82" s="180"/>
      <c r="AT82" s="185" t="s">
        <v>75</v>
      </c>
      <c r="AU82" s="186"/>
      <c r="AV82" s="186"/>
      <c r="AW82" s="186"/>
      <c r="AX82" s="187"/>
    </row>
    <row r="83" spans="1:60" ht="22.5" customHeight="1" x14ac:dyDescent="0.15">
      <c r="A83" s="138"/>
      <c r="B83" s="136"/>
      <c r="C83" s="136"/>
      <c r="D83" s="136"/>
      <c r="E83" s="136"/>
      <c r="F83" s="137"/>
      <c r="G83" s="153" t="s">
        <v>507</v>
      </c>
      <c r="H83" s="153"/>
      <c r="I83" s="153"/>
      <c r="J83" s="153"/>
      <c r="K83" s="153"/>
      <c r="L83" s="153"/>
      <c r="M83" s="153"/>
      <c r="N83" s="153"/>
      <c r="O83" s="153"/>
      <c r="P83" s="153"/>
      <c r="Q83" s="153"/>
      <c r="R83" s="153"/>
      <c r="S83" s="153"/>
      <c r="T83" s="153"/>
      <c r="U83" s="153"/>
      <c r="V83" s="153"/>
      <c r="W83" s="153"/>
      <c r="X83" s="153"/>
      <c r="Y83" s="155" t="s">
        <v>17</v>
      </c>
      <c r="Z83" s="156"/>
      <c r="AA83" s="157"/>
      <c r="AB83" s="190" t="s">
        <v>512</v>
      </c>
      <c r="AC83" s="159"/>
      <c r="AD83" s="160"/>
      <c r="AE83" s="161">
        <f>P19/AE68</f>
        <v>9.5186652262633537E-2</v>
      </c>
      <c r="AF83" s="162"/>
      <c r="AG83" s="162"/>
      <c r="AH83" s="162"/>
      <c r="AI83" s="162"/>
      <c r="AJ83" s="161">
        <f>W19/AJ68</f>
        <v>0.11937404791580114</v>
      </c>
      <c r="AK83" s="162"/>
      <c r="AL83" s="162"/>
      <c r="AM83" s="162"/>
      <c r="AN83" s="162"/>
      <c r="AO83" s="161">
        <f>AD19/AO68</f>
        <v>0.10180821917808219</v>
      </c>
      <c r="AP83" s="162"/>
      <c r="AQ83" s="162"/>
      <c r="AR83" s="162"/>
      <c r="AS83" s="162"/>
      <c r="AT83" s="87"/>
      <c r="AU83" s="88"/>
      <c r="AV83" s="88"/>
      <c r="AW83" s="88"/>
      <c r="AX83" s="90"/>
    </row>
    <row r="84" spans="1:60" ht="47.1" customHeight="1" x14ac:dyDescent="0.15">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511</v>
      </c>
      <c r="AC84" s="167"/>
      <c r="AD84" s="168"/>
      <c r="AE84" s="166" t="s">
        <v>508</v>
      </c>
      <c r="AF84" s="167"/>
      <c r="AG84" s="167"/>
      <c r="AH84" s="167"/>
      <c r="AI84" s="168"/>
      <c r="AJ84" s="166" t="s">
        <v>509</v>
      </c>
      <c r="AK84" s="167"/>
      <c r="AL84" s="167"/>
      <c r="AM84" s="167"/>
      <c r="AN84" s="168"/>
      <c r="AO84" s="166" t="s">
        <v>510</v>
      </c>
      <c r="AP84" s="167"/>
      <c r="AQ84" s="167"/>
      <c r="AR84" s="167"/>
      <c r="AS84" s="168"/>
      <c r="AT84" s="166"/>
      <c r="AU84" s="167"/>
      <c r="AV84" s="167"/>
      <c r="AW84" s="167"/>
      <c r="AX84" s="169"/>
    </row>
    <row r="85" spans="1:60" ht="32.25" hidden="1" customHeight="1" x14ac:dyDescent="0.15">
      <c r="A85" s="176" t="s">
        <v>17</v>
      </c>
      <c r="B85" s="177"/>
      <c r="C85" s="177"/>
      <c r="D85" s="177"/>
      <c r="E85" s="177"/>
      <c r="F85" s="178"/>
      <c r="G85" s="179" t="s">
        <v>18</v>
      </c>
      <c r="H85" s="115"/>
      <c r="I85" s="115"/>
      <c r="J85" s="115"/>
      <c r="K85" s="115"/>
      <c r="L85" s="115"/>
      <c r="M85" s="115"/>
      <c r="N85" s="115"/>
      <c r="O85" s="115"/>
      <c r="P85" s="115"/>
      <c r="Q85" s="115"/>
      <c r="R85" s="115"/>
      <c r="S85" s="115"/>
      <c r="T85" s="115"/>
      <c r="U85" s="115"/>
      <c r="V85" s="115"/>
      <c r="W85" s="115"/>
      <c r="X85" s="180"/>
      <c r="Y85" s="181"/>
      <c r="Z85" s="182"/>
      <c r="AA85" s="183"/>
      <c r="AB85" s="114" t="s">
        <v>12</v>
      </c>
      <c r="AC85" s="115"/>
      <c r="AD85" s="180"/>
      <c r="AE85" s="184" t="s">
        <v>69</v>
      </c>
      <c r="AF85" s="115"/>
      <c r="AG85" s="115"/>
      <c r="AH85" s="115"/>
      <c r="AI85" s="180"/>
      <c r="AJ85" s="184" t="s">
        <v>70</v>
      </c>
      <c r="AK85" s="115"/>
      <c r="AL85" s="115"/>
      <c r="AM85" s="115"/>
      <c r="AN85" s="180"/>
      <c r="AO85" s="184" t="s">
        <v>71</v>
      </c>
      <c r="AP85" s="115"/>
      <c r="AQ85" s="115"/>
      <c r="AR85" s="115"/>
      <c r="AS85" s="180"/>
      <c r="AT85" s="185" t="s">
        <v>75</v>
      </c>
      <c r="AU85" s="186"/>
      <c r="AV85" s="186"/>
      <c r="AW85" s="186"/>
      <c r="AX85" s="187"/>
    </row>
    <row r="86" spans="1:60" ht="22.5" hidden="1" customHeight="1" x14ac:dyDescent="0.15">
      <c r="A86" s="138"/>
      <c r="B86" s="136"/>
      <c r="C86" s="136"/>
      <c r="D86" s="136"/>
      <c r="E86" s="136"/>
      <c r="F86" s="137"/>
      <c r="G86" s="153" t="s">
        <v>358</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87"/>
      <c r="AU86" s="88"/>
      <c r="AV86" s="88"/>
      <c r="AW86" s="88"/>
      <c r="AX86" s="90"/>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76" t="s">
        <v>17</v>
      </c>
      <c r="B88" s="177"/>
      <c r="C88" s="177"/>
      <c r="D88" s="177"/>
      <c r="E88" s="177"/>
      <c r="F88" s="178"/>
      <c r="G88" s="179" t="s">
        <v>18</v>
      </c>
      <c r="H88" s="115"/>
      <c r="I88" s="115"/>
      <c r="J88" s="115"/>
      <c r="K88" s="115"/>
      <c r="L88" s="115"/>
      <c r="M88" s="115"/>
      <c r="N88" s="115"/>
      <c r="O88" s="115"/>
      <c r="P88" s="115"/>
      <c r="Q88" s="115"/>
      <c r="R88" s="115"/>
      <c r="S88" s="115"/>
      <c r="T88" s="115"/>
      <c r="U88" s="115"/>
      <c r="V88" s="115"/>
      <c r="W88" s="115"/>
      <c r="X88" s="180"/>
      <c r="Y88" s="181"/>
      <c r="Z88" s="182"/>
      <c r="AA88" s="183"/>
      <c r="AB88" s="114" t="s">
        <v>12</v>
      </c>
      <c r="AC88" s="115"/>
      <c r="AD88" s="180"/>
      <c r="AE88" s="184" t="s">
        <v>69</v>
      </c>
      <c r="AF88" s="115"/>
      <c r="AG88" s="115"/>
      <c r="AH88" s="115"/>
      <c r="AI88" s="180"/>
      <c r="AJ88" s="184" t="s">
        <v>70</v>
      </c>
      <c r="AK88" s="115"/>
      <c r="AL88" s="115"/>
      <c r="AM88" s="115"/>
      <c r="AN88" s="180"/>
      <c r="AO88" s="184" t="s">
        <v>71</v>
      </c>
      <c r="AP88" s="115"/>
      <c r="AQ88" s="115"/>
      <c r="AR88" s="115"/>
      <c r="AS88" s="180"/>
      <c r="AT88" s="185" t="s">
        <v>75</v>
      </c>
      <c r="AU88" s="186"/>
      <c r="AV88" s="186"/>
      <c r="AW88" s="186"/>
      <c r="AX88" s="187"/>
    </row>
    <row r="89" spans="1:60" ht="22.5" hidden="1" customHeight="1" x14ac:dyDescent="0.15">
      <c r="A89" s="138"/>
      <c r="B89" s="136"/>
      <c r="C89" s="136"/>
      <c r="D89" s="136"/>
      <c r="E89" s="136"/>
      <c r="F89" s="137"/>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87"/>
      <c r="AU89" s="88"/>
      <c r="AV89" s="88"/>
      <c r="AW89" s="88"/>
      <c r="AX89" s="90"/>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76" t="s">
        <v>17</v>
      </c>
      <c r="B91" s="177"/>
      <c r="C91" s="177"/>
      <c r="D91" s="177"/>
      <c r="E91" s="177"/>
      <c r="F91" s="178"/>
      <c r="G91" s="179" t="s">
        <v>18</v>
      </c>
      <c r="H91" s="115"/>
      <c r="I91" s="115"/>
      <c r="J91" s="115"/>
      <c r="K91" s="115"/>
      <c r="L91" s="115"/>
      <c r="M91" s="115"/>
      <c r="N91" s="115"/>
      <c r="O91" s="115"/>
      <c r="P91" s="115"/>
      <c r="Q91" s="115"/>
      <c r="R91" s="115"/>
      <c r="S91" s="115"/>
      <c r="T91" s="115"/>
      <c r="U91" s="115"/>
      <c r="V91" s="115"/>
      <c r="W91" s="115"/>
      <c r="X91" s="180"/>
      <c r="Y91" s="181"/>
      <c r="Z91" s="182"/>
      <c r="AA91" s="183"/>
      <c r="AB91" s="114" t="s">
        <v>12</v>
      </c>
      <c r="AC91" s="115"/>
      <c r="AD91" s="180"/>
      <c r="AE91" s="184" t="s">
        <v>69</v>
      </c>
      <c r="AF91" s="115"/>
      <c r="AG91" s="115"/>
      <c r="AH91" s="115"/>
      <c r="AI91" s="180"/>
      <c r="AJ91" s="184" t="s">
        <v>70</v>
      </c>
      <c r="AK91" s="115"/>
      <c r="AL91" s="115"/>
      <c r="AM91" s="115"/>
      <c r="AN91" s="180"/>
      <c r="AO91" s="184" t="s">
        <v>71</v>
      </c>
      <c r="AP91" s="115"/>
      <c r="AQ91" s="115"/>
      <c r="AR91" s="115"/>
      <c r="AS91" s="180"/>
      <c r="AT91" s="185" t="s">
        <v>75</v>
      </c>
      <c r="AU91" s="186"/>
      <c r="AV91" s="186"/>
      <c r="AW91" s="186"/>
      <c r="AX91" s="187"/>
    </row>
    <row r="92" spans="1:60" ht="22.5" hidden="1" customHeight="1" x14ac:dyDescent="0.15">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87"/>
      <c r="AU92" s="88"/>
      <c r="AV92" s="88"/>
      <c r="AW92" s="88"/>
      <c r="AX92" s="90"/>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87"/>
      <c r="AU95" s="88"/>
      <c r="AV95" s="88"/>
      <c r="AW95" s="88"/>
      <c r="AX95" s="90"/>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84" t="s">
        <v>77</v>
      </c>
      <c r="B97" s="385"/>
      <c r="C97" s="357" t="s">
        <v>19</v>
      </c>
      <c r="D97" s="358"/>
      <c r="E97" s="358"/>
      <c r="F97" s="358"/>
      <c r="G97" s="358"/>
      <c r="H97" s="358"/>
      <c r="I97" s="358"/>
      <c r="J97" s="358"/>
      <c r="K97" s="359"/>
      <c r="L97" s="416" t="s">
        <v>76</v>
      </c>
      <c r="M97" s="416"/>
      <c r="N97" s="416"/>
      <c r="O97" s="416"/>
      <c r="P97" s="416"/>
      <c r="Q97" s="416"/>
      <c r="R97" s="417" t="s">
        <v>73</v>
      </c>
      <c r="S97" s="418"/>
      <c r="T97" s="418"/>
      <c r="U97" s="418"/>
      <c r="V97" s="418"/>
      <c r="W97" s="418"/>
      <c r="X97" s="419"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0"/>
    </row>
    <row r="98" spans="1:50" ht="43.5" customHeight="1" x14ac:dyDescent="0.15">
      <c r="A98" s="386"/>
      <c r="B98" s="387"/>
      <c r="C98" s="421" t="s">
        <v>514</v>
      </c>
      <c r="D98" s="422"/>
      <c r="E98" s="422"/>
      <c r="F98" s="422"/>
      <c r="G98" s="422"/>
      <c r="H98" s="422"/>
      <c r="I98" s="422"/>
      <c r="J98" s="422"/>
      <c r="K98" s="423"/>
      <c r="L98" s="62">
        <v>927</v>
      </c>
      <c r="M98" s="63"/>
      <c r="N98" s="63"/>
      <c r="O98" s="63"/>
      <c r="P98" s="63"/>
      <c r="Q98" s="64"/>
      <c r="R98" s="62">
        <v>0</v>
      </c>
      <c r="S98" s="63"/>
      <c r="T98" s="63"/>
      <c r="U98" s="63"/>
      <c r="V98" s="63"/>
      <c r="W98" s="64"/>
      <c r="X98" s="678" t="s">
        <v>524</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43.5" customHeight="1" x14ac:dyDescent="0.15">
      <c r="A99" s="386"/>
      <c r="B99" s="387"/>
      <c r="C99" s="170" t="s">
        <v>522</v>
      </c>
      <c r="D99" s="171"/>
      <c r="E99" s="171"/>
      <c r="F99" s="171"/>
      <c r="G99" s="171"/>
      <c r="H99" s="171"/>
      <c r="I99" s="171"/>
      <c r="J99" s="171"/>
      <c r="K99" s="172"/>
      <c r="L99" s="62">
        <v>0</v>
      </c>
      <c r="M99" s="63"/>
      <c r="N99" s="63"/>
      <c r="O99" s="63"/>
      <c r="P99" s="63"/>
      <c r="Q99" s="64"/>
      <c r="R99" s="62">
        <v>2441</v>
      </c>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hidden="1" customHeight="1" x14ac:dyDescent="0.15">
      <c r="A100" s="386"/>
      <c r="B100" s="387"/>
      <c r="C100" s="170"/>
      <c r="D100" s="171"/>
      <c r="E100" s="171"/>
      <c r="F100" s="171"/>
      <c r="G100" s="171"/>
      <c r="H100" s="171"/>
      <c r="I100" s="171"/>
      <c r="J100" s="171"/>
      <c r="K100" s="172"/>
      <c r="L100" s="62"/>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hidden="1" customHeight="1" x14ac:dyDescent="0.15">
      <c r="A101" s="386"/>
      <c r="B101" s="387"/>
      <c r="C101" s="170"/>
      <c r="D101" s="171"/>
      <c r="E101" s="171"/>
      <c r="F101" s="171"/>
      <c r="G101" s="171"/>
      <c r="H101" s="171"/>
      <c r="I101" s="171"/>
      <c r="J101" s="171"/>
      <c r="K101" s="172"/>
      <c r="L101" s="62"/>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hidden="1" customHeight="1" x14ac:dyDescent="0.15">
      <c r="A102" s="386"/>
      <c r="B102" s="387"/>
      <c r="C102" s="170"/>
      <c r="D102" s="171"/>
      <c r="E102" s="171"/>
      <c r="F102" s="171"/>
      <c r="G102" s="171"/>
      <c r="H102" s="171"/>
      <c r="I102" s="171"/>
      <c r="J102" s="171"/>
      <c r="K102" s="172"/>
      <c r="L102" s="62"/>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6"/>
      <c r="B103" s="387"/>
      <c r="C103" s="390"/>
      <c r="D103" s="391"/>
      <c r="E103" s="391"/>
      <c r="F103" s="391"/>
      <c r="G103" s="391"/>
      <c r="H103" s="391"/>
      <c r="I103" s="391"/>
      <c r="J103" s="391"/>
      <c r="K103" s="392"/>
      <c r="L103" s="62"/>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4.95" customHeight="1" thickBot="1" x14ac:dyDescent="0.2">
      <c r="A104" s="388"/>
      <c r="B104" s="389"/>
      <c r="C104" s="378" t="s">
        <v>22</v>
      </c>
      <c r="D104" s="379"/>
      <c r="E104" s="379"/>
      <c r="F104" s="379"/>
      <c r="G104" s="379"/>
      <c r="H104" s="379"/>
      <c r="I104" s="379"/>
      <c r="J104" s="379"/>
      <c r="K104" s="380"/>
      <c r="L104" s="381">
        <f>SUM(L98:Q103)</f>
        <v>927</v>
      </c>
      <c r="M104" s="382"/>
      <c r="N104" s="382"/>
      <c r="O104" s="382"/>
      <c r="P104" s="382"/>
      <c r="Q104" s="383"/>
      <c r="R104" s="381">
        <f>SUM(R98:W103)</f>
        <v>2441</v>
      </c>
      <c r="S104" s="382"/>
      <c r="T104" s="382"/>
      <c r="U104" s="382"/>
      <c r="V104" s="382"/>
      <c r="W104" s="383"/>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57" customHeight="1" x14ac:dyDescent="0.15">
      <c r="A108" s="317" t="s">
        <v>312</v>
      </c>
      <c r="B108" s="318"/>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372</v>
      </c>
      <c r="AE108" s="613"/>
      <c r="AF108" s="613"/>
      <c r="AG108" s="609" t="s">
        <v>394</v>
      </c>
      <c r="AH108" s="610"/>
      <c r="AI108" s="610"/>
      <c r="AJ108" s="610"/>
      <c r="AK108" s="610"/>
      <c r="AL108" s="610"/>
      <c r="AM108" s="610"/>
      <c r="AN108" s="610"/>
      <c r="AO108" s="610"/>
      <c r="AP108" s="610"/>
      <c r="AQ108" s="610"/>
      <c r="AR108" s="610"/>
      <c r="AS108" s="610"/>
      <c r="AT108" s="610"/>
      <c r="AU108" s="610"/>
      <c r="AV108" s="610"/>
      <c r="AW108" s="610"/>
      <c r="AX108" s="611"/>
    </row>
    <row r="109" spans="1:50" ht="26.25" customHeight="1" x14ac:dyDescent="0.15">
      <c r="A109" s="319"/>
      <c r="B109" s="320"/>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372</v>
      </c>
      <c r="AE109" s="450"/>
      <c r="AF109" s="450"/>
      <c r="AG109" s="540" t="s">
        <v>395</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3" t="s">
        <v>372</v>
      </c>
      <c r="AE110" s="594"/>
      <c r="AF110" s="594"/>
      <c r="AG110" s="538" t="s">
        <v>395</v>
      </c>
      <c r="AH110" s="206"/>
      <c r="AI110" s="206"/>
      <c r="AJ110" s="206"/>
      <c r="AK110" s="206"/>
      <c r="AL110" s="206"/>
      <c r="AM110" s="206"/>
      <c r="AN110" s="206"/>
      <c r="AO110" s="206"/>
      <c r="AP110" s="206"/>
      <c r="AQ110" s="206"/>
      <c r="AR110" s="206"/>
      <c r="AS110" s="206"/>
      <c r="AT110" s="206"/>
      <c r="AU110" s="206"/>
      <c r="AV110" s="206"/>
      <c r="AW110" s="206"/>
      <c r="AX110" s="539"/>
    </row>
    <row r="111" spans="1:50" ht="19.350000000000001" customHeight="1" x14ac:dyDescent="0.15">
      <c r="A111" s="558" t="s">
        <v>46</v>
      </c>
      <c r="B111" s="595"/>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391</v>
      </c>
      <c r="AE111" s="446"/>
      <c r="AF111" s="446"/>
      <c r="AG111" s="311"/>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596"/>
      <c r="B112" s="597"/>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391</v>
      </c>
      <c r="AE112" s="450"/>
      <c r="AF112" s="450"/>
      <c r="AG112" s="314"/>
      <c r="AH112" s="315"/>
      <c r="AI112" s="315"/>
      <c r="AJ112" s="315"/>
      <c r="AK112" s="315"/>
      <c r="AL112" s="315"/>
      <c r="AM112" s="315"/>
      <c r="AN112" s="315"/>
      <c r="AO112" s="315"/>
      <c r="AP112" s="315"/>
      <c r="AQ112" s="315"/>
      <c r="AR112" s="315"/>
      <c r="AS112" s="315"/>
      <c r="AT112" s="315"/>
      <c r="AU112" s="315"/>
      <c r="AV112" s="315"/>
      <c r="AW112" s="315"/>
      <c r="AX112" s="316"/>
    </row>
    <row r="113" spans="1:64" ht="33" customHeight="1" x14ac:dyDescent="0.15">
      <c r="A113" s="596"/>
      <c r="B113" s="597"/>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372</v>
      </c>
      <c r="AE113" s="450"/>
      <c r="AF113" s="450"/>
      <c r="AG113" s="540" t="s">
        <v>525</v>
      </c>
      <c r="AH113" s="315"/>
      <c r="AI113" s="315"/>
      <c r="AJ113" s="315"/>
      <c r="AK113" s="315"/>
      <c r="AL113" s="315"/>
      <c r="AM113" s="315"/>
      <c r="AN113" s="315"/>
      <c r="AO113" s="315"/>
      <c r="AP113" s="315"/>
      <c r="AQ113" s="315"/>
      <c r="AR113" s="315"/>
      <c r="AS113" s="315"/>
      <c r="AT113" s="315"/>
      <c r="AU113" s="315"/>
      <c r="AV113" s="315"/>
      <c r="AW113" s="315"/>
      <c r="AX113" s="316"/>
    </row>
    <row r="114" spans="1:64" ht="32.25" customHeight="1" x14ac:dyDescent="0.15">
      <c r="A114" s="596"/>
      <c r="B114" s="597"/>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372</v>
      </c>
      <c r="AE114" s="450"/>
      <c r="AF114" s="450"/>
      <c r="AG114" s="540" t="s">
        <v>396</v>
      </c>
      <c r="AH114" s="315"/>
      <c r="AI114" s="315"/>
      <c r="AJ114" s="315"/>
      <c r="AK114" s="315"/>
      <c r="AL114" s="315"/>
      <c r="AM114" s="315"/>
      <c r="AN114" s="315"/>
      <c r="AO114" s="315"/>
      <c r="AP114" s="315"/>
      <c r="AQ114" s="315"/>
      <c r="AR114" s="315"/>
      <c r="AS114" s="315"/>
      <c r="AT114" s="315"/>
      <c r="AU114" s="315"/>
      <c r="AV114" s="315"/>
      <c r="AW114" s="315"/>
      <c r="AX114" s="316"/>
    </row>
    <row r="115" spans="1:64" ht="19.350000000000001" customHeight="1" x14ac:dyDescent="0.15">
      <c r="A115" s="596"/>
      <c r="B115" s="597"/>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372</v>
      </c>
      <c r="AE115" s="450"/>
      <c r="AF115" s="450"/>
      <c r="AG115" s="540" t="s">
        <v>395</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596"/>
      <c r="B116" s="597"/>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41" t="s">
        <v>391</v>
      </c>
      <c r="AE116" s="642"/>
      <c r="AF116" s="642"/>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391</v>
      </c>
      <c r="AE117" s="594"/>
      <c r="AF117" s="603"/>
      <c r="AG117" s="607"/>
      <c r="AH117" s="443"/>
      <c r="AI117" s="443"/>
      <c r="AJ117" s="443"/>
      <c r="AK117" s="443"/>
      <c r="AL117" s="443"/>
      <c r="AM117" s="443"/>
      <c r="AN117" s="443"/>
      <c r="AO117" s="443"/>
      <c r="AP117" s="443"/>
      <c r="AQ117" s="443"/>
      <c r="AR117" s="443"/>
      <c r="AS117" s="443"/>
      <c r="AT117" s="443"/>
      <c r="AU117" s="443"/>
      <c r="AV117" s="443"/>
      <c r="AW117" s="443"/>
      <c r="AX117" s="608"/>
      <c r="BG117" s="10"/>
      <c r="BH117" s="10"/>
      <c r="BI117" s="10"/>
      <c r="BJ117" s="10"/>
    </row>
    <row r="118" spans="1:64" ht="45"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372</v>
      </c>
      <c r="AE118" s="446"/>
      <c r="AF118" s="646"/>
      <c r="AG118" s="647" t="s">
        <v>398</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372</v>
      </c>
      <c r="AE119" s="615"/>
      <c r="AF119" s="615"/>
      <c r="AG119" s="540" t="s">
        <v>397</v>
      </c>
      <c r="AH119" s="315"/>
      <c r="AI119" s="315"/>
      <c r="AJ119" s="315"/>
      <c r="AK119" s="315"/>
      <c r="AL119" s="315"/>
      <c r="AM119" s="315"/>
      <c r="AN119" s="315"/>
      <c r="AO119" s="315"/>
      <c r="AP119" s="315"/>
      <c r="AQ119" s="315"/>
      <c r="AR119" s="315"/>
      <c r="AS119" s="315"/>
      <c r="AT119" s="315"/>
      <c r="AU119" s="315"/>
      <c r="AV119" s="315"/>
      <c r="AW119" s="315"/>
      <c r="AX119" s="316"/>
    </row>
    <row r="120" spans="1:64" ht="36.75" customHeight="1" x14ac:dyDescent="0.15">
      <c r="A120" s="596"/>
      <c r="B120" s="597"/>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372</v>
      </c>
      <c r="AE120" s="450"/>
      <c r="AF120" s="450"/>
      <c r="AG120" s="540" t="s">
        <v>399</v>
      </c>
      <c r="AH120" s="315"/>
      <c r="AI120" s="315"/>
      <c r="AJ120" s="315"/>
      <c r="AK120" s="315"/>
      <c r="AL120" s="315"/>
      <c r="AM120" s="315"/>
      <c r="AN120" s="315"/>
      <c r="AO120" s="315"/>
      <c r="AP120" s="315"/>
      <c r="AQ120" s="315"/>
      <c r="AR120" s="315"/>
      <c r="AS120" s="315"/>
      <c r="AT120" s="315"/>
      <c r="AU120" s="315"/>
      <c r="AV120" s="315"/>
      <c r="AW120" s="315"/>
      <c r="AX120" s="316"/>
    </row>
    <row r="121" spans="1:64" ht="18" customHeight="1" x14ac:dyDescent="0.15">
      <c r="A121" s="598"/>
      <c r="B121" s="599"/>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372</v>
      </c>
      <c r="AE121" s="450"/>
      <c r="AF121" s="450"/>
      <c r="AG121" s="538" t="s">
        <v>400</v>
      </c>
      <c r="AH121" s="206"/>
      <c r="AI121" s="206"/>
      <c r="AJ121" s="206"/>
      <c r="AK121" s="206"/>
      <c r="AL121" s="206"/>
      <c r="AM121" s="206"/>
      <c r="AN121" s="206"/>
      <c r="AO121" s="206"/>
      <c r="AP121" s="206"/>
      <c r="AQ121" s="206"/>
      <c r="AR121" s="206"/>
      <c r="AS121" s="206"/>
      <c r="AT121" s="206"/>
      <c r="AU121" s="206"/>
      <c r="AV121" s="206"/>
      <c r="AW121" s="206"/>
      <c r="AX121" s="539"/>
    </row>
    <row r="122" spans="1:64" ht="33.6" customHeight="1" x14ac:dyDescent="0.15">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391</v>
      </c>
      <c r="AE122" s="446"/>
      <c r="AF122" s="446"/>
      <c r="AG122" s="585"/>
      <c r="AH122" s="204"/>
      <c r="AI122" s="204"/>
      <c r="AJ122" s="204"/>
      <c r="AK122" s="204"/>
      <c r="AL122" s="204"/>
      <c r="AM122" s="204"/>
      <c r="AN122" s="204"/>
      <c r="AO122" s="204"/>
      <c r="AP122" s="204"/>
      <c r="AQ122" s="204"/>
      <c r="AR122" s="204"/>
      <c r="AS122" s="204"/>
      <c r="AT122" s="204"/>
      <c r="AU122" s="204"/>
      <c r="AV122" s="204"/>
      <c r="AW122" s="204"/>
      <c r="AX122" s="586"/>
    </row>
    <row r="123" spans="1:64" ht="15.75" customHeight="1" x14ac:dyDescent="0.15">
      <c r="A123" s="633"/>
      <c r="B123" s="634"/>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7"/>
      <c r="AH123" s="285"/>
      <c r="AI123" s="285"/>
      <c r="AJ123" s="285"/>
      <c r="AK123" s="285"/>
      <c r="AL123" s="285"/>
      <c r="AM123" s="285"/>
      <c r="AN123" s="285"/>
      <c r="AO123" s="285"/>
      <c r="AP123" s="285"/>
      <c r="AQ123" s="285"/>
      <c r="AR123" s="285"/>
      <c r="AS123" s="285"/>
      <c r="AT123" s="285"/>
      <c r="AU123" s="285"/>
      <c r="AV123" s="285"/>
      <c r="AW123" s="285"/>
      <c r="AX123" s="588"/>
    </row>
    <row r="124" spans="1:64" ht="26.25" customHeight="1" x14ac:dyDescent="0.15">
      <c r="A124" s="633"/>
      <c r="B124" s="634"/>
      <c r="C124" s="648"/>
      <c r="D124" s="649"/>
      <c r="E124" s="649"/>
      <c r="F124" s="649"/>
      <c r="G124" s="649"/>
      <c r="H124" s="649"/>
      <c r="I124" s="649"/>
      <c r="J124" s="649"/>
      <c r="K124" s="649"/>
      <c r="L124" s="649"/>
      <c r="M124" s="649"/>
      <c r="N124" s="649"/>
      <c r="O124" s="650"/>
      <c r="P124" s="657"/>
      <c r="Q124" s="657"/>
      <c r="R124" s="657"/>
      <c r="S124" s="658"/>
      <c r="T124" s="639"/>
      <c r="U124" s="315"/>
      <c r="V124" s="315"/>
      <c r="W124" s="315"/>
      <c r="X124" s="315"/>
      <c r="Y124" s="315"/>
      <c r="Z124" s="315"/>
      <c r="AA124" s="315"/>
      <c r="AB124" s="315"/>
      <c r="AC124" s="315"/>
      <c r="AD124" s="315"/>
      <c r="AE124" s="315"/>
      <c r="AF124" s="640"/>
      <c r="AG124" s="587"/>
      <c r="AH124" s="285"/>
      <c r="AI124" s="285"/>
      <c r="AJ124" s="285"/>
      <c r="AK124" s="285"/>
      <c r="AL124" s="285"/>
      <c r="AM124" s="285"/>
      <c r="AN124" s="285"/>
      <c r="AO124" s="285"/>
      <c r="AP124" s="285"/>
      <c r="AQ124" s="285"/>
      <c r="AR124" s="285"/>
      <c r="AS124" s="285"/>
      <c r="AT124" s="285"/>
      <c r="AU124" s="285"/>
      <c r="AV124" s="285"/>
      <c r="AW124" s="285"/>
      <c r="AX124" s="588"/>
    </row>
    <row r="125" spans="1:64" ht="26.25" customHeight="1" x14ac:dyDescent="0.15">
      <c r="A125" s="635"/>
      <c r="B125" s="636"/>
      <c r="C125" s="651"/>
      <c r="D125" s="652"/>
      <c r="E125" s="652"/>
      <c r="F125" s="652"/>
      <c r="G125" s="652"/>
      <c r="H125" s="652"/>
      <c r="I125" s="652"/>
      <c r="J125" s="652"/>
      <c r="K125" s="652"/>
      <c r="L125" s="652"/>
      <c r="M125" s="652"/>
      <c r="N125" s="652"/>
      <c r="O125" s="653"/>
      <c r="P125" s="659"/>
      <c r="Q125" s="659"/>
      <c r="R125" s="659"/>
      <c r="S125" s="660"/>
      <c r="T125" s="442"/>
      <c r="U125" s="443"/>
      <c r="V125" s="443"/>
      <c r="W125" s="443"/>
      <c r="X125" s="443"/>
      <c r="Y125" s="443"/>
      <c r="Z125" s="443"/>
      <c r="AA125" s="443"/>
      <c r="AB125" s="443"/>
      <c r="AC125" s="443"/>
      <c r="AD125" s="443"/>
      <c r="AE125" s="443"/>
      <c r="AF125" s="444"/>
      <c r="AG125" s="589"/>
      <c r="AH125" s="206"/>
      <c r="AI125" s="206"/>
      <c r="AJ125" s="206"/>
      <c r="AK125" s="206"/>
      <c r="AL125" s="206"/>
      <c r="AM125" s="206"/>
      <c r="AN125" s="206"/>
      <c r="AO125" s="206"/>
      <c r="AP125" s="206"/>
      <c r="AQ125" s="206"/>
      <c r="AR125" s="206"/>
      <c r="AS125" s="206"/>
      <c r="AT125" s="206"/>
      <c r="AU125" s="206"/>
      <c r="AV125" s="206"/>
      <c r="AW125" s="206"/>
      <c r="AX125" s="539"/>
    </row>
    <row r="126" spans="1:64" ht="57" customHeight="1" x14ac:dyDescent="0.15">
      <c r="A126" s="558" t="s">
        <v>58</v>
      </c>
      <c r="B126" s="559"/>
      <c r="C126" s="400" t="s">
        <v>64</v>
      </c>
      <c r="D126" s="581"/>
      <c r="E126" s="581"/>
      <c r="F126" s="582"/>
      <c r="G126" s="552" t="s">
        <v>392</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9" t="s">
        <v>68</v>
      </c>
      <c r="D127" s="370"/>
      <c r="E127" s="370"/>
      <c r="F127" s="371"/>
      <c r="G127" s="372" t="s">
        <v>393</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t="s">
        <v>306</v>
      </c>
      <c r="B131" s="556"/>
      <c r="C131" s="556"/>
      <c r="D131" s="556"/>
      <c r="E131" s="557"/>
      <c r="F131" s="574" t="s">
        <v>520</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39" t="s">
        <v>521</v>
      </c>
      <c r="B133" s="440"/>
      <c r="C133" s="440"/>
      <c r="D133" s="440"/>
      <c r="E133" s="441"/>
      <c r="F133" s="577" t="s">
        <v>526</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16" t="s">
        <v>523</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2" t="s">
        <v>224</v>
      </c>
      <c r="B137" s="413"/>
      <c r="C137" s="413"/>
      <c r="D137" s="413"/>
      <c r="E137" s="413"/>
      <c r="F137" s="413"/>
      <c r="G137" s="426">
        <v>325</v>
      </c>
      <c r="H137" s="427"/>
      <c r="I137" s="427"/>
      <c r="J137" s="427"/>
      <c r="K137" s="427"/>
      <c r="L137" s="427"/>
      <c r="M137" s="427"/>
      <c r="N137" s="427"/>
      <c r="O137" s="427"/>
      <c r="P137" s="428"/>
      <c r="Q137" s="413" t="s">
        <v>225</v>
      </c>
      <c r="R137" s="413"/>
      <c r="S137" s="413"/>
      <c r="T137" s="413"/>
      <c r="U137" s="413"/>
      <c r="V137" s="413"/>
      <c r="W137" s="426">
        <v>303</v>
      </c>
      <c r="X137" s="427"/>
      <c r="Y137" s="427"/>
      <c r="Z137" s="427"/>
      <c r="AA137" s="427"/>
      <c r="AB137" s="427"/>
      <c r="AC137" s="427"/>
      <c r="AD137" s="427"/>
      <c r="AE137" s="427"/>
      <c r="AF137" s="428"/>
      <c r="AG137" s="413" t="s">
        <v>226</v>
      </c>
      <c r="AH137" s="413"/>
      <c r="AI137" s="413"/>
      <c r="AJ137" s="413"/>
      <c r="AK137" s="413"/>
      <c r="AL137" s="413"/>
      <c r="AM137" s="409">
        <v>311</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196</v>
      </c>
      <c r="H138" s="430"/>
      <c r="I138" s="430"/>
      <c r="J138" s="430"/>
      <c r="K138" s="430"/>
      <c r="L138" s="430"/>
      <c r="M138" s="430"/>
      <c r="N138" s="430"/>
      <c r="O138" s="430"/>
      <c r="P138" s="431"/>
      <c r="Q138" s="415" t="s">
        <v>228</v>
      </c>
      <c r="R138" s="415"/>
      <c r="S138" s="415"/>
      <c r="T138" s="415"/>
      <c r="U138" s="415"/>
      <c r="V138" s="415"/>
      <c r="W138" s="429">
        <v>190</v>
      </c>
      <c r="X138" s="430"/>
      <c r="Y138" s="430"/>
      <c r="Z138" s="430"/>
      <c r="AA138" s="430"/>
      <c r="AB138" s="430"/>
      <c r="AC138" s="430"/>
      <c r="AD138" s="430"/>
      <c r="AE138" s="430"/>
      <c r="AF138" s="431"/>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4" t="s">
        <v>34</v>
      </c>
      <c r="B178" s="545"/>
      <c r="C178" s="545"/>
      <c r="D178" s="545"/>
      <c r="E178" s="545"/>
      <c r="F178" s="546"/>
      <c r="G178" s="396" t="s">
        <v>379</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504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35"/>
      <c r="B179" s="547"/>
      <c r="C179" s="547"/>
      <c r="D179" s="547"/>
      <c r="E179" s="547"/>
      <c r="F179" s="548"/>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x14ac:dyDescent="0.15">
      <c r="A180" s="135"/>
      <c r="B180" s="547"/>
      <c r="C180" s="547"/>
      <c r="D180" s="547"/>
      <c r="E180" s="547"/>
      <c r="F180" s="548"/>
      <c r="G180" s="91" t="s">
        <v>380</v>
      </c>
      <c r="H180" s="92"/>
      <c r="I180" s="92"/>
      <c r="J180" s="92"/>
      <c r="K180" s="93"/>
      <c r="L180" s="94" t="s">
        <v>381</v>
      </c>
      <c r="M180" s="95"/>
      <c r="N180" s="95"/>
      <c r="O180" s="95"/>
      <c r="P180" s="95"/>
      <c r="Q180" s="95"/>
      <c r="R180" s="95"/>
      <c r="S180" s="95"/>
      <c r="T180" s="95"/>
      <c r="U180" s="95"/>
      <c r="V180" s="95"/>
      <c r="W180" s="95"/>
      <c r="X180" s="96"/>
      <c r="Y180" s="97">
        <f>337+21</f>
        <v>358</v>
      </c>
      <c r="Z180" s="98"/>
      <c r="AA180" s="98"/>
      <c r="AB180" s="99"/>
      <c r="AC180" s="91" t="s">
        <v>416</v>
      </c>
      <c r="AD180" s="92"/>
      <c r="AE180" s="92"/>
      <c r="AF180" s="92"/>
      <c r="AG180" s="93"/>
      <c r="AH180" s="94" t="s">
        <v>443</v>
      </c>
      <c r="AI180" s="95"/>
      <c r="AJ180" s="95"/>
      <c r="AK180" s="95"/>
      <c r="AL180" s="95"/>
      <c r="AM180" s="95"/>
      <c r="AN180" s="95"/>
      <c r="AO180" s="95"/>
      <c r="AP180" s="95"/>
      <c r="AQ180" s="95"/>
      <c r="AR180" s="95"/>
      <c r="AS180" s="95"/>
      <c r="AT180" s="96"/>
      <c r="AU180" s="97">
        <v>11</v>
      </c>
      <c r="AV180" s="98"/>
      <c r="AW180" s="98"/>
      <c r="AX180" s="408"/>
    </row>
    <row r="181" spans="1:50" ht="24.75" customHeight="1" x14ac:dyDescent="0.15">
      <c r="A181" s="135"/>
      <c r="B181" s="547"/>
      <c r="C181" s="547"/>
      <c r="D181" s="547"/>
      <c r="E181" s="547"/>
      <c r="F181" s="548"/>
      <c r="G181" s="65" t="s">
        <v>223</v>
      </c>
      <c r="H181" s="66"/>
      <c r="I181" s="66"/>
      <c r="J181" s="66"/>
      <c r="K181" s="67"/>
      <c r="L181" s="68" t="s">
        <v>382</v>
      </c>
      <c r="M181" s="69"/>
      <c r="N181" s="69"/>
      <c r="O181" s="69"/>
      <c r="P181" s="69"/>
      <c r="Q181" s="69"/>
      <c r="R181" s="69"/>
      <c r="S181" s="69"/>
      <c r="T181" s="69"/>
      <c r="U181" s="69"/>
      <c r="V181" s="69"/>
      <c r="W181" s="69"/>
      <c r="X181" s="70"/>
      <c r="Y181" s="71">
        <f>600-30</f>
        <v>570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35"/>
      <c r="B182" s="547"/>
      <c r="C182" s="547"/>
      <c r="D182" s="547"/>
      <c r="E182" s="547"/>
      <c r="F182" s="54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35"/>
      <c r="B183" s="547"/>
      <c r="C183" s="547"/>
      <c r="D183" s="547"/>
      <c r="E183" s="547"/>
      <c r="F183" s="54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35"/>
      <c r="B184" s="547"/>
      <c r="C184" s="547"/>
      <c r="D184" s="547"/>
      <c r="E184" s="547"/>
      <c r="F184" s="54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35"/>
      <c r="B185" s="547"/>
      <c r="C185" s="547"/>
      <c r="D185" s="547"/>
      <c r="E185" s="547"/>
      <c r="F185" s="54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35"/>
      <c r="B186" s="547"/>
      <c r="C186" s="547"/>
      <c r="D186" s="547"/>
      <c r="E186" s="547"/>
      <c r="F186" s="54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35"/>
      <c r="B187" s="547"/>
      <c r="C187" s="547"/>
      <c r="D187" s="547"/>
      <c r="E187" s="547"/>
      <c r="F187" s="54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35"/>
      <c r="B188" s="547"/>
      <c r="C188" s="547"/>
      <c r="D188" s="547"/>
      <c r="E188" s="547"/>
      <c r="F188" s="54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35"/>
      <c r="B189" s="547"/>
      <c r="C189" s="547"/>
      <c r="D189" s="547"/>
      <c r="E189" s="547"/>
      <c r="F189" s="54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35"/>
      <c r="B190" s="547"/>
      <c r="C190" s="547"/>
      <c r="D190" s="547"/>
      <c r="E190" s="547"/>
      <c r="F190" s="548"/>
      <c r="G190" s="74" t="s">
        <v>22</v>
      </c>
      <c r="H190" s="75"/>
      <c r="I190" s="75"/>
      <c r="J190" s="75"/>
      <c r="K190" s="75"/>
      <c r="L190" s="76"/>
      <c r="M190" s="77"/>
      <c r="N190" s="77"/>
      <c r="O190" s="77"/>
      <c r="P190" s="77"/>
      <c r="Q190" s="77"/>
      <c r="R190" s="77"/>
      <c r="S190" s="77"/>
      <c r="T190" s="77"/>
      <c r="U190" s="77"/>
      <c r="V190" s="77"/>
      <c r="W190" s="77"/>
      <c r="X190" s="78"/>
      <c r="Y190" s="79">
        <f>SUM(Y180:AB189)</f>
        <v>928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11</v>
      </c>
      <c r="AV190" s="80"/>
      <c r="AW190" s="80"/>
      <c r="AX190" s="82"/>
    </row>
    <row r="191" spans="1:50" ht="30" customHeight="1" x14ac:dyDescent="0.15">
      <c r="A191" s="135"/>
      <c r="B191" s="547"/>
      <c r="C191" s="547"/>
      <c r="D191" s="547"/>
      <c r="E191" s="547"/>
      <c r="F191" s="548"/>
      <c r="G191" s="396" t="s">
        <v>501</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505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35"/>
      <c r="B192" s="547"/>
      <c r="C192" s="547"/>
      <c r="D192" s="547"/>
      <c r="E192" s="547"/>
      <c r="F192" s="548"/>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x14ac:dyDescent="0.15">
      <c r="A193" s="135"/>
      <c r="B193" s="547"/>
      <c r="C193" s="547"/>
      <c r="D193" s="547"/>
      <c r="E193" s="547"/>
      <c r="F193" s="548"/>
      <c r="G193" s="65" t="s">
        <v>223</v>
      </c>
      <c r="H193" s="66"/>
      <c r="I193" s="66"/>
      <c r="J193" s="66"/>
      <c r="K193" s="67"/>
      <c r="L193" s="94" t="s">
        <v>436</v>
      </c>
      <c r="M193" s="95"/>
      <c r="N193" s="95"/>
      <c r="O193" s="95"/>
      <c r="P193" s="95"/>
      <c r="Q193" s="95"/>
      <c r="R193" s="95"/>
      <c r="S193" s="95"/>
      <c r="T193" s="95"/>
      <c r="U193" s="95"/>
      <c r="V193" s="95"/>
      <c r="W193" s="95"/>
      <c r="X193" s="96"/>
      <c r="Y193" s="97">
        <v>26</v>
      </c>
      <c r="Z193" s="98"/>
      <c r="AA193" s="98"/>
      <c r="AB193" s="99"/>
      <c r="AC193" s="91" t="s">
        <v>482</v>
      </c>
      <c r="AD193" s="92"/>
      <c r="AE193" s="92"/>
      <c r="AF193" s="92"/>
      <c r="AG193" s="93"/>
      <c r="AH193" s="94" t="s">
        <v>483</v>
      </c>
      <c r="AI193" s="95"/>
      <c r="AJ193" s="95"/>
      <c r="AK193" s="95"/>
      <c r="AL193" s="95"/>
      <c r="AM193" s="95"/>
      <c r="AN193" s="95"/>
      <c r="AO193" s="95"/>
      <c r="AP193" s="95"/>
      <c r="AQ193" s="95"/>
      <c r="AR193" s="95"/>
      <c r="AS193" s="95"/>
      <c r="AT193" s="96"/>
      <c r="AU193" s="97">
        <v>18</v>
      </c>
      <c r="AV193" s="98"/>
      <c r="AW193" s="98"/>
      <c r="AX193" s="408"/>
    </row>
    <row r="194" spans="1:50" ht="24.75" customHeight="1" x14ac:dyDescent="0.15">
      <c r="A194" s="135"/>
      <c r="B194" s="547"/>
      <c r="C194" s="547"/>
      <c r="D194" s="547"/>
      <c r="E194" s="547"/>
      <c r="F194" s="54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35"/>
      <c r="B195" s="547"/>
      <c r="C195" s="547"/>
      <c r="D195" s="547"/>
      <c r="E195" s="547"/>
      <c r="F195" s="54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35"/>
      <c r="B196" s="547"/>
      <c r="C196" s="547"/>
      <c r="D196" s="547"/>
      <c r="E196" s="547"/>
      <c r="F196" s="54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35"/>
      <c r="B197" s="547"/>
      <c r="C197" s="547"/>
      <c r="D197" s="547"/>
      <c r="E197" s="547"/>
      <c r="F197" s="54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35"/>
      <c r="B198" s="547"/>
      <c r="C198" s="547"/>
      <c r="D198" s="547"/>
      <c r="E198" s="547"/>
      <c r="F198" s="54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35"/>
      <c r="B199" s="547"/>
      <c r="C199" s="547"/>
      <c r="D199" s="547"/>
      <c r="E199" s="547"/>
      <c r="F199" s="54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35"/>
      <c r="B200" s="547"/>
      <c r="C200" s="547"/>
      <c r="D200" s="547"/>
      <c r="E200" s="547"/>
      <c r="F200" s="54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35"/>
      <c r="B201" s="547"/>
      <c r="C201" s="547"/>
      <c r="D201" s="547"/>
      <c r="E201" s="547"/>
      <c r="F201" s="54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35"/>
      <c r="B202" s="547"/>
      <c r="C202" s="547"/>
      <c r="D202" s="547"/>
      <c r="E202" s="547"/>
      <c r="F202" s="54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35"/>
      <c r="B203" s="547"/>
      <c r="C203" s="547"/>
      <c r="D203" s="547"/>
      <c r="E203" s="547"/>
      <c r="F203" s="548"/>
      <c r="G203" s="74" t="s">
        <v>22</v>
      </c>
      <c r="H203" s="75"/>
      <c r="I203" s="75"/>
      <c r="J203" s="75"/>
      <c r="K203" s="75"/>
      <c r="L203" s="76"/>
      <c r="M203" s="77"/>
      <c r="N203" s="77"/>
      <c r="O203" s="77"/>
      <c r="P203" s="77"/>
      <c r="Q203" s="77"/>
      <c r="R203" s="77"/>
      <c r="S203" s="77"/>
      <c r="T203" s="77"/>
      <c r="U203" s="77"/>
      <c r="V203" s="77"/>
      <c r="W203" s="77"/>
      <c r="X203" s="78"/>
      <c r="Y203" s="79">
        <f>SUM(Y193:AB202)</f>
        <v>26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18</v>
      </c>
      <c r="AV203" s="80"/>
      <c r="AW203" s="80"/>
      <c r="AX203" s="82"/>
    </row>
    <row r="204" spans="1:50" ht="30" customHeight="1" x14ac:dyDescent="0.15">
      <c r="A204" s="135"/>
      <c r="B204" s="547"/>
      <c r="C204" s="547"/>
      <c r="D204" s="547"/>
      <c r="E204" s="547"/>
      <c r="F204" s="548"/>
      <c r="G204" s="396" t="s">
        <v>502</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360</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35"/>
      <c r="B205" s="547"/>
      <c r="C205" s="547"/>
      <c r="D205" s="547"/>
      <c r="E205" s="547"/>
      <c r="F205" s="548"/>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x14ac:dyDescent="0.15">
      <c r="A206" s="135"/>
      <c r="B206" s="547"/>
      <c r="C206" s="547"/>
      <c r="D206" s="547"/>
      <c r="E206" s="547"/>
      <c r="F206" s="548"/>
      <c r="G206" s="65" t="s">
        <v>223</v>
      </c>
      <c r="H206" s="66"/>
      <c r="I206" s="66"/>
      <c r="J206" s="66"/>
      <c r="K206" s="67"/>
      <c r="L206" s="94" t="s">
        <v>445</v>
      </c>
      <c r="M206" s="95"/>
      <c r="N206" s="95"/>
      <c r="O206" s="95"/>
      <c r="P206" s="95"/>
      <c r="Q206" s="95"/>
      <c r="R206" s="95"/>
      <c r="S206" s="95"/>
      <c r="T206" s="95"/>
      <c r="U206" s="95"/>
      <c r="V206" s="95"/>
      <c r="W206" s="95"/>
      <c r="X206" s="96"/>
      <c r="Y206" s="97">
        <v>4</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8"/>
    </row>
    <row r="207" spans="1:50" ht="24.75" customHeight="1" x14ac:dyDescent="0.15">
      <c r="A207" s="135"/>
      <c r="B207" s="547"/>
      <c r="C207" s="547"/>
      <c r="D207" s="547"/>
      <c r="E207" s="547"/>
      <c r="F207" s="54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35"/>
      <c r="B208" s="547"/>
      <c r="C208" s="547"/>
      <c r="D208" s="547"/>
      <c r="E208" s="547"/>
      <c r="F208" s="54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35"/>
      <c r="B209" s="547"/>
      <c r="C209" s="547"/>
      <c r="D209" s="547"/>
      <c r="E209" s="547"/>
      <c r="F209" s="54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35"/>
      <c r="B210" s="547"/>
      <c r="C210" s="547"/>
      <c r="D210" s="547"/>
      <c r="E210" s="547"/>
      <c r="F210" s="54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35"/>
      <c r="B211" s="547"/>
      <c r="C211" s="547"/>
      <c r="D211" s="547"/>
      <c r="E211" s="547"/>
      <c r="F211" s="54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35"/>
      <c r="B212" s="547"/>
      <c r="C212" s="547"/>
      <c r="D212" s="547"/>
      <c r="E212" s="547"/>
      <c r="F212" s="54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35"/>
      <c r="B213" s="547"/>
      <c r="C213" s="547"/>
      <c r="D213" s="547"/>
      <c r="E213" s="547"/>
      <c r="F213" s="54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35"/>
      <c r="B214" s="547"/>
      <c r="C214" s="547"/>
      <c r="D214" s="547"/>
      <c r="E214" s="547"/>
      <c r="F214" s="54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35"/>
      <c r="B215" s="547"/>
      <c r="C215" s="547"/>
      <c r="D215" s="547"/>
      <c r="E215" s="547"/>
      <c r="F215" s="54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35"/>
      <c r="B216" s="547"/>
      <c r="C216" s="547"/>
      <c r="D216" s="547"/>
      <c r="E216" s="547"/>
      <c r="F216" s="548"/>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35"/>
      <c r="B217" s="547"/>
      <c r="C217" s="547"/>
      <c r="D217" s="547"/>
      <c r="E217" s="547"/>
      <c r="F217" s="548"/>
      <c r="G217" s="396" t="s">
        <v>503</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361</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35"/>
      <c r="B218" s="547"/>
      <c r="C218" s="547"/>
      <c r="D218" s="547"/>
      <c r="E218" s="547"/>
      <c r="F218" s="548"/>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x14ac:dyDescent="0.15">
      <c r="A219" s="135"/>
      <c r="B219" s="547"/>
      <c r="C219" s="547"/>
      <c r="D219" s="547"/>
      <c r="E219" s="547"/>
      <c r="F219" s="548"/>
      <c r="G219" s="91" t="s">
        <v>416</v>
      </c>
      <c r="H219" s="92"/>
      <c r="I219" s="92"/>
      <c r="J219" s="92"/>
      <c r="K219" s="93"/>
      <c r="L219" s="94" t="s">
        <v>415</v>
      </c>
      <c r="M219" s="95"/>
      <c r="N219" s="95"/>
      <c r="O219" s="95"/>
      <c r="P219" s="95"/>
      <c r="Q219" s="95"/>
      <c r="R219" s="95"/>
      <c r="S219" s="95"/>
      <c r="T219" s="95"/>
      <c r="U219" s="95"/>
      <c r="V219" s="95"/>
      <c r="W219" s="95"/>
      <c r="X219" s="96"/>
      <c r="Y219" s="97">
        <v>1</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8"/>
    </row>
    <row r="220" spans="1:50" ht="24.75" customHeight="1" x14ac:dyDescent="0.15">
      <c r="A220" s="135"/>
      <c r="B220" s="547"/>
      <c r="C220" s="547"/>
      <c r="D220" s="547"/>
      <c r="E220" s="547"/>
      <c r="F220" s="54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35"/>
      <c r="B221" s="547"/>
      <c r="C221" s="547"/>
      <c r="D221" s="547"/>
      <c r="E221" s="547"/>
      <c r="F221" s="54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35"/>
      <c r="B222" s="547"/>
      <c r="C222" s="547"/>
      <c r="D222" s="547"/>
      <c r="E222" s="547"/>
      <c r="F222" s="54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35"/>
      <c r="B223" s="547"/>
      <c r="C223" s="547"/>
      <c r="D223" s="547"/>
      <c r="E223" s="547"/>
      <c r="F223" s="54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35"/>
      <c r="B224" s="547"/>
      <c r="C224" s="547"/>
      <c r="D224" s="547"/>
      <c r="E224" s="547"/>
      <c r="F224" s="54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35"/>
      <c r="B225" s="547"/>
      <c r="C225" s="547"/>
      <c r="D225" s="547"/>
      <c r="E225" s="547"/>
      <c r="F225" s="54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35"/>
      <c r="B226" s="547"/>
      <c r="C226" s="547"/>
      <c r="D226" s="547"/>
      <c r="E226" s="547"/>
      <c r="F226" s="54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35"/>
      <c r="B227" s="547"/>
      <c r="C227" s="547"/>
      <c r="D227" s="547"/>
      <c r="E227" s="547"/>
      <c r="F227" s="54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35"/>
      <c r="B228" s="547"/>
      <c r="C228" s="547"/>
      <c r="D228" s="547"/>
      <c r="E228" s="547"/>
      <c r="F228" s="54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35"/>
      <c r="B229" s="547"/>
      <c r="C229" s="547"/>
      <c r="D229" s="547"/>
      <c r="E229" s="547"/>
      <c r="F229" s="548"/>
      <c r="G229" s="74" t="s">
        <v>22</v>
      </c>
      <c r="H229" s="75"/>
      <c r="I229" s="75"/>
      <c r="J229" s="75"/>
      <c r="K229" s="75"/>
      <c r="L229" s="76"/>
      <c r="M229" s="77"/>
      <c r="N229" s="77"/>
      <c r="O229" s="77"/>
      <c r="P229" s="77"/>
      <c r="Q229" s="77"/>
      <c r="R229" s="77"/>
      <c r="S229" s="77"/>
      <c r="T229" s="77"/>
      <c r="U229" s="77"/>
      <c r="V229" s="77"/>
      <c r="W229" s="77"/>
      <c r="X229" s="78"/>
      <c r="Y229" s="79">
        <f>SUM(Y219:AB228)</f>
        <v>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1" t="s">
        <v>404</v>
      </c>
      <c r="D236" s="107"/>
      <c r="E236" s="107"/>
      <c r="F236" s="107"/>
      <c r="G236" s="107"/>
      <c r="H236" s="107"/>
      <c r="I236" s="107"/>
      <c r="J236" s="107"/>
      <c r="K236" s="107"/>
      <c r="L236" s="107"/>
      <c r="M236" s="111" t="s">
        <v>405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958</v>
      </c>
      <c r="AL236" s="109"/>
      <c r="AM236" s="109"/>
      <c r="AN236" s="109"/>
      <c r="AO236" s="109"/>
      <c r="AP236" s="110"/>
      <c r="AQ236" s="111" t="s">
        <v>406</v>
      </c>
      <c r="AR236" s="107"/>
      <c r="AS236" s="107"/>
      <c r="AT236" s="107"/>
      <c r="AU236" s="108" t="s">
        <v>407</v>
      </c>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2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517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363</v>
      </c>
      <c r="D268" s="112"/>
      <c r="E268" s="112"/>
      <c r="F268" s="112"/>
      <c r="G268" s="112"/>
      <c r="H268" s="112"/>
      <c r="I268" s="112"/>
      <c r="J268" s="112"/>
      <c r="K268" s="112"/>
      <c r="L268" s="112"/>
      <c r="M268" s="112" t="s">
        <v>364</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365</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437</v>
      </c>
      <c r="D269" s="107"/>
      <c r="E269" s="107"/>
      <c r="F269" s="107"/>
      <c r="G269" s="107"/>
      <c r="H269" s="107"/>
      <c r="I269" s="107"/>
      <c r="J269" s="107"/>
      <c r="K269" s="107"/>
      <c r="L269" s="107"/>
      <c r="M269" s="111" t="s">
        <v>408</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26</v>
      </c>
      <c r="AL269" s="109"/>
      <c r="AM269" s="109"/>
      <c r="AN269" s="109"/>
      <c r="AO269" s="109"/>
      <c r="AP269" s="110"/>
      <c r="AQ269" s="111">
        <v>1</v>
      </c>
      <c r="AR269" s="107"/>
      <c r="AS269" s="107"/>
      <c r="AT269" s="107"/>
      <c r="AU269" s="108">
        <v>99.6</v>
      </c>
      <c r="AV269" s="109"/>
      <c r="AW269" s="109"/>
      <c r="AX269" s="110"/>
    </row>
    <row r="270" spans="1:50" ht="24" customHeight="1" x14ac:dyDescent="0.15">
      <c r="A270" s="106">
        <v>2</v>
      </c>
      <c r="B270" s="106">
        <v>1</v>
      </c>
      <c r="C270" s="111" t="s">
        <v>486</v>
      </c>
      <c r="D270" s="107"/>
      <c r="E270" s="107"/>
      <c r="F270" s="107"/>
      <c r="G270" s="107"/>
      <c r="H270" s="107"/>
      <c r="I270" s="107"/>
      <c r="J270" s="107"/>
      <c r="K270" s="107"/>
      <c r="L270" s="107"/>
      <c r="M270" s="111" t="s">
        <v>403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17</v>
      </c>
      <c r="AL270" s="109"/>
      <c r="AM270" s="109"/>
      <c r="AN270" s="109"/>
      <c r="AO270" s="109"/>
      <c r="AP270" s="110"/>
      <c r="AQ270" s="111">
        <v>2</v>
      </c>
      <c r="AR270" s="107"/>
      <c r="AS270" s="107"/>
      <c r="AT270" s="107"/>
      <c r="AU270" s="108">
        <v>86.33</v>
      </c>
      <c r="AV270" s="109"/>
      <c r="AW270" s="109"/>
      <c r="AX270" s="110"/>
    </row>
    <row r="271" spans="1:50" ht="24" customHeight="1" x14ac:dyDescent="0.15">
      <c r="A271" s="106">
        <v>3</v>
      </c>
      <c r="B271" s="106">
        <v>1</v>
      </c>
      <c r="C271" s="111" t="s">
        <v>487</v>
      </c>
      <c r="D271" s="107"/>
      <c r="E271" s="107"/>
      <c r="F271" s="107"/>
      <c r="G271" s="107"/>
      <c r="H271" s="107"/>
      <c r="I271" s="107"/>
      <c r="J271" s="107"/>
      <c r="K271" s="107"/>
      <c r="L271" s="107"/>
      <c r="M271" s="111" t="s">
        <v>409</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7</v>
      </c>
      <c r="AL271" s="109"/>
      <c r="AM271" s="109"/>
      <c r="AN271" s="109"/>
      <c r="AO271" s="109"/>
      <c r="AP271" s="110"/>
      <c r="AQ271" s="111">
        <v>1</v>
      </c>
      <c r="AR271" s="107"/>
      <c r="AS271" s="107"/>
      <c r="AT271" s="107"/>
      <c r="AU271" s="108">
        <v>98.79</v>
      </c>
      <c r="AV271" s="109"/>
      <c r="AW271" s="109"/>
      <c r="AX271" s="110"/>
    </row>
    <row r="272" spans="1:50" ht="24" customHeight="1" x14ac:dyDescent="0.15">
      <c r="A272" s="106">
        <v>4</v>
      </c>
      <c r="B272" s="106">
        <v>1</v>
      </c>
      <c r="C272" s="111" t="s">
        <v>488</v>
      </c>
      <c r="D272" s="107"/>
      <c r="E272" s="107"/>
      <c r="F272" s="107"/>
      <c r="G272" s="107"/>
      <c r="H272" s="107"/>
      <c r="I272" s="107"/>
      <c r="J272" s="107"/>
      <c r="K272" s="107"/>
      <c r="L272" s="107"/>
      <c r="M272" s="111" t="s">
        <v>410</v>
      </c>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v>5</v>
      </c>
      <c r="AL272" s="109"/>
      <c r="AM272" s="109"/>
      <c r="AN272" s="109"/>
      <c r="AO272" s="109"/>
      <c r="AP272" s="110"/>
      <c r="AQ272" s="111">
        <v>1</v>
      </c>
      <c r="AR272" s="107"/>
      <c r="AS272" s="107"/>
      <c r="AT272" s="107"/>
      <c r="AU272" s="108">
        <v>86.36</v>
      </c>
      <c r="AV272" s="109"/>
      <c r="AW272" s="109"/>
      <c r="AX272" s="110"/>
    </row>
    <row r="273" spans="1:50" ht="24" customHeight="1" x14ac:dyDescent="0.15">
      <c r="A273" s="106">
        <v>5</v>
      </c>
      <c r="B273" s="106">
        <v>1</v>
      </c>
      <c r="C273" s="111" t="s">
        <v>489</v>
      </c>
      <c r="D273" s="107"/>
      <c r="E273" s="107"/>
      <c r="F273" s="107"/>
      <c r="G273" s="107"/>
      <c r="H273" s="107"/>
      <c r="I273" s="107"/>
      <c r="J273" s="107"/>
      <c r="K273" s="107"/>
      <c r="L273" s="107"/>
      <c r="M273" s="111" t="s">
        <v>411</v>
      </c>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v>4</v>
      </c>
      <c r="AL273" s="109"/>
      <c r="AM273" s="109"/>
      <c r="AN273" s="109"/>
      <c r="AO273" s="109"/>
      <c r="AP273" s="110"/>
      <c r="AQ273" s="111">
        <v>1</v>
      </c>
      <c r="AR273" s="107"/>
      <c r="AS273" s="107"/>
      <c r="AT273" s="107"/>
      <c r="AU273" s="108">
        <v>98.75</v>
      </c>
      <c r="AV273" s="109"/>
      <c r="AW273" s="109"/>
      <c r="AX273" s="110"/>
    </row>
    <row r="274" spans="1:50" ht="39.75" customHeight="1" x14ac:dyDescent="0.15">
      <c r="A274" s="106">
        <v>6</v>
      </c>
      <c r="B274" s="106">
        <v>1</v>
      </c>
      <c r="C274" s="111" t="s">
        <v>490</v>
      </c>
      <c r="D274" s="107"/>
      <c r="E274" s="107"/>
      <c r="F274" s="107"/>
      <c r="G274" s="107"/>
      <c r="H274" s="107"/>
      <c r="I274" s="107"/>
      <c r="J274" s="107"/>
      <c r="K274" s="107"/>
      <c r="L274" s="107"/>
      <c r="M274" s="111" t="s">
        <v>438</v>
      </c>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v>3</v>
      </c>
      <c r="AL274" s="109"/>
      <c r="AM274" s="109"/>
      <c r="AN274" s="109"/>
      <c r="AO274" s="109"/>
      <c r="AP274" s="110"/>
      <c r="AQ274" s="111">
        <v>2</v>
      </c>
      <c r="AR274" s="107"/>
      <c r="AS274" s="107"/>
      <c r="AT274" s="107"/>
      <c r="AU274" s="108">
        <v>22.86</v>
      </c>
      <c r="AV274" s="109"/>
      <c r="AW274" s="109"/>
      <c r="AX274" s="110"/>
    </row>
    <row r="275" spans="1:50" ht="24" customHeight="1" x14ac:dyDescent="0.15">
      <c r="A275" s="106">
        <v>7</v>
      </c>
      <c r="B275" s="106">
        <v>1</v>
      </c>
      <c r="C275" s="111" t="s">
        <v>491</v>
      </c>
      <c r="D275" s="107"/>
      <c r="E275" s="107"/>
      <c r="F275" s="107"/>
      <c r="G275" s="107"/>
      <c r="H275" s="107"/>
      <c r="I275" s="107"/>
      <c r="J275" s="107"/>
      <c r="K275" s="107"/>
      <c r="L275" s="107"/>
      <c r="M275" s="111" t="s">
        <v>439</v>
      </c>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v>2</v>
      </c>
      <c r="AL275" s="109"/>
      <c r="AM275" s="109"/>
      <c r="AN275" s="109"/>
      <c r="AO275" s="109"/>
      <c r="AP275" s="110"/>
      <c r="AQ275" s="111" t="s">
        <v>515</v>
      </c>
      <c r="AR275" s="107"/>
      <c r="AS275" s="107"/>
      <c r="AT275" s="107"/>
      <c r="AU275" s="108" t="s">
        <v>516</v>
      </c>
      <c r="AV275" s="109"/>
      <c r="AW275" s="109"/>
      <c r="AX275" s="110"/>
    </row>
    <row r="276" spans="1:50" ht="24" customHeight="1" x14ac:dyDescent="0.15">
      <c r="A276" s="106">
        <v>8</v>
      </c>
      <c r="B276" s="106">
        <v>1</v>
      </c>
      <c r="C276" s="111" t="s">
        <v>492</v>
      </c>
      <c r="D276" s="107"/>
      <c r="E276" s="107"/>
      <c r="F276" s="107"/>
      <c r="G276" s="107"/>
      <c r="H276" s="107"/>
      <c r="I276" s="107"/>
      <c r="J276" s="107"/>
      <c r="K276" s="107"/>
      <c r="L276" s="107"/>
      <c r="M276" s="111" t="s">
        <v>440</v>
      </c>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v>1</v>
      </c>
      <c r="AL276" s="109"/>
      <c r="AM276" s="109"/>
      <c r="AN276" s="109"/>
      <c r="AO276" s="109"/>
      <c r="AP276" s="110"/>
      <c r="AQ276" s="111" t="s">
        <v>515</v>
      </c>
      <c r="AR276" s="107"/>
      <c r="AS276" s="107"/>
      <c r="AT276" s="107"/>
      <c r="AU276" s="108" t="s">
        <v>516</v>
      </c>
      <c r="AV276" s="109"/>
      <c r="AW276" s="109"/>
      <c r="AX276" s="110"/>
    </row>
    <row r="277" spans="1:50" ht="24" customHeight="1" x14ac:dyDescent="0.15">
      <c r="A277" s="106">
        <v>9</v>
      </c>
      <c r="B277" s="106">
        <v>1</v>
      </c>
      <c r="C277" s="111" t="s">
        <v>453</v>
      </c>
      <c r="D277" s="107"/>
      <c r="E277" s="107"/>
      <c r="F277" s="107"/>
      <c r="G277" s="107"/>
      <c r="H277" s="107"/>
      <c r="I277" s="107"/>
      <c r="J277" s="107"/>
      <c r="K277" s="107"/>
      <c r="L277" s="107"/>
      <c r="M277" s="111" t="s">
        <v>441</v>
      </c>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v>1</v>
      </c>
      <c r="AL277" s="109"/>
      <c r="AM277" s="109"/>
      <c r="AN277" s="109"/>
      <c r="AO277" s="109"/>
      <c r="AP277" s="110"/>
      <c r="AQ277" s="111" t="s">
        <v>515</v>
      </c>
      <c r="AR277" s="107"/>
      <c r="AS277" s="107"/>
      <c r="AT277" s="107"/>
      <c r="AU277" s="108" t="s">
        <v>516</v>
      </c>
      <c r="AV277" s="109"/>
      <c r="AW277" s="109"/>
      <c r="AX277" s="110"/>
    </row>
    <row r="278" spans="1:50" ht="24" customHeight="1" x14ac:dyDescent="0.15">
      <c r="A278" s="106">
        <v>10</v>
      </c>
      <c r="B278" s="106">
        <v>1</v>
      </c>
      <c r="C278" s="111" t="s">
        <v>493</v>
      </c>
      <c r="D278" s="107"/>
      <c r="E278" s="107"/>
      <c r="F278" s="107"/>
      <c r="G278" s="107"/>
      <c r="H278" s="107"/>
      <c r="I278" s="107"/>
      <c r="J278" s="107"/>
      <c r="K278" s="107"/>
      <c r="L278" s="107"/>
      <c r="M278" s="111" t="s">
        <v>442</v>
      </c>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v>1</v>
      </c>
      <c r="AL278" s="109"/>
      <c r="AM278" s="109"/>
      <c r="AN278" s="109"/>
      <c r="AO278" s="109"/>
      <c r="AP278" s="110"/>
      <c r="AQ278" s="111" t="s">
        <v>515</v>
      </c>
      <c r="AR278" s="107"/>
      <c r="AS278" s="107"/>
      <c r="AT278" s="107"/>
      <c r="AU278" s="108" t="s">
        <v>516</v>
      </c>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t="s">
        <v>516</v>
      </c>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t="s">
        <v>516</v>
      </c>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t="s">
        <v>516</v>
      </c>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t="s">
        <v>516</v>
      </c>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t="s">
        <v>516</v>
      </c>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t="s">
        <v>516</v>
      </c>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t="s">
        <v>516</v>
      </c>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t="s">
        <v>516</v>
      </c>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t="s">
        <v>516</v>
      </c>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t="s">
        <v>516</v>
      </c>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t="s">
        <v>516</v>
      </c>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t="s">
        <v>516</v>
      </c>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t="s">
        <v>516</v>
      </c>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t="s">
        <v>516</v>
      </c>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t="s">
        <v>516</v>
      </c>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t="s">
        <v>516</v>
      </c>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t="s">
        <v>516</v>
      </c>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t="s">
        <v>516</v>
      </c>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t="s">
        <v>516</v>
      </c>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t="s">
        <v>516</v>
      </c>
      <c r="AV298" s="109"/>
      <c r="AW298" s="109"/>
      <c r="AX298" s="110"/>
    </row>
    <row r="300" spans="1:50" x14ac:dyDescent="0.15">
      <c r="A300" s="9"/>
      <c r="B300" s="61" t="s">
        <v>518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363</v>
      </c>
      <c r="D301" s="112"/>
      <c r="E301" s="112"/>
      <c r="F301" s="112"/>
      <c r="G301" s="112"/>
      <c r="H301" s="112"/>
      <c r="I301" s="112"/>
      <c r="J301" s="112"/>
      <c r="K301" s="112"/>
      <c r="L301" s="112"/>
      <c r="M301" s="112" t="s">
        <v>364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365</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11" t="s">
        <v>446</v>
      </c>
      <c r="D302" s="107"/>
      <c r="E302" s="107"/>
      <c r="F302" s="107"/>
      <c r="G302" s="107"/>
      <c r="H302" s="107"/>
      <c r="I302" s="107"/>
      <c r="J302" s="107"/>
      <c r="K302" s="107"/>
      <c r="L302" s="107"/>
      <c r="M302" s="111" t="s">
        <v>444</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4</v>
      </c>
      <c r="AL302" s="109"/>
      <c r="AM302" s="109"/>
      <c r="AN302" s="109"/>
      <c r="AO302" s="109"/>
      <c r="AP302" s="110"/>
      <c r="AQ302" s="111">
        <v>1</v>
      </c>
      <c r="AR302" s="107"/>
      <c r="AS302" s="107"/>
      <c r="AT302" s="107"/>
      <c r="AU302" s="108">
        <v>86.88</v>
      </c>
      <c r="AV302" s="109"/>
      <c r="AW302" s="109"/>
      <c r="AX302" s="110"/>
    </row>
    <row r="303" spans="1:50" ht="24" customHeight="1" x14ac:dyDescent="0.15">
      <c r="A303" s="106">
        <v>2</v>
      </c>
      <c r="B303" s="106">
        <v>1</v>
      </c>
      <c r="C303" s="111" t="s">
        <v>414</v>
      </c>
      <c r="D303" s="107"/>
      <c r="E303" s="107"/>
      <c r="F303" s="107"/>
      <c r="G303" s="107"/>
      <c r="H303" s="107"/>
      <c r="I303" s="107"/>
      <c r="J303" s="107"/>
      <c r="K303" s="107"/>
      <c r="L303" s="107"/>
      <c r="M303" s="111" t="s">
        <v>412</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4</v>
      </c>
      <c r="AL303" s="109"/>
      <c r="AM303" s="109"/>
      <c r="AN303" s="109"/>
      <c r="AO303" s="109"/>
      <c r="AP303" s="110"/>
      <c r="AQ303" s="111">
        <v>1</v>
      </c>
      <c r="AR303" s="107"/>
      <c r="AS303" s="107"/>
      <c r="AT303" s="107"/>
      <c r="AU303" s="108">
        <v>99.51</v>
      </c>
      <c r="AV303" s="109"/>
      <c r="AW303" s="109"/>
      <c r="AX303" s="110"/>
    </row>
    <row r="304" spans="1:50" ht="24" customHeight="1" x14ac:dyDescent="0.15">
      <c r="A304" s="106">
        <v>3</v>
      </c>
      <c r="B304" s="106">
        <v>1</v>
      </c>
      <c r="C304" s="111" t="s">
        <v>494</v>
      </c>
      <c r="D304" s="107"/>
      <c r="E304" s="107"/>
      <c r="F304" s="107"/>
      <c r="G304" s="107"/>
      <c r="H304" s="107"/>
      <c r="I304" s="107"/>
      <c r="J304" s="107"/>
      <c r="K304" s="107"/>
      <c r="L304" s="107"/>
      <c r="M304" s="111" t="s">
        <v>413</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1</v>
      </c>
      <c r="AL304" s="109"/>
      <c r="AM304" s="109"/>
      <c r="AN304" s="109"/>
      <c r="AO304" s="109"/>
      <c r="AP304" s="110"/>
      <c r="AQ304" s="111" t="s">
        <v>406</v>
      </c>
      <c r="AR304" s="107"/>
      <c r="AS304" s="107"/>
      <c r="AT304" s="107"/>
      <c r="AU304" s="108" t="s">
        <v>447</v>
      </c>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426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363</v>
      </c>
      <c r="D334" s="112"/>
      <c r="E334" s="112"/>
      <c r="F334" s="112"/>
      <c r="G334" s="112"/>
      <c r="H334" s="112"/>
      <c r="I334" s="112"/>
      <c r="J334" s="112"/>
      <c r="K334" s="112"/>
      <c r="L334" s="112"/>
      <c r="M334" s="112" t="s">
        <v>364</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365</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22" t="s">
        <v>448</v>
      </c>
      <c r="D335" s="133"/>
      <c r="E335" s="133"/>
      <c r="F335" s="133"/>
      <c r="G335" s="133"/>
      <c r="H335" s="133"/>
      <c r="I335" s="133"/>
      <c r="J335" s="133"/>
      <c r="K335" s="133"/>
      <c r="L335" s="134"/>
      <c r="M335" s="111" t="s">
        <v>417</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1</v>
      </c>
      <c r="AL335" s="109"/>
      <c r="AM335" s="109"/>
      <c r="AN335" s="109"/>
      <c r="AO335" s="109"/>
      <c r="AP335" s="110"/>
      <c r="AQ335" s="111" t="s">
        <v>406</v>
      </c>
      <c r="AR335" s="107"/>
      <c r="AS335" s="107"/>
      <c r="AT335" s="107"/>
      <c r="AU335" s="108" t="s">
        <v>516</v>
      </c>
      <c r="AV335" s="109"/>
      <c r="AW335" s="109"/>
      <c r="AX335" s="110"/>
    </row>
    <row r="336" spans="1:50" ht="24" customHeight="1" x14ac:dyDescent="0.15">
      <c r="A336" s="106">
        <v>2</v>
      </c>
      <c r="B336" s="106">
        <v>1</v>
      </c>
      <c r="C336" s="122" t="s">
        <v>449</v>
      </c>
      <c r="D336" s="133"/>
      <c r="E336" s="133"/>
      <c r="F336" s="133"/>
      <c r="G336" s="133"/>
      <c r="H336" s="133"/>
      <c r="I336" s="133"/>
      <c r="J336" s="133"/>
      <c r="K336" s="133"/>
      <c r="L336" s="134"/>
      <c r="M336" s="111" t="s">
        <v>418</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1</v>
      </c>
      <c r="AL336" s="109"/>
      <c r="AM336" s="109"/>
      <c r="AN336" s="109"/>
      <c r="AO336" s="109"/>
      <c r="AP336" s="110"/>
      <c r="AQ336" s="111" t="s">
        <v>406</v>
      </c>
      <c r="AR336" s="107"/>
      <c r="AS336" s="107"/>
      <c r="AT336" s="107"/>
      <c r="AU336" s="108" t="s">
        <v>516</v>
      </c>
      <c r="AV336" s="109"/>
      <c r="AW336" s="109"/>
      <c r="AX336" s="110"/>
    </row>
    <row r="337" spans="1:50" ht="24" customHeight="1" x14ac:dyDescent="0.15">
      <c r="A337" s="106">
        <v>3</v>
      </c>
      <c r="B337" s="106">
        <v>1</v>
      </c>
      <c r="C337" s="122" t="s">
        <v>450</v>
      </c>
      <c r="D337" s="133"/>
      <c r="E337" s="133"/>
      <c r="F337" s="133"/>
      <c r="G337" s="133"/>
      <c r="H337" s="133"/>
      <c r="I337" s="133"/>
      <c r="J337" s="133"/>
      <c r="K337" s="133"/>
      <c r="L337" s="134"/>
      <c r="M337" s="111" t="s">
        <v>419</v>
      </c>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v>1</v>
      </c>
      <c r="AL337" s="109"/>
      <c r="AM337" s="109"/>
      <c r="AN337" s="109"/>
      <c r="AO337" s="109"/>
      <c r="AP337" s="110"/>
      <c r="AQ337" s="111" t="s">
        <v>406</v>
      </c>
      <c r="AR337" s="107"/>
      <c r="AS337" s="107"/>
      <c r="AT337" s="107"/>
      <c r="AU337" s="108" t="s">
        <v>516</v>
      </c>
      <c r="AV337" s="109"/>
      <c r="AW337" s="109"/>
      <c r="AX337" s="110"/>
    </row>
    <row r="338" spans="1:50" ht="24" customHeight="1" x14ac:dyDescent="0.15">
      <c r="A338" s="106">
        <v>4</v>
      </c>
      <c r="B338" s="106">
        <v>1</v>
      </c>
      <c r="C338" s="122" t="s">
        <v>451</v>
      </c>
      <c r="D338" s="133"/>
      <c r="E338" s="133"/>
      <c r="F338" s="133"/>
      <c r="G338" s="133"/>
      <c r="H338" s="133"/>
      <c r="I338" s="133"/>
      <c r="J338" s="133"/>
      <c r="K338" s="133"/>
      <c r="L338" s="134"/>
      <c r="M338" s="111" t="s">
        <v>420</v>
      </c>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v>1</v>
      </c>
      <c r="AL338" s="109"/>
      <c r="AM338" s="109"/>
      <c r="AN338" s="109"/>
      <c r="AO338" s="109"/>
      <c r="AP338" s="110"/>
      <c r="AQ338" s="111" t="s">
        <v>406</v>
      </c>
      <c r="AR338" s="107"/>
      <c r="AS338" s="107"/>
      <c r="AT338" s="107"/>
      <c r="AU338" s="108" t="s">
        <v>516</v>
      </c>
      <c r="AV338" s="109"/>
      <c r="AW338" s="109"/>
      <c r="AX338" s="110"/>
    </row>
    <row r="339" spans="1:50" ht="24" customHeight="1" x14ac:dyDescent="0.15">
      <c r="A339" s="106">
        <v>5</v>
      </c>
      <c r="B339" s="106">
        <v>1</v>
      </c>
      <c r="C339" s="122" t="s">
        <v>452</v>
      </c>
      <c r="D339" s="123"/>
      <c r="E339" s="123"/>
      <c r="F339" s="123"/>
      <c r="G339" s="123"/>
      <c r="H339" s="123"/>
      <c r="I339" s="123"/>
      <c r="J339" s="123"/>
      <c r="K339" s="123"/>
      <c r="L339" s="124"/>
      <c r="M339" s="111" t="s">
        <v>421</v>
      </c>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v>1</v>
      </c>
      <c r="AL339" s="109"/>
      <c r="AM339" s="109"/>
      <c r="AN339" s="109"/>
      <c r="AO339" s="109"/>
      <c r="AP339" s="110"/>
      <c r="AQ339" s="111" t="s">
        <v>406</v>
      </c>
      <c r="AR339" s="107"/>
      <c r="AS339" s="107"/>
      <c r="AT339" s="107"/>
      <c r="AU339" s="108" t="s">
        <v>516</v>
      </c>
      <c r="AV339" s="109"/>
      <c r="AW339" s="109"/>
      <c r="AX339" s="110"/>
    </row>
    <row r="340" spans="1:50" ht="24" customHeight="1" x14ac:dyDescent="0.15">
      <c r="A340" s="106">
        <v>6</v>
      </c>
      <c r="B340" s="106">
        <v>1</v>
      </c>
      <c r="C340" s="122" t="s">
        <v>453</v>
      </c>
      <c r="D340" s="123"/>
      <c r="E340" s="123"/>
      <c r="F340" s="123"/>
      <c r="G340" s="123"/>
      <c r="H340" s="123"/>
      <c r="I340" s="123"/>
      <c r="J340" s="123"/>
      <c r="K340" s="123"/>
      <c r="L340" s="124"/>
      <c r="M340" s="111" t="s">
        <v>422</v>
      </c>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v>1</v>
      </c>
      <c r="AL340" s="109"/>
      <c r="AM340" s="109"/>
      <c r="AN340" s="109"/>
      <c r="AO340" s="109"/>
      <c r="AP340" s="110"/>
      <c r="AQ340" s="111" t="s">
        <v>406</v>
      </c>
      <c r="AR340" s="107"/>
      <c r="AS340" s="107"/>
      <c r="AT340" s="107"/>
      <c r="AU340" s="108" t="s">
        <v>516</v>
      </c>
      <c r="AV340" s="109"/>
      <c r="AW340" s="109"/>
      <c r="AX340" s="110"/>
    </row>
    <row r="341" spans="1:50" ht="24" customHeight="1" x14ac:dyDescent="0.15">
      <c r="A341" s="106">
        <v>7</v>
      </c>
      <c r="B341" s="106">
        <v>1</v>
      </c>
      <c r="C341" s="122" t="s">
        <v>454</v>
      </c>
      <c r="D341" s="123"/>
      <c r="E341" s="123"/>
      <c r="F341" s="123"/>
      <c r="G341" s="123"/>
      <c r="H341" s="123"/>
      <c r="I341" s="123"/>
      <c r="J341" s="123"/>
      <c r="K341" s="123"/>
      <c r="L341" s="124"/>
      <c r="M341" s="111" t="s">
        <v>423</v>
      </c>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v>1</v>
      </c>
      <c r="AL341" s="109"/>
      <c r="AM341" s="109"/>
      <c r="AN341" s="109"/>
      <c r="AO341" s="109"/>
      <c r="AP341" s="110"/>
      <c r="AQ341" s="111" t="s">
        <v>406</v>
      </c>
      <c r="AR341" s="107"/>
      <c r="AS341" s="107"/>
      <c r="AT341" s="107"/>
      <c r="AU341" s="108" t="s">
        <v>516</v>
      </c>
      <c r="AV341" s="109"/>
      <c r="AW341" s="109"/>
      <c r="AX341" s="110"/>
    </row>
    <row r="342" spans="1:50" ht="24" customHeight="1" x14ac:dyDescent="0.15">
      <c r="A342" s="106">
        <v>8</v>
      </c>
      <c r="B342" s="106">
        <v>1</v>
      </c>
      <c r="C342" s="122" t="s">
        <v>455</v>
      </c>
      <c r="D342" s="123"/>
      <c r="E342" s="123"/>
      <c r="F342" s="123"/>
      <c r="G342" s="123"/>
      <c r="H342" s="123"/>
      <c r="I342" s="123"/>
      <c r="J342" s="123"/>
      <c r="K342" s="123"/>
      <c r="L342" s="124"/>
      <c r="M342" s="111" t="s">
        <v>456</v>
      </c>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v>1</v>
      </c>
      <c r="AL342" s="109"/>
      <c r="AM342" s="109"/>
      <c r="AN342" s="109"/>
      <c r="AO342" s="109"/>
      <c r="AP342" s="110"/>
      <c r="AQ342" s="111" t="s">
        <v>406</v>
      </c>
      <c r="AR342" s="107"/>
      <c r="AS342" s="107"/>
      <c r="AT342" s="107"/>
      <c r="AU342" s="108" t="s">
        <v>516</v>
      </c>
      <c r="AV342" s="109"/>
      <c r="AW342" s="109"/>
      <c r="AX342" s="110"/>
    </row>
    <row r="343" spans="1:50" ht="24" customHeight="1" x14ac:dyDescent="0.15">
      <c r="A343" s="106">
        <v>9</v>
      </c>
      <c r="B343" s="106">
        <v>1</v>
      </c>
      <c r="C343" s="122" t="s">
        <v>457</v>
      </c>
      <c r="D343" s="123"/>
      <c r="E343" s="123"/>
      <c r="F343" s="123"/>
      <c r="G343" s="123"/>
      <c r="H343" s="123"/>
      <c r="I343" s="123"/>
      <c r="J343" s="123"/>
      <c r="K343" s="123"/>
      <c r="L343" s="124"/>
      <c r="M343" s="111" t="s">
        <v>424</v>
      </c>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v>1</v>
      </c>
      <c r="AL343" s="109"/>
      <c r="AM343" s="109"/>
      <c r="AN343" s="109"/>
      <c r="AO343" s="109"/>
      <c r="AP343" s="110"/>
      <c r="AQ343" s="111" t="s">
        <v>406</v>
      </c>
      <c r="AR343" s="107"/>
      <c r="AS343" s="107"/>
      <c r="AT343" s="107"/>
      <c r="AU343" s="108" t="s">
        <v>516</v>
      </c>
      <c r="AV343" s="109"/>
      <c r="AW343" s="109"/>
      <c r="AX343" s="110"/>
    </row>
    <row r="344" spans="1:50" ht="24" customHeight="1" x14ac:dyDescent="0.15">
      <c r="A344" s="106">
        <v>10</v>
      </c>
      <c r="B344" s="106">
        <v>1</v>
      </c>
      <c r="C344" s="122" t="s">
        <v>458</v>
      </c>
      <c r="D344" s="123"/>
      <c r="E344" s="123"/>
      <c r="F344" s="123"/>
      <c r="G344" s="123"/>
      <c r="H344" s="123"/>
      <c r="I344" s="123"/>
      <c r="J344" s="123"/>
      <c r="K344" s="123"/>
      <c r="L344" s="124"/>
      <c r="M344" s="111" t="s">
        <v>425</v>
      </c>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v>1</v>
      </c>
      <c r="AL344" s="109"/>
      <c r="AM344" s="109"/>
      <c r="AN344" s="109"/>
      <c r="AO344" s="109"/>
      <c r="AP344" s="110"/>
      <c r="AQ344" s="111" t="s">
        <v>406</v>
      </c>
      <c r="AR344" s="107"/>
      <c r="AS344" s="107"/>
      <c r="AT344" s="107"/>
      <c r="AU344" s="108" t="s">
        <v>516</v>
      </c>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t="s">
        <v>406</v>
      </c>
      <c r="AR345" s="107"/>
      <c r="AS345" s="107"/>
      <c r="AT345" s="107"/>
      <c r="AU345" s="108" t="s">
        <v>516</v>
      </c>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t="s">
        <v>406</v>
      </c>
      <c r="AR346" s="107"/>
      <c r="AS346" s="107"/>
      <c r="AT346" s="107"/>
      <c r="AU346" s="108" t="s">
        <v>516</v>
      </c>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t="s">
        <v>406</v>
      </c>
      <c r="AR347" s="107"/>
      <c r="AS347" s="107"/>
      <c r="AT347" s="107"/>
      <c r="AU347" s="108" t="s">
        <v>516</v>
      </c>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t="s">
        <v>406</v>
      </c>
      <c r="AR348" s="107"/>
      <c r="AS348" s="107"/>
      <c r="AT348" s="107"/>
      <c r="AU348" s="108" t="s">
        <v>516</v>
      </c>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t="s">
        <v>406</v>
      </c>
      <c r="AR349" s="107"/>
      <c r="AS349" s="107"/>
      <c r="AT349" s="107"/>
      <c r="AU349" s="108" t="s">
        <v>516</v>
      </c>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t="s">
        <v>406</v>
      </c>
      <c r="AR350" s="107"/>
      <c r="AS350" s="107"/>
      <c r="AT350" s="107"/>
      <c r="AU350" s="108" t="s">
        <v>516</v>
      </c>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t="s">
        <v>406</v>
      </c>
      <c r="AR351" s="107"/>
      <c r="AS351" s="107"/>
      <c r="AT351" s="107"/>
      <c r="AU351" s="108" t="s">
        <v>516</v>
      </c>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t="s">
        <v>406</v>
      </c>
      <c r="AR352" s="107"/>
      <c r="AS352" s="107"/>
      <c r="AT352" s="107"/>
      <c r="AU352" s="108" t="s">
        <v>516</v>
      </c>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t="s">
        <v>406</v>
      </c>
      <c r="AR353" s="107"/>
      <c r="AS353" s="107"/>
      <c r="AT353" s="107"/>
      <c r="AU353" s="108" t="s">
        <v>516</v>
      </c>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t="s">
        <v>406</v>
      </c>
      <c r="AR354" s="107"/>
      <c r="AS354" s="107"/>
      <c r="AT354" s="107"/>
      <c r="AU354" s="108" t="s">
        <v>516</v>
      </c>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t="s">
        <v>406</v>
      </c>
      <c r="AR355" s="107"/>
      <c r="AS355" s="107"/>
      <c r="AT355" s="107"/>
      <c r="AU355" s="108" t="s">
        <v>516</v>
      </c>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t="s">
        <v>406</v>
      </c>
      <c r="AR356" s="107"/>
      <c r="AS356" s="107"/>
      <c r="AT356" s="107"/>
      <c r="AU356" s="108" t="s">
        <v>516</v>
      </c>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363</v>
      </c>
      <c r="D367" s="112"/>
      <c r="E367" s="112"/>
      <c r="F367" s="112"/>
      <c r="G367" s="112"/>
      <c r="H367" s="112"/>
      <c r="I367" s="112"/>
      <c r="J367" s="112"/>
      <c r="K367" s="112"/>
      <c r="L367" s="112"/>
      <c r="M367" s="112" t="s">
        <v>364</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365</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11"/>
      <c r="D368" s="107"/>
      <c r="E368" s="107"/>
      <c r="F368" s="107"/>
      <c r="G368" s="107"/>
      <c r="H368" s="107"/>
      <c r="I368" s="107"/>
      <c r="J368" s="107"/>
      <c r="K368" s="107"/>
      <c r="L368" s="107"/>
      <c r="M368" s="111"/>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11"/>
      <c r="D369" s="107"/>
      <c r="E369" s="107"/>
      <c r="F369" s="107"/>
      <c r="G369" s="107"/>
      <c r="H369" s="107"/>
      <c r="I369" s="107"/>
      <c r="J369" s="107"/>
      <c r="K369" s="107"/>
      <c r="L369" s="107"/>
      <c r="M369" s="111"/>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11"/>
      <c r="D370" s="107"/>
      <c r="E370" s="107"/>
      <c r="F370" s="107"/>
      <c r="G370" s="107"/>
      <c r="H370" s="107"/>
      <c r="I370" s="107"/>
      <c r="J370" s="107"/>
      <c r="K370" s="107"/>
      <c r="L370" s="107"/>
      <c r="M370" s="111"/>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6"/>
      <c r="B400" s="106"/>
      <c r="C400" s="112" t="s">
        <v>363</v>
      </c>
      <c r="D400" s="112"/>
      <c r="E400" s="112"/>
      <c r="F400" s="112"/>
      <c r="G400" s="112"/>
      <c r="H400" s="112"/>
      <c r="I400" s="112"/>
      <c r="J400" s="112"/>
      <c r="K400" s="112"/>
      <c r="L400" s="112"/>
      <c r="M400" s="112" t="s">
        <v>364</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365</v>
      </c>
      <c r="AL400" s="112"/>
      <c r="AM400" s="112"/>
      <c r="AN400" s="112"/>
      <c r="AO400" s="112"/>
      <c r="AP400" s="112"/>
      <c r="AQ400" s="112" t="s">
        <v>23</v>
      </c>
      <c r="AR400" s="112"/>
      <c r="AS400" s="112"/>
      <c r="AT400" s="112"/>
      <c r="AU400" s="114" t="s">
        <v>24</v>
      </c>
      <c r="AV400" s="115"/>
      <c r="AW400" s="115"/>
      <c r="AX400" s="116"/>
    </row>
    <row r="401" spans="1:50" ht="24" customHeight="1" x14ac:dyDescent="0.15">
      <c r="A401" s="106">
        <v>1</v>
      </c>
      <c r="B401" s="106">
        <v>1</v>
      </c>
      <c r="C401" s="111" t="s">
        <v>459</v>
      </c>
      <c r="D401" s="107"/>
      <c r="E401" s="107"/>
      <c r="F401" s="107"/>
      <c r="G401" s="107"/>
      <c r="H401" s="107"/>
      <c r="I401" s="107"/>
      <c r="J401" s="107"/>
      <c r="K401" s="107"/>
      <c r="L401" s="107"/>
      <c r="M401" s="111" t="s">
        <v>443</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v>11</v>
      </c>
      <c r="AL401" s="109"/>
      <c r="AM401" s="109"/>
      <c r="AN401" s="109"/>
      <c r="AO401" s="109"/>
      <c r="AP401" s="110"/>
      <c r="AQ401" s="111">
        <v>1</v>
      </c>
      <c r="AR401" s="107"/>
      <c r="AS401" s="107"/>
      <c r="AT401" s="107"/>
      <c r="AU401" s="108">
        <v>99</v>
      </c>
      <c r="AV401" s="109"/>
      <c r="AW401" s="109"/>
      <c r="AX401" s="110"/>
    </row>
    <row r="402" spans="1:50" ht="24" customHeight="1" x14ac:dyDescent="0.15">
      <c r="A402" s="106">
        <v>2</v>
      </c>
      <c r="B402" s="106">
        <v>1</v>
      </c>
      <c r="C402" s="111" t="s">
        <v>460</v>
      </c>
      <c r="D402" s="107"/>
      <c r="E402" s="107"/>
      <c r="F402" s="107"/>
      <c r="G402" s="107"/>
      <c r="H402" s="107"/>
      <c r="I402" s="107"/>
      <c r="J402" s="107"/>
      <c r="K402" s="107"/>
      <c r="L402" s="107"/>
      <c r="M402" s="111" t="s">
        <v>461</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v>10</v>
      </c>
      <c r="AL402" s="109"/>
      <c r="AM402" s="109"/>
      <c r="AN402" s="109"/>
      <c r="AO402" s="109"/>
      <c r="AP402" s="110"/>
      <c r="AQ402" s="111">
        <v>6</v>
      </c>
      <c r="AR402" s="107"/>
      <c r="AS402" s="107"/>
      <c r="AT402" s="107"/>
      <c r="AU402" s="108">
        <v>55.07</v>
      </c>
      <c r="AV402" s="109"/>
      <c r="AW402" s="109"/>
      <c r="AX402" s="110"/>
    </row>
    <row r="403" spans="1:50" ht="24" customHeight="1" x14ac:dyDescent="0.15">
      <c r="A403" s="106">
        <v>3</v>
      </c>
      <c r="B403" s="106">
        <v>1</v>
      </c>
      <c r="C403" s="111" t="s">
        <v>427</v>
      </c>
      <c r="D403" s="107"/>
      <c r="E403" s="107"/>
      <c r="F403" s="107"/>
      <c r="G403" s="107"/>
      <c r="H403" s="107"/>
      <c r="I403" s="107"/>
      <c r="J403" s="107"/>
      <c r="K403" s="107"/>
      <c r="L403" s="107"/>
      <c r="M403" s="111" t="s">
        <v>428</v>
      </c>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v>7</v>
      </c>
      <c r="AL403" s="109"/>
      <c r="AM403" s="109"/>
      <c r="AN403" s="109"/>
      <c r="AO403" s="109"/>
      <c r="AP403" s="110"/>
      <c r="AQ403" s="111">
        <v>1</v>
      </c>
      <c r="AR403" s="107"/>
      <c r="AS403" s="107"/>
      <c r="AT403" s="107"/>
      <c r="AU403" s="108">
        <v>93.94</v>
      </c>
      <c r="AV403" s="109"/>
      <c r="AW403" s="109"/>
      <c r="AX403" s="110"/>
    </row>
    <row r="404" spans="1:50" ht="24" customHeight="1" x14ac:dyDescent="0.15">
      <c r="A404" s="106">
        <v>4</v>
      </c>
      <c r="B404" s="106">
        <v>1</v>
      </c>
      <c r="C404" s="111" t="s">
        <v>462</v>
      </c>
      <c r="D404" s="107"/>
      <c r="E404" s="107"/>
      <c r="F404" s="107"/>
      <c r="G404" s="107"/>
      <c r="H404" s="107"/>
      <c r="I404" s="107"/>
      <c r="J404" s="107"/>
      <c r="K404" s="107"/>
      <c r="L404" s="107"/>
      <c r="M404" s="111" t="s">
        <v>463</v>
      </c>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v>7</v>
      </c>
      <c r="AL404" s="109"/>
      <c r="AM404" s="109"/>
      <c r="AN404" s="109"/>
      <c r="AO404" s="109"/>
      <c r="AP404" s="110"/>
      <c r="AQ404" s="111">
        <v>2</v>
      </c>
      <c r="AR404" s="107"/>
      <c r="AS404" s="107"/>
      <c r="AT404" s="107"/>
      <c r="AU404" s="108">
        <v>86.33</v>
      </c>
      <c r="AV404" s="109"/>
      <c r="AW404" s="109"/>
      <c r="AX404" s="110"/>
    </row>
    <row r="405" spans="1:50" ht="24" customHeight="1" x14ac:dyDescent="0.15">
      <c r="A405" s="106">
        <v>5</v>
      </c>
      <c r="B405" s="106">
        <v>1</v>
      </c>
      <c r="C405" s="111" t="s">
        <v>464</v>
      </c>
      <c r="D405" s="107"/>
      <c r="E405" s="107"/>
      <c r="F405" s="107"/>
      <c r="G405" s="107"/>
      <c r="H405" s="107"/>
      <c r="I405" s="107"/>
      <c r="J405" s="107"/>
      <c r="K405" s="107"/>
      <c r="L405" s="107"/>
      <c r="M405" s="111" t="s">
        <v>429</v>
      </c>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v>5</v>
      </c>
      <c r="AL405" s="109"/>
      <c r="AM405" s="109"/>
      <c r="AN405" s="109"/>
      <c r="AO405" s="109"/>
      <c r="AP405" s="110"/>
      <c r="AQ405" s="111">
        <v>1</v>
      </c>
      <c r="AR405" s="107"/>
      <c r="AS405" s="107"/>
      <c r="AT405" s="107"/>
      <c r="AU405" s="108">
        <v>99.61</v>
      </c>
      <c r="AV405" s="109"/>
      <c r="AW405" s="109"/>
      <c r="AX405" s="110"/>
    </row>
    <row r="406" spans="1:50" ht="24" customHeight="1" x14ac:dyDescent="0.15">
      <c r="A406" s="106">
        <v>6</v>
      </c>
      <c r="B406" s="106">
        <v>1</v>
      </c>
      <c r="C406" s="111" t="s">
        <v>465</v>
      </c>
      <c r="D406" s="107"/>
      <c r="E406" s="107"/>
      <c r="F406" s="107"/>
      <c r="G406" s="107"/>
      <c r="H406" s="107"/>
      <c r="I406" s="107"/>
      <c r="J406" s="107"/>
      <c r="K406" s="107"/>
      <c r="L406" s="107"/>
      <c r="M406" s="111" t="s">
        <v>430</v>
      </c>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v>5</v>
      </c>
      <c r="AL406" s="109"/>
      <c r="AM406" s="109"/>
      <c r="AN406" s="109"/>
      <c r="AO406" s="109"/>
      <c r="AP406" s="110"/>
      <c r="AQ406" s="111">
        <v>3</v>
      </c>
      <c r="AR406" s="107"/>
      <c r="AS406" s="107"/>
      <c r="AT406" s="107"/>
      <c r="AU406" s="108">
        <v>86.21</v>
      </c>
      <c r="AV406" s="109"/>
      <c r="AW406" s="109"/>
      <c r="AX406" s="110"/>
    </row>
    <row r="407" spans="1:50" ht="24" customHeight="1" x14ac:dyDescent="0.15">
      <c r="A407" s="106">
        <v>7</v>
      </c>
      <c r="B407" s="106">
        <v>1</v>
      </c>
      <c r="C407" s="111" t="s">
        <v>466</v>
      </c>
      <c r="D407" s="107"/>
      <c r="E407" s="107"/>
      <c r="F407" s="107"/>
      <c r="G407" s="107"/>
      <c r="H407" s="107"/>
      <c r="I407" s="107"/>
      <c r="J407" s="107"/>
      <c r="K407" s="107"/>
      <c r="L407" s="107"/>
      <c r="M407" s="111" t="s">
        <v>431</v>
      </c>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v>5</v>
      </c>
      <c r="AL407" s="109"/>
      <c r="AM407" s="109"/>
      <c r="AN407" s="109"/>
      <c r="AO407" s="109"/>
      <c r="AP407" s="110"/>
      <c r="AQ407" s="111">
        <v>1</v>
      </c>
      <c r="AR407" s="107"/>
      <c r="AS407" s="107"/>
      <c r="AT407" s="107"/>
      <c r="AU407" s="108">
        <v>89.36</v>
      </c>
      <c r="AV407" s="109"/>
      <c r="AW407" s="109"/>
      <c r="AX407" s="110"/>
    </row>
    <row r="408" spans="1:50" ht="24" customHeight="1" x14ac:dyDescent="0.15">
      <c r="A408" s="106">
        <v>8</v>
      </c>
      <c r="B408" s="106">
        <v>1</v>
      </c>
      <c r="C408" s="111" t="s">
        <v>433</v>
      </c>
      <c r="D408" s="107"/>
      <c r="E408" s="107"/>
      <c r="F408" s="107"/>
      <c r="G408" s="107"/>
      <c r="H408" s="107"/>
      <c r="I408" s="107"/>
      <c r="J408" s="107"/>
      <c r="K408" s="107"/>
      <c r="L408" s="107"/>
      <c r="M408" s="111" t="s">
        <v>432</v>
      </c>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v>4</v>
      </c>
      <c r="AL408" s="109"/>
      <c r="AM408" s="109"/>
      <c r="AN408" s="109"/>
      <c r="AO408" s="109"/>
      <c r="AP408" s="110"/>
      <c r="AQ408" s="111">
        <v>2</v>
      </c>
      <c r="AR408" s="107"/>
      <c r="AS408" s="107"/>
      <c r="AT408" s="107"/>
      <c r="AU408" s="108">
        <v>91.82</v>
      </c>
      <c r="AV408" s="109"/>
      <c r="AW408" s="109"/>
      <c r="AX408" s="110"/>
    </row>
    <row r="409" spans="1:50" ht="24" customHeight="1" x14ac:dyDescent="0.15">
      <c r="A409" s="106">
        <v>9</v>
      </c>
      <c r="B409" s="106">
        <v>1</v>
      </c>
      <c r="C409" s="111" t="s">
        <v>437</v>
      </c>
      <c r="D409" s="107"/>
      <c r="E409" s="107"/>
      <c r="F409" s="107"/>
      <c r="G409" s="107"/>
      <c r="H409" s="107"/>
      <c r="I409" s="107"/>
      <c r="J409" s="107"/>
      <c r="K409" s="107"/>
      <c r="L409" s="107"/>
      <c r="M409" s="111" t="s">
        <v>434</v>
      </c>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v>3</v>
      </c>
      <c r="AL409" s="109"/>
      <c r="AM409" s="109"/>
      <c r="AN409" s="109"/>
      <c r="AO409" s="109"/>
      <c r="AP409" s="110"/>
      <c r="AQ409" s="111">
        <v>1</v>
      </c>
      <c r="AR409" s="107"/>
      <c r="AS409" s="107"/>
      <c r="AT409" s="107"/>
      <c r="AU409" s="108">
        <v>97.61</v>
      </c>
      <c r="AV409" s="109"/>
      <c r="AW409" s="109"/>
      <c r="AX409" s="110"/>
    </row>
    <row r="410" spans="1:50" ht="24" customHeight="1" x14ac:dyDescent="0.15">
      <c r="A410" s="106">
        <v>10</v>
      </c>
      <c r="B410" s="106">
        <v>1</v>
      </c>
      <c r="C410" s="111" t="s">
        <v>467</v>
      </c>
      <c r="D410" s="107"/>
      <c r="E410" s="107"/>
      <c r="F410" s="107"/>
      <c r="G410" s="107"/>
      <c r="H410" s="107"/>
      <c r="I410" s="107"/>
      <c r="J410" s="107"/>
      <c r="K410" s="107"/>
      <c r="L410" s="107"/>
      <c r="M410" s="111" t="s">
        <v>435</v>
      </c>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v>2</v>
      </c>
      <c r="AL410" s="109"/>
      <c r="AM410" s="109"/>
      <c r="AN410" s="109"/>
      <c r="AO410" s="109"/>
      <c r="AP410" s="110"/>
      <c r="AQ410" s="111" t="s">
        <v>406</v>
      </c>
      <c r="AR410" s="107"/>
      <c r="AS410" s="107"/>
      <c r="AT410" s="107"/>
      <c r="AU410" s="108" t="s">
        <v>468</v>
      </c>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2" spans="1:50" x14ac:dyDescent="0.15">
      <c r="A432" s="9"/>
      <c r="B432" s="61" t="s">
        <v>519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6"/>
      <c r="B433" s="106"/>
      <c r="C433" s="112" t="s">
        <v>363</v>
      </c>
      <c r="D433" s="112"/>
      <c r="E433" s="112"/>
      <c r="F433" s="112"/>
      <c r="G433" s="112"/>
      <c r="H433" s="112"/>
      <c r="I433" s="112"/>
      <c r="J433" s="112"/>
      <c r="K433" s="112"/>
      <c r="L433" s="112"/>
      <c r="M433" s="112" t="s">
        <v>364</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365</v>
      </c>
      <c r="AL433" s="112"/>
      <c r="AM433" s="112"/>
      <c r="AN433" s="112"/>
      <c r="AO433" s="112"/>
      <c r="AP433" s="112"/>
      <c r="AQ433" s="112" t="s">
        <v>23</v>
      </c>
      <c r="AR433" s="112"/>
      <c r="AS433" s="112"/>
      <c r="AT433" s="112"/>
      <c r="AU433" s="114" t="s">
        <v>24</v>
      </c>
      <c r="AV433" s="115"/>
      <c r="AW433" s="115"/>
      <c r="AX433" s="116"/>
    </row>
    <row r="434" spans="1:50" ht="24" customHeight="1" x14ac:dyDescent="0.15">
      <c r="A434" s="106">
        <v>1</v>
      </c>
      <c r="B434" s="106">
        <v>1</v>
      </c>
      <c r="C434" s="130" t="s">
        <v>469</v>
      </c>
      <c r="D434" s="131"/>
      <c r="E434" s="131"/>
      <c r="F434" s="131"/>
      <c r="G434" s="131"/>
      <c r="H434" s="131"/>
      <c r="I434" s="131"/>
      <c r="J434" s="131"/>
      <c r="K434" s="131"/>
      <c r="L434" s="132"/>
      <c r="M434" s="117" t="s">
        <v>470</v>
      </c>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v>18</v>
      </c>
      <c r="AL434" s="117"/>
      <c r="AM434" s="117"/>
      <c r="AN434" s="117"/>
      <c r="AO434" s="117"/>
      <c r="AP434" s="117"/>
      <c r="AQ434" s="129" t="s">
        <v>485</v>
      </c>
      <c r="AR434" s="117"/>
      <c r="AS434" s="117"/>
      <c r="AT434" s="117"/>
      <c r="AU434" s="125" t="s">
        <v>516</v>
      </c>
      <c r="AV434" s="120"/>
      <c r="AW434" s="120"/>
      <c r="AX434" s="121"/>
    </row>
    <row r="435" spans="1:50" ht="24" customHeight="1" x14ac:dyDescent="0.15">
      <c r="A435" s="106">
        <v>2</v>
      </c>
      <c r="B435" s="106">
        <v>1</v>
      </c>
      <c r="C435" s="130" t="s">
        <v>473</v>
      </c>
      <c r="D435" s="131"/>
      <c r="E435" s="131"/>
      <c r="F435" s="131"/>
      <c r="G435" s="131"/>
      <c r="H435" s="131"/>
      <c r="I435" s="131"/>
      <c r="J435" s="131"/>
      <c r="K435" s="131"/>
      <c r="L435" s="132"/>
      <c r="M435" s="119" t="s">
        <v>474</v>
      </c>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1"/>
      <c r="AK435" s="126">
        <v>1</v>
      </c>
      <c r="AL435" s="127"/>
      <c r="AM435" s="127"/>
      <c r="AN435" s="127"/>
      <c r="AO435" s="127"/>
      <c r="AP435" s="128"/>
      <c r="AQ435" s="119">
        <v>2</v>
      </c>
      <c r="AR435" s="120"/>
      <c r="AS435" s="120"/>
      <c r="AT435" s="121"/>
      <c r="AU435" s="119">
        <v>84.7</v>
      </c>
      <c r="AV435" s="120"/>
      <c r="AW435" s="120"/>
      <c r="AX435" s="121"/>
    </row>
    <row r="436" spans="1:50" ht="24" customHeight="1" x14ac:dyDescent="0.15">
      <c r="A436" s="106">
        <v>3</v>
      </c>
      <c r="B436" s="106">
        <v>1</v>
      </c>
      <c r="C436" s="119" t="s">
        <v>475</v>
      </c>
      <c r="D436" s="120"/>
      <c r="E436" s="120"/>
      <c r="F436" s="120"/>
      <c r="G436" s="120"/>
      <c r="H436" s="120"/>
      <c r="I436" s="120"/>
      <c r="J436" s="120"/>
      <c r="K436" s="120"/>
      <c r="L436" s="121"/>
      <c r="M436" s="119" t="s">
        <v>476</v>
      </c>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1"/>
      <c r="AK436" s="126">
        <v>1</v>
      </c>
      <c r="AL436" s="127"/>
      <c r="AM436" s="127"/>
      <c r="AN436" s="127"/>
      <c r="AO436" s="127"/>
      <c r="AP436" s="128"/>
      <c r="AQ436" s="119">
        <v>2</v>
      </c>
      <c r="AR436" s="120"/>
      <c r="AS436" s="120"/>
      <c r="AT436" s="121"/>
      <c r="AU436" s="119">
        <v>94.1</v>
      </c>
      <c r="AV436" s="120"/>
      <c r="AW436" s="120"/>
      <c r="AX436" s="121"/>
    </row>
    <row r="437" spans="1:50" ht="24" customHeight="1" x14ac:dyDescent="0.15">
      <c r="A437" s="106">
        <v>4</v>
      </c>
      <c r="B437" s="106">
        <v>1</v>
      </c>
      <c r="C437" s="129" t="s">
        <v>484</v>
      </c>
      <c r="D437" s="117"/>
      <c r="E437" s="117"/>
      <c r="F437" s="117"/>
      <c r="G437" s="117"/>
      <c r="H437" s="117"/>
      <c r="I437" s="117"/>
      <c r="J437" s="117"/>
      <c r="K437" s="117"/>
      <c r="L437" s="117"/>
      <c r="M437" s="117" t="s">
        <v>477</v>
      </c>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v>1</v>
      </c>
      <c r="AL437" s="117"/>
      <c r="AM437" s="117"/>
      <c r="AN437" s="117"/>
      <c r="AO437" s="117"/>
      <c r="AP437" s="117"/>
      <c r="AQ437" s="119">
        <v>5</v>
      </c>
      <c r="AR437" s="120"/>
      <c r="AS437" s="120"/>
      <c r="AT437" s="121"/>
      <c r="AU437" s="119">
        <v>87.4</v>
      </c>
      <c r="AV437" s="120"/>
      <c r="AW437" s="120"/>
      <c r="AX437" s="121"/>
    </row>
    <row r="438" spans="1:50" ht="24" customHeight="1" x14ac:dyDescent="0.15">
      <c r="A438" s="106">
        <v>5</v>
      </c>
      <c r="B438" s="106">
        <v>1</v>
      </c>
      <c r="C438" s="119" t="s">
        <v>478</v>
      </c>
      <c r="D438" s="120"/>
      <c r="E438" s="120"/>
      <c r="F438" s="120"/>
      <c r="G438" s="120"/>
      <c r="H438" s="120"/>
      <c r="I438" s="120"/>
      <c r="J438" s="120"/>
      <c r="K438" s="120"/>
      <c r="L438" s="121"/>
      <c r="M438" s="119" t="s">
        <v>479</v>
      </c>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1"/>
      <c r="AK438" s="126">
        <v>1</v>
      </c>
      <c r="AL438" s="127"/>
      <c r="AM438" s="127"/>
      <c r="AN438" s="127"/>
      <c r="AO438" s="127"/>
      <c r="AP438" s="128"/>
      <c r="AQ438" s="125" t="s">
        <v>406</v>
      </c>
      <c r="AR438" s="120"/>
      <c r="AS438" s="120"/>
      <c r="AT438" s="121"/>
      <c r="AU438" s="125" t="s">
        <v>516</v>
      </c>
      <c r="AV438" s="120"/>
      <c r="AW438" s="120"/>
      <c r="AX438" s="121"/>
    </row>
    <row r="439" spans="1:50" ht="24" customHeight="1" x14ac:dyDescent="0.15">
      <c r="A439" s="106">
        <v>6</v>
      </c>
      <c r="B439" s="106">
        <v>1</v>
      </c>
      <c r="C439" s="119" t="s">
        <v>480</v>
      </c>
      <c r="D439" s="120"/>
      <c r="E439" s="120"/>
      <c r="F439" s="120"/>
      <c r="G439" s="120"/>
      <c r="H439" s="120"/>
      <c r="I439" s="120"/>
      <c r="J439" s="120"/>
      <c r="K439" s="120"/>
      <c r="L439" s="121"/>
      <c r="M439" s="119" t="s">
        <v>481</v>
      </c>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1"/>
      <c r="AK439" s="126">
        <v>1</v>
      </c>
      <c r="AL439" s="127"/>
      <c r="AM439" s="127"/>
      <c r="AN439" s="127"/>
      <c r="AO439" s="127"/>
      <c r="AP439" s="128"/>
      <c r="AQ439" s="125" t="s">
        <v>406</v>
      </c>
      <c r="AR439" s="120"/>
      <c r="AS439" s="120"/>
      <c r="AT439" s="121"/>
      <c r="AU439" s="125" t="s">
        <v>516</v>
      </c>
      <c r="AV439" s="120"/>
      <c r="AW439" s="120"/>
      <c r="AX439" s="121"/>
    </row>
    <row r="440" spans="1:50" ht="24" customHeight="1" x14ac:dyDescent="0.15">
      <c r="A440" s="106">
        <v>7</v>
      </c>
      <c r="B440" s="106">
        <v>1</v>
      </c>
      <c r="C440" s="117" t="s">
        <v>471</v>
      </c>
      <c r="D440" s="117"/>
      <c r="E440" s="117"/>
      <c r="F440" s="117"/>
      <c r="G440" s="117"/>
      <c r="H440" s="117"/>
      <c r="I440" s="117"/>
      <c r="J440" s="117"/>
      <c r="K440" s="117"/>
      <c r="L440" s="117"/>
      <c r="M440" s="117" t="s">
        <v>472</v>
      </c>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v>1</v>
      </c>
      <c r="AL440" s="117"/>
      <c r="AM440" s="117"/>
      <c r="AN440" s="117"/>
      <c r="AO440" s="117"/>
      <c r="AP440" s="117"/>
      <c r="AQ440" s="125" t="s">
        <v>406</v>
      </c>
      <c r="AR440" s="120"/>
      <c r="AS440" s="120"/>
      <c r="AT440" s="121"/>
      <c r="AU440" s="125" t="s">
        <v>516</v>
      </c>
      <c r="AV440" s="120"/>
      <c r="AW440" s="120"/>
      <c r="AX440" s="121"/>
    </row>
    <row r="441" spans="1:50" ht="24" hidden="1" customHeight="1" x14ac:dyDescent="0.15">
      <c r="A441" s="106">
        <v>8</v>
      </c>
      <c r="B441" s="10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7"/>
      <c r="AM441" s="117"/>
      <c r="AN441" s="117"/>
      <c r="AO441" s="117"/>
      <c r="AP441" s="117"/>
      <c r="AQ441" s="117"/>
      <c r="AR441" s="117"/>
      <c r="AS441" s="117"/>
      <c r="AT441" s="117"/>
      <c r="AU441" s="119"/>
      <c r="AV441" s="120"/>
      <c r="AW441" s="120"/>
      <c r="AX441" s="121"/>
    </row>
    <row r="442" spans="1:50" ht="24" hidden="1" customHeight="1" x14ac:dyDescent="0.15">
      <c r="A442" s="106">
        <v>9</v>
      </c>
      <c r="B442" s="10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7"/>
      <c r="AM442" s="117"/>
      <c r="AN442" s="117"/>
      <c r="AO442" s="117"/>
      <c r="AP442" s="117"/>
      <c r="AQ442" s="117"/>
      <c r="AR442" s="117"/>
      <c r="AS442" s="117"/>
      <c r="AT442" s="117"/>
      <c r="AU442" s="119"/>
      <c r="AV442" s="120"/>
      <c r="AW442" s="120"/>
      <c r="AX442" s="121"/>
    </row>
    <row r="443" spans="1:50" ht="24" hidden="1" customHeight="1" x14ac:dyDescent="0.15">
      <c r="A443" s="106">
        <v>10</v>
      </c>
      <c r="B443" s="106">
        <v>1</v>
      </c>
      <c r="C443" s="122"/>
      <c r="D443" s="123"/>
      <c r="E443" s="123"/>
      <c r="F443" s="123"/>
      <c r="G443" s="123"/>
      <c r="H443" s="123"/>
      <c r="I443" s="123"/>
      <c r="J443" s="123"/>
      <c r="K443" s="123"/>
      <c r="L443" s="124"/>
      <c r="M443" s="111"/>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11"/>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363</v>
      </c>
      <c r="D466" s="112"/>
      <c r="E466" s="112"/>
      <c r="F466" s="112"/>
      <c r="G466" s="112"/>
      <c r="H466" s="112"/>
      <c r="I466" s="112"/>
      <c r="J466" s="112"/>
      <c r="K466" s="112"/>
      <c r="L466" s="112"/>
      <c r="M466" s="112" t="s">
        <v>364</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365</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5" priority="587">
      <formula>IF(RIGHT(TEXT(P14,"0.#"),1)=".",FALSE,TRUE)</formula>
    </cfRule>
    <cfRule type="expression" dxfId="234" priority="588">
      <formula>IF(RIGHT(TEXT(P14,"0.#"),1)=".",TRUE,FALSE)</formula>
    </cfRule>
  </conditionalFormatting>
  <conditionalFormatting sqref="AE23:AI23">
    <cfRule type="expression" dxfId="233" priority="577">
      <formula>IF(RIGHT(TEXT(AE23,"0.#"),1)=".",FALSE,TRUE)</formula>
    </cfRule>
    <cfRule type="expression" dxfId="232" priority="578">
      <formula>IF(RIGHT(TEXT(AE23,"0.#"),1)=".",TRUE,FALSE)</formula>
    </cfRule>
  </conditionalFormatting>
  <conditionalFormatting sqref="AT69:AX69">
    <cfRule type="expression" dxfId="231" priority="509">
      <formula>IF(RIGHT(TEXT(AT69,"0.#"),1)=".",FALSE,TRUE)</formula>
    </cfRule>
    <cfRule type="expression" dxfId="230" priority="510">
      <formula>IF(RIGHT(TEXT(AT69,"0.#"),1)=".",TRUE,FALSE)</formula>
    </cfRule>
  </conditionalFormatting>
  <conditionalFormatting sqref="AT83:AX83">
    <cfRule type="expression" dxfId="229" priority="489">
      <formula>IF(RIGHT(TEXT(AT83,"0.#"),1)=".",FALSE,TRUE)</formula>
    </cfRule>
    <cfRule type="expression" dxfId="228" priority="490">
      <formula>IF(RIGHT(TEXT(AT83,"0.#"),1)=".",TRUE,FALSE)</formula>
    </cfRule>
  </conditionalFormatting>
  <conditionalFormatting sqref="L99">
    <cfRule type="expression" dxfId="227" priority="469">
      <formula>IF(RIGHT(TEXT(L99,"0.#"),1)=".",FALSE,TRUE)</formula>
    </cfRule>
    <cfRule type="expression" dxfId="226" priority="470">
      <formula>IF(RIGHT(TEXT(L99,"0.#"),1)=".",TRUE,FALSE)</formula>
    </cfRule>
  </conditionalFormatting>
  <conditionalFormatting sqref="L104">
    <cfRule type="expression" dxfId="225" priority="467">
      <formula>IF(RIGHT(TEXT(L104,"0.#"),1)=".",FALSE,TRUE)</formula>
    </cfRule>
    <cfRule type="expression" dxfId="224" priority="468">
      <formula>IF(RIGHT(TEXT(L104,"0.#"),1)=".",TRUE,FALSE)</formula>
    </cfRule>
  </conditionalFormatting>
  <conditionalFormatting sqref="R104">
    <cfRule type="expression" dxfId="223" priority="465">
      <formula>IF(RIGHT(TEXT(R104,"0.#"),1)=".",FALSE,TRUE)</formula>
    </cfRule>
    <cfRule type="expression" dxfId="222" priority="466">
      <formula>IF(RIGHT(TEXT(R104,"0.#"),1)=".",TRUE,FALSE)</formula>
    </cfRule>
  </conditionalFormatting>
  <conditionalFormatting sqref="P18:AX18">
    <cfRule type="expression" dxfId="221" priority="463">
      <formula>IF(RIGHT(TEXT(P18,"0.#"),1)=".",FALSE,TRUE)</formula>
    </cfRule>
    <cfRule type="expression" dxfId="220" priority="464">
      <formula>IF(RIGHT(TEXT(P18,"0.#"),1)=".",TRUE,FALSE)</formula>
    </cfRule>
  </conditionalFormatting>
  <conditionalFormatting sqref="Y181">
    <cfRule type="expression" dxfId="219" priority="459">
      <formula>IF(RIGHT(TEXT(Y181,"0.#"),1)=".",FALSE,TRUE)</formula>
    </cfRule>
    <cfRule type="expression" dxfId="218" priority="460">
      <formula>IF(RIGHT(TEXT(Y181,"0.#"),1)=".",TRUE,FALSE)</formula>
    </cfRule>
  </conditionalFormatting>
  <conditionalFormatting sqref="Y190">
    <cfRule type="expression" dxfId="217" priority="455">
      <formula>IF(RIGHT(TEXT(Y190,"0.#"),1)=".",FALSE,TRUE)</formula>
    </cfRule>
    <cfRule type="expression" dxfId="216" priority="456">
      <formula>IF(RIGHT(TEXT(Y190,"0.#"),1)=".",TRUE,FALSE)</formula>
    </cfRule>
  </conditionalFormatting>
  <conditionalFormatting sqref="AK236">
    <cfRule type="expression" dxfId="215" priority="377">
      <formula>IF(RIGHT(TEXT(AK236,"0.#"),1)=".",FALSE,TRUE)</formula>
    </cfRule>
    <cfRule type="expression" dxfId="214" priority="378">
      <formula>IF(RIGHT(TEXT(AK236,"0.#"),1)=".",TRUE,FALSE)</formula>
    </cfRule>
  </conditionalFormatting>
  <conditionalFormatting sqref="AE54:AI54">
    <cfRule type="expression" dxfId="213" priority="327">
      <formula>IF(RIGHT(TEXT(AE54,"0.#"),1)=".",FALSE,TRUE)</formula>
    </cfRule>
    <cfRule type="expression" dxfId="212" priority="328">
      <formula>IF(RIGHT(TEXT(AE54,"0.#"),1)=".",TRUE,FALSE)</formula>
    </cfRule>
  </conditionalFormatting>
  <conditionalFormatting sqref="P16:AQ17 P15:AX15 P13:AX13">
    <cfRule type="expression" dxfId="211" priority="285">
      <formula>IF(RIGHT(TEXT(P13,"0.#"),1)=".",FALSE,TRUE)</formula>
    </cfRule>
    <cfRule type="expression" dxfId="210" priority="286">
      <formula>IF(RIGHT(TEXT(P13,"0.#"),1)=".",TRUE,FALSE)</formula>
    </cfRule>
  </conditionalFormatting>
  <conditionalFormatting sqref="P19:AJ19">
    <cfRule type="expression" dxfId="209" priority="283">
      <formula>IF(RIGHT(TEXT(P19,"0.#"),1)=".",FALSE,TRUE)</formula>
    </cfRule>
    <cfRule type="expression" dxfId="208" priority="284">
      <formula>IF(RIGHT(TEXT(P19,"0.#"),1)=".",TRUE,FALSE)</formula>
    </cfRule>
  </conditionalFormatting>
  <conditionalFormatting sqref="AE55:AX55 AJ54:AS54">
    <cfRule type="expression" dxfId="207" priority="279">
      <formula>IF(RIGHT(TEXT(AE54,"0.#"),1)=".",FALSE,TRUE)</formula>
    </cfRule>
    <cfRule type="expression" dxfId="206" priority="280">
      <formula>IF(RIGHT(TEXT(AE54,"0.#"),1)=".",TRUE,FALSE)</formula>
    </cfRule>
  </conditionalFormatting>
  <conditionalFormatting sqref="AE95:AI95 AE92:AI92 AE89:AI89 AE86:AI86">
    <cfRule type="expression" dxfId="205" priority="273">
      <formula>IF(RIGHT(TEXT(AE86,"0.#"),1)=".",FALSE,TRUE)</formula>
    </cfRule>
    <cfRule type="expression" dxfId="204" priority="274">
      <formula>IF(RIGHT(TEXT(AE86,"0.#"),1)=".",TRUE,FALSE)</formula>
    </cfRule>
  </conditionalFormatting>
  <conditionalFormatting sqref="AJ95:AX95 AJ92:AX92 AJ89:AX89 AJ86:AX86">
    <cfRule type="expression" dxfId="203" priority="271">
      <formula>IF(RIGHT(TEXT(AJ86,"0.#"),1)=".",FALSE,TRUE)</formula>
    </cfRule>
    <cfRule type="expression" dxfId="202" priority="272">
      <formula>IF(RIGHT(TEXT(AJ86,"0.#"),1)=".",TRUE,FALSE)</formula>
    </cfRule>
  </conditionalFormatting>
  <conditionalFormatting sqref="L100:L103 L98">
    <cfRule type="expression" dxfId="201" priority="269">
      <formula>IF(RIGHT(TEXT(L98,"0.#"),1)=".",FALSE,TRUE)</formula>
    </cfRule>
    <cfRule type="expression" dxfId="200" priority="270">
      <formula>IF(RIGHT(TEXT(L98,"0.#"),1)=".",TRUE,FALSE)</formula>
    </cfRule>
  </conditionalFormatting>
  <conditionalFormatting sqref="R98">
    <cfRule type="expression" dxfId="199" priority="265">
      <formula>IF(RIGHT(TEXT(R98,"0.#"),1)=".",FALSE,TRUE)</formula>
    </cfRule>
    <cfRule type="expression" dxfId="198" priority="266">
      <formula>IF(RIGHT(TEXT(R98,"0.#"),1)=".",TRUE,FALSE)</formula>
    </cfRule>
  </conditionalFormatting>
  <conditionalFormatting sqref="R99:R103">
    <cfRule type="expression" dxfId="197" priority="263">
      <formula>IF(RIGHT(TEXT(R99,"0.#"),1)=".",FALSE,TRUE)</formula>
    </cfRule>
    <cfRule type="expression" dxfId="196" priority="264">
      <formula>IF(RIGHT(TEXT(R99,"0.#"),1)=".",TRUE,FALSE)</formula>
    </cfRule>
  </conditionalFormatting>
  <conditionalFormatting sqref="Y182:Y189 Y180">
    <cfRule type="expression" dxfId="195" priority="261">
      <formula>IF(RIGHT(TEXT(Y180,"0.#"),1)=".",FALSE,TRUE)</formula>
    </cfRule>
    <cfRule type="expression" dxfId="194" priority="262">
      <formula>IF(RIGHT(TEXT(Y180,"0.#"),1)=".",TRUE,FALSE)</formula>
    </cfRule>
  </conditionalFormatting>
  <conditionalFormatting sqref="AU181">
    <cfRule type="expression" dxfId="193" priority="259">
      <formula>IF(RIGHT(TEXT(AU181,"0.#"),1)=".",FALSE,TRUE)</formula>
    </cfRule>
    <cfRule type="expression" dxfId="192" priority="260">
      <formula>IF(RIGHT(TEXT(AU181,"0.#"),1)=".",TRUE,FALSE)</formula>
    </cfRule>
  </conditionalFormatting>
  <conditionalFormatting sqref="AU190">
    <cfRule type="expression" dxfId="191" priority="257">
      <formula>IF(RIGHT(TEXT(AU190,"0.#"),1)=".",FALSE,TRUE)</formula>
    </cfRule>
    <cfRule type="expression" dxfId="190" priority="258">
      <formula>IF(RIGHT(TEXT(AU190,"0.#"),1)=".",TRUE,FALSE)</formula>
    </cfRule>
  </conditionalFormatting>
  <conditionalFormatting sqref="AU182:AU189 AU180">
    <cfRule type="expression" dxfId="189" priority="255">
      <formula>IF(RIGHT(TEXT(AU180,"0.#"),1)=".",FALSE,TRUE)</formula>
    </cfRule>
    <cfRule type="expression" dxfId="188" priority="256">
      <formula>IF(RIGHT(TEXT(AU180,"0.#"),1)=".",TRUE,FALSE)</formula>
    </cfRule>
  </conditionalFormatting>
  <conditionalFormatting sqref="Y220 Y207 Y194">
    <cfRule type="expression" dxfId="187" priority="241">
      <formula>IF(RIGHT(TEXT(Y194,"0.#"),1)=".",FALSE,TRUE)</formula>
    </cfRule>
    <cfRule type="expression" dxfId="186" priority="242">
      <formula>IF(RIGHT(TEXT(Y194,"0.#"),1)=".",TRUE,FALSE)</formula>
    </cfRule>
  </conditionalFormatting>
  <conditionalFormatting sqref="Y229 Y216 Y203">
    <cfRule type="expression" dxfId="185" priority="239">
      <formula>IF(RIGHT(TEXT(Y203,"0.#"),1)=".",FALSE,TRUE)</formula>
    </cfRule>
    <cfRule type="expression" dxfId="184" priority="240">
      <formula>IF(RIGHT(TEXT(Y203,"0.#"),1)=".",TRUE,FALSE)</formula>
    </cfRule>
  </conditionalFormatting>
  <conditionalFormatting sqref="Y221:Y228 Y219 Y208:Y215 Y206 Y195:Y202 Y193">
    <cfRule type="expression" dxfId="183" priority="237">
      <formula>IF(RIGHT(TEXT(Y193,"0.#"),1)=".",FALSE,TRUE)</formula>
    </cfRule>
    <cfRule type="expression" dxfId="182" priority="238">
      <formula>IF(RIGHT(TEXT(Y193,"0.#"),1)=".",TRUE,FALSE)</formula>
    </cfRule>
  </conditionalFormatting>
  <conditionalFormatting sqref="AU220 AU207 AU194">
    <cfRule type="expression" dxfId="181" priority="235">
      <formula>IF(RIGHT(TEXT(AU194,"0.#"),1)=".",FALSE,TRUE)</formula>
    </cfRule>
    <cfRule type="expression" dxfId="180" priority="236">
      <formula>IF(RIGHT(TEXT(AU194,"0.#"),1)=".",TRUE,FALSE)</formula>
    </cfRule>
  </conditionalFormatting>
  <conditionalFormatting sqref="AU229 AU216 AU203">
    <cfRule type="expression" dxfId="179" priority="233">
      <formula>IF(RIGHT(TEXT(AU203,"0.#"),1)=".",FALSE,TRUE)</formula>
    </cfRule>
    <cfRule type="expression" dxfId="178" priority="234">
      <formula>IF(RIGHT(TEXT(AU203,"0.#"),1)=".",TRUE,FALSE)</formula>
    </cfRule>
  </conditionalFormatting>
  <conditionalFormatting sqref="AU221:AU228 AU219 AU208:AU215 AU206 AU195:AU202 AU193">
    <cfRule type="expression" dxfId="177" priority="231">
      <formula>IF(RIGHT(TEXT(AU193,"0.#"),1)=".",FALSE,TRUE)</formula>
    </cfRule>
    <cfRule type="expression" dxfId="176" priority="232">
      <formula>IF(RIGHT(TEXT(AU193,"0.#"),1)=".",TRUE,FALSE)</formula>
    </cfRule>
  </conditionalFormatting>
  <conditionalFormatting sqref="AE56:AI56">
    <cfRule type="expression" dxfId="175" priority="205">
      <formula>IF(AND(AE56&gt;=0, RIGHT(TEXT(AE56,"0.#"),1)&lt;&gt;"."),TRUE,FALSE)</formula>
    </cfRule>
    <cfRule type="expression" dxfId="174" priority="206">
      <formula>IF(AND(AE56&gt;=0, RIGHT(TEXT(AE56,"0.#"),1)="."),TRUE,FALSE)</formula>
    </cfRule>
    <cfRule type="expression" dxfId="173" priority="207">
      <formula>IF(AND(AE56&lt;0, RIGHT(TEXT(AE56,"0.#"),1)&lt;&gt;"."),TRUE,FALSE)</formula>
    </cfRule>
    <cfRule type="expression" dxfId="172" priority="208">
      <formula>IF(AND(AE56&lt;0, RIGHT(TEXT(AE56,"0.#"),1)="."),TRUE,FALSE)</formula>
    </cfRule>
  </conditionalFormatting>
  <conditionalFormatting sqref="AJ56:AS56">
    <cfRule type="expression" dxfId="171" priority="201">
      <formula>IF(AND(AJ56&gt;=0, RIGHT(TEXT(AJ56,"0.#"),1)&lt;&gt;"."),TRUE,FALSE)</formula>
    </cfRule>
    <cfRule type="expression" dxfId="170" priority="202">
      <formula>IF(AND(AJ56&gt;=0, RIGHT(TEXT(AJ56,"0.#"),1)="."),TRUE,FALSE)</formula>
    </cfRule>
    <cfRule type="expression" dxfId="169" priority="203">
      <formula>IF(AND(AJ56&lt;0, RIGHT(TEXT(AJ56,"0.#"),1)&lt;&gt;"."),TRUE,FALSE)</formula>
    </cfRule>
    <cfRule type="expression" dxfId="168" priority="204">
      <formula>IF(AND(AJ56&lt;0, RIGHT(TEXT(AJ56,"0.#"),1)="."),TRUE,FALSE)</formula>
    </cfRule>
  </conditionalFormatting>
  <conditionalFormatting sqref="AK237:AK265">
    <cfRule type="expression" dxfId="167" priority="189">
      <formula>IF(RIGHT(TEXT(AK237,"0.#"),1)=".",FALSE,TRUE)</formula>
    </cfRule>
    <cfRule type="expression" dxfId="166" priority="190">
      <formula>IF(RIGHT(TEXT(AK237,"0.#"),1)=".",TRUE,FALSE)</formula>
    </cfRule>
  </conditionalFormatting>
  <conditionalFormatting sqref="AU237:AX265">
    <cfRule type="expression" dxfId="165" priority="185">
      <formula>IF(AND(AU237&gt;=0, RIGHT(TEXT(AU237,"0.#"),1)&lt;&gt;"."),TRUE,FALSE)</formula>
    </cfRule>
    <cfRule type="expression" dxfId="164" priority="186">
      <formula>IF(AND(AU237&gt;=0, RIGHT(TEXT(AU237,"0.#"),1)="."),TRUE,FALSE)</formula>
    </cfRule>
    <cfRule type="expression" dxfId="163" priority="187">
      <formula>IF(AND(AU237&lt;0, RIGHT(TEXT(AU237,"0.#"),1)&lt;&gt;"."),TRUE,FALSE)</formula>
    </cfRule>
    <cfRule type="expression" dxfId="162" priority="188">
      <formula>IF(AND(AU237&lt;0, RIGHT(TEXT(AU237,"0.#"),1)="."),TRUE,FALSE)</formula>
    </cfRule>
  </conditionalFormatting>
  <conditionalFormatting sqref="AU269:AX269">
    <cfRule type="expression" dxfId="161" priority="179">
      <formula>IF(AND(AU269&gt;=0, RIGHT(TEXT(AU269,"0.#"),1)&lt;&gt;"."),TRUE,FALSE)</formula>
    </cfRule>
    <cfRule type="expression" dxfId="160" priority="180">
      <formula>IF(AND(AU269&gt;=0, RIGHT(TEXT(AU269,"0.#"),1)="."),TRUE,FALSE)</formula>
    </cfRule>
    <cfRule type="expression" dxfId="159" priority="181">
      <formula>IF(AND(AU269&lt;0, RIGHT(TEXT(AU269,"0.#"),1)&lt;&gt;"."),TRUE,FALSE)</formula>
    </cfRule>
    <cfRule type="expression" dxfId="158" priority="182">
      <formula>IF(AND(AU269&lt;0, RIGHT(TEXT(AU269,"0.#"),1)="."),TRUE,FALSE)</formula>
    </cfRule>
  </conditionalFormatting>
  <conditionalFormatting sqref="AK274 AK276:AK298">
    <cfRule type="expression" dxfId="157" priority="177">
      <formula>IF(RIGHT(TEXT(AK274,"0.#"),1)=".",FALSE,TRUE)</formula>
    </cfRule>
    <cfRule type="expression" dxfId="156" priority="178">
      <formula>IF(RIGHT(TEXT(AK274,"0.#"),1)=".",TRUE,FALSE)</formula>
    </cfRule>
  </conditionalFormatting>
  <conditionalFormatting sqref="AU270:AX298">
    <cfRule type="expression" dxfId="155" priority="173">
      <formula>IF(AND(AU270&gt;=0, RIGHT(TEXT(AU270,"0.#"),1)&lt;&gt;"."),TRUE,FALSE)</formula>
    </cfRule>
    <cfRule type="expression" dxfId="154" priority="174">
      <formula>IF(AND(AU270&gt;=0, RIGHT(TEXT(AU270,"0.#"),1)="."),TRUE,FALSE)</formula>
    </cfRule>
    <cfRule type="expression" dxfId="153" priority="175">
      <formula>IF(AND(AU270&lt;0, RIGHT(TEXT(AU270,"0.#"),1)&lt;&gt;"."),TRUE,FALSE)</formula>
    </cfRule>
    <cfRule type="expression" dxfId="152" priority="176">
      <formula>IF(AND(AU270&lt;0, RIGHT(TEXT(AU270,"0.#"),1)="."),TRUE,FALSE)</formula>
    </cfRule>
  </conditionalFormatting>
  <conditionalFormatting sqref="AU302:AX302">
    <cfRule type="expression" dxfId="151" priority="167">
      <formula>IF(AND(AU302&gt;=0, RIGHT(TEXT(AU302,"0.#"),1)&lt;&gt;"."),TRUE,FALSE)</formula>
    </cfRule>
    <cfRule type="expression" dxfId="150" priority="168">
      <formula>IF(AND(AU302&gt;=0, RIGHT(TEXT(AU302,"0.#"),1)="."),TRUE,FALSE)</formula>
    </cfRule>
    <cfRule type="expression" dxfId="149" priority="169">
      <formula>IF(AND(AU302&lt;0, RIGHT(TEXT(AU302,"0.#"),1)&lt;&gt;"."),TRUE,FALSE)</formula>
    </cfRule>
    <cfRule type="expression" dxfId="148" priority="170">
      <formula>IF(AND(AU302&lt;0, RIGHT(TEXT(AU302,"0.#"),1)="."),TRUE,FALSE)</formula>
    </cfRule>
  </conditionalFormatting>
  <conditionalFormatting sqref="AK305:AK331">
    <cfRule type="expression" dxfId="147" priority="165">
      <formula>IF(RIGHT(TEXT(AK305,"0.#"),1)=".",FALSE,TRUE)</formula>
    </cfRule>
    <cfRule type="expression" dxfId="146" priority="166">
      <formula>IF(RIGHT(TEXT(AK305,"0.#"),1)=".",TRUE,FALSE)</formula>
    </cfRule>
  </conditionalFormatting>
  <conditionalFormatting sqref="AU303:AX331">
    <cfRule type="expression" dxfId="145" priority="161">
      <formula>IF(AND(AU303&gt;=0, RIGHT(TEXT(AU303,"0.#"),1)&lt;&gt;"."),TRUE,FALSE)</formula>
    </cfRule>
    <cfRule type="expression" dxfId="144" priority="162">
      <formula>IF(AND(AU303&gt;=0, RIGHT(TEXT(AU303,"0.#"),1)="."),TRUE,FALSE)</formula>
    </cfRule>
    <cfRule type="expression" dxfId="143" priority="163">
      <formula>IF(AND(AU303&lt;0, RIGHT(TEXT(AU303,"0.#"),1)&lt;&gt;"."),TRUE,FALSE)</formula>
    </cfRule>
    <cfRule type="expression" dxfId="142" priority="164">
      <formula>IF(AND(AU303&lt;0, RIGHT(TEXT(AU303,"0.#"),1)="."),TRUE,FALSE)</formula>
    </cfRule>
  </conditionalFormatting>
  <conditionalFormatting sqref="AU335:AX356">
    <cfRule type="expression" dxfId="141" priority="155">
      <formula>IF(AND(AU335&gt;=0, RIGHT(TEXT(AU335,"0.#"),1)&lt;&gt;"."),TRUE,FALSE)</formula>
    </cfRule>
    <cfRule type="expression" dxfId="140" priority="156">
      <formula>IF(AND(AU335&gt;=0, RIGHT(TEXT(AU335,"0.#"),1)="."),TRUE,FALSE)</formula>
    </cfRule>
    <cfRule type="expression" dxfId="139" priority="157">
      <formula>IF(AND(AU335&lt;0, RIGHT(TEXT(AU335,"0.#"),1)&lt;&gt;"."),TRUE,FALSE)</formula>
    </cfRule>
    <cfRule type="expression" dxfId="138" priority="158">
      <formula>IF(AND(AU335&lt;0, RIGHT(TEXT(AU335,"0.#"),1)="."),TRUE,FALSE)</formula>
    </cfRule>
  </conditionalFormatting>
  <conditionalFormatting sqref="AK345:AK364">
    <cfRule type="expression" dxfId="137" priority="153">
      <formula>IF(RIGHT(TEXT(AK345,"0.#"),1)=".",FALSE,TRUE)</formula>
    </cfRule>
    <cfRule type="expression" dxfId="136" priority="154">
      <formula>IF(RIGHT(TEXT(AK345,"0.#"),1)=".",TRUE,FALSE)</formula>
    </cfRule>
  </conditionalFormatting>
  <conditionalFormatting sqref="AU357:AX364">
    <cfRule type="expression" dxfId="135" priority="149">
      <formula>IF(AND(AU357&gt;=0, RIGHT(TEXT(AU357,"0.#"),1)&lt;&gt;"."),TRUE,FALSE)</formula>
    </cfRule>
    <cfRule type="expression" dxfId="134" priority="150">
      <formula>IF(AND(AU357&gt;=0, RIGHT(TEXT(AU357,"0.#"),1)="."),TRUE,FALSE)</formula>
    </cfRule>
    <cfRule type="expression" dxfId="133" priority="151">
      <formula>IF(AND(AU357&lt;0, RIGHT(TEXT(AU357,"0.#"),1)&lt;&gt;"."),TRUE,FALSE)</formula>
    </cfRule>
    <cfRule type="expression" dxfId="132" priority="152">
      <formula>IF(AND(AU357&lt;0, RIGHT(TEXT(AU357,"0.#"),1)="."),TRUE,FALSE)</formula>
    </cfRule>
  </conditionalFormatting>
  <conditionalFormatting sqref="AK368">
    <cfRule type="expression" dxfId="131" priority="147">
      <formula>IF(RIGHT(TEXT(AK368,"0.#"),1)=".",FALSE,TRUE)</formula>
    </cfRule>
    <cfRule type="expression" dxfId="130" priority="148">
      <formula>IF(RIGHT(TEXT(AK368,"0.#"),1)=".",TRUE,FALSE)</formula>
    </cfRule>
  </conditionalFormatting>
  <conditionalFormatting sqref="AU368:AX368">
    <cfRule type="expression" dxfId="129" priority="143">
      <formula>IF(AND(AU368&gt;=0, RIGHT(TEXT(AU368,"0.#"),1)&lt;&gt;"."),TRUE,FALSE)</formula>
    </cfRule>
    <cfRule type="expression" dxfId="128" priority="144">
      <formula>IF(AND(AU368&gt;=0, RIGHT(TEXT(AU368,"0.#"),1)="."),TRUE,FALSE)</formula>
    </cfRule>
    <cfRule type="expression" dxfId="127" priority="145">
      <formula>IF(AND(AU368&lt;0, RIGHT(TEXT(AU368,"0.#"),1)&lt;&gt;"."),TRUE,FALSE)</formula>
    </cfRule>
    <cfRule type="expression" dxfId="126" priority="146">
      <formula>IF(AND(AU368&lt;0, RIGHT(TEXT(AU368,"0.#"),1)="."),TRUE,FALSE)</formula>
    </cfRule>
  </conditionalFormatting>
  <conditionalFormatting sqref="AK369:AK397">
    <cfRule type="expression" dxfId="125" priority="141">
      <formula>IF(RIGHT(TEXT(AK369,"0.#"),1)=".",FALSE,TRUE)</formula>
    </cfRule>
    <cfRule type="expression" dxfId="124" priority="142">
      <formula>IF(RIGHT(TEXT(AK369,"0.#"),1)=".",TRUE,FALSE)</formula>
    </cfRule>
  </conditionalFormatting>
  <conditionalFormatting sqref="AU369:AX397">
    <cfRule type="expression" dxfId="123" priority="137">
      <formula>IF(AND(AU369&gt;=0, RIGHT(TEXT(AU369,"0.#"),1)&lt;&gt;"."),TRUE,FALSE)</formula>
    </cfRule>
    <cfRule type="expression" dxfId="122" priority="138">
      <formula>IF(AND(AU369&gt;=0, RIGHT(TEXT(AU369,"0.#"),1)="."),TRUE,FALSE)</formula>
    </cfRule>
    <cfRule type="expression" dxfId="121" priority="139">
      <formula>IF(AND(AU369&lt;0, RIGHT(TEXT(AU369,"0.#"),1)&lt;&gt;"."),TRUE,FALSE)</formula>
    </cfRule>
    <cfRule type="expression" dxfId="120" priority="140">
      <formula>IF(AND(AU369&lt;0, RIGHT(TEXT(AU369,"0.#"),1)="."),TRUE,FALSE)</formula>
    </cfRule>
  </conditionalFormatting>
  <conditionalFormatting sqref="AU401:AX401">
    <cfRule type="expression" dxfId="119" priority="131">
      <formula>IF(AND(AU401&gt;=0, RIGHT(TEXT(AU401,"0.#"),1)&lt;&gt;"."),TRUE,FALSE)</formula>
    </cfRule>
    <cfRule type="expression" dxfId="118" priority="132">
      <formula>IF(AND(AU401&gt;=0, RIGHT(TEXT(AU401,"0.#"),1)="."),TRUE,FALSE)</formula>
    </cfRule>
    <cfRule type="expression" dxfId="117" priority="133">
      <formula>IF(AND(AU401&lt;0, RIGHT(TEXT(AU401,"0.#"),1)&lt;&gt;"."),TRUE,FALSE)</formula>
    </cfRule>
    <cfRule type="expression" dxfId="116" priority="134">
      <formula>IF(AND(AU401&lt;0, RIGHT(TEXT(AU401,"0.#"),1)="."),TRUE,FALSE)</formula>
    </cfRule>
  </conditionalFormatting>
  <conditionalFormatting sqref="AK404:AK430">
    <cfRule type="expression" dxfId="115" priority="129">
      <formula>IF(RIGHT(TEXT(AK404,"0.#"),1)=".",FALSE,TRUE)</formula>
    </cfRule>
    <cfRule type="expression" dxfId="114" priority="130">
      <formula>IF(RIGHT(TEXT(AK404,"0.#"),1)=".",TRUE,FALSE)</formula>
    </cfRule>
  </conditionalFormatting>
  <conditionalFormatting sqref="AU402:AX430">
    <cfRule type="expression" dxfId="113" priority="125">
      <formula>IF(AND(AU402&gt;=0, RIGHT(TEXT(AU402,"0.#"),1)&lt;&gt;"."),TRUE,FALSE)</formula>
    </cfRule>
    <cfRule type="expression" dxfId="112" priority="126">
      <formula>IF(AND(AU402&gt;=0, RIGHT(TEXT(AU402,"0.#"),1)="."),TRUE,FALSE)</formula>
    </cfRule>
    <cfRule type="expression" dxfId="111" priority="127">
      <formula>IF(AND(AU402&lt;0, RIGHT(TEXT(AU402,"0.#"),1)&lt;&gt;"."),TRUE,FALSE)</formula>
    </cfRule>
    <cfRule type="expression" dxfId="110" priority="128">
      <formula>IF(AND(AU402&lt;0, RIGHT(TEXT(AU402,"0.#"),1)="."),TRUE,FALSE)</formula>
    </cfRule>
  </conditionalFormatting>
  <conditionalFormatting sqref="AK434">
    <cfRule type="expression" dxfId="109" priority="123">
      <formula>IF(RIGHT(TEXT(AK434,"0.#"),1)=".",FALSE,TRUE)</formula>
    </cfRule>
    <cfRule type="expression" dxfId="108" priority="124">
      <formula>IF(RIGHT(TEXT(AK434,"0.#"),1)=".",TRUE,FALSE)</formula>
    </cfRule>
  </conditionalFormatting>
  <conditionalFormatting sqref="AU434:AX434">
    <cfRule type="expression" dxfId="107" priority="119">
      <formula>IF(AND(AU434&gt;=0, RIGHT(TEXT(AU434,"0.#"),1)&lt;&gt;"."),TRUE,FALSE)</formula>
    </cfRule>
    <cfRule type="expression" dxfId="106" priority="120">
      <formula>IF(AND(AU434&gt;=0, RIGHT(TEXT(AU434,"0.#"),1)="."),TRUE,FALSE)</formula>
    </cfRule>
    <cfRule type="expression" dxfId="105" priority="121">
      <formula>IF(AND(AU434&lt;0, RIGHT(TEXT(AU434,"0.#"),1)&lt;&gt;"."),TRUE,FALSE)</formula>
    </cfRule>
    <cfRule type="expression" dxfId="104" priority="122">
      <formula>IF(AND(AU434&lt;0, RIGHT(TEXT(AU434,"0.#"),1)="."),TRUE,FALSE)</formula>
    </cfRule>
  </conditionalFormatting>
  <conditionalFormatting sqref="AK442:AK463">
    <cfRule type="expression" dxfId="103" priority="117">
      <formula>IF(RIGHT(TEXT(AK442,"0.#"),1)=".",FALSE,TRUE)</formula>
    </cfRule>
    <cfRule type="expression" dxfId="102" priority="118">
      <formula>IF(RIGHT(TEXT(AK442,"0.#"),1)=".",TRUE,FALSE)</formula>
    </cfRule>
  </conditionalFormatting>
  <conditionalFormatting sqref="AU442:AX463 AU435:AX440">
    <cfRule type="expression" dxfId="101" priority="113">
      <formula>IF(AND(AU435&gt;=0, RIGHT(TEXT(AU435,"0.#"),1)&lt;&gt;"."),TRUE,FALSE)</formula>
    </cfRule>
    <cfRule type="expression" dxfId="100" priority="114">
      <formula>IF(AND(AU435&gt;=0, RIGHT(TEXT(AU435,"0.#"),1)="."),TRUE,FALSE)</formula>
    </cfRule>
    <cfRule type="expression" dxfId="99" priority="115">
      <formula>IF(AND(AU435&lt;0, RIGHT(TEXT(AU435,"0.#"),1)&lt;&gt;"."),TRUE,FALSE)</formula>
    </cfRule>
    <cfRule type="expression" dxfId="98" priority="116">
      <formula>IF(AND(AU435&lt;0, RIGHT(TEXT(AU435,"0.#"),1)="."),TRUE,FALSE)</formula>
    </cfRule>
  </conditionalFormatting>
  <conditionalFormatting sqref="AK467">
    <cfRule type="expression" dxfId="97" priority="111">
      <formula>IF(RIGHT(TEXT(AK467,"0.#"),1)=".",FALSE,TRUE)</formula>
    </cfRule>
    <cfRule type="expression" dxfId="96" priority="112">
      <formula>IF(RIGHT(TEXT(AK467,"0.#"),1)=".",TRUE,FALSE)</formula>
    </cfRule>
  </conditionalFormatting>
  <conditionalFormatting sqref="AU467:AX467">
    <cfRule type="expression" dxfId="95" priority="107">
      <formula>IF(AND(AU467&gt;=0, RIGHT(TEXT(AU467,"0.#"),1)&lt;&gt;"."),TRUE,FALSE)</formula>
    </cfRule>
    <cfRule type="expression" dxfId="94" priority="108">
      <formula>IF(AND(AU467&gt;=0, RIGHT(TEXT(AU467,"0.#"),1)="."),TRUE,FALSE)</formula>
    </cfRule>
    <cfRule type="expression" dxfId="93" priority="109">
      <formula>IF(AND(AU467&lt;0, RIGHT(TEXT(AU467,"0.#"),1)&lt;&gt;"."),TRUE,FALSE)</formula>
    </cfRule>
    <cfRule type="expression" dxfId="92" priority="110">
      <formula>IF(AND(AU467&lt;0, RIGHT(TEXT(AU467,"0.#"),1)="."),TRUE,FALSE)</formula>
    </cfRule>
  </conditionalFormatting>
  <conditionalFormatting sqref="AK468:AK496">
    <cfRule type="expression" dxfId="91" priority="105">
      <formula>IF(RIGHT(TEXT(AK468,"0.#"),1)=".",FALSE,TRUE)</formula>
    </cfRule>
    <cfRule type="expression" dxfId="90" priority="106">
      <formula>IF(RIGHT(TEXT(AK468,"0.#"),1)=".",TRUE,FALSE)</formula>
    </cfRule>
  </conditionalFormatting>
  <conditionalFormatting sqref="AU468:AX496">
    <cfRule type="expression" dxfId="89" priority="101">
      <formula>IF(AND(AU468&gt;=0, RIGHT(TEXT(AU468,"0.#"),1)&lt;&gt;"."),TRUE,FALSE)</formula>
    </cfRule>
    <cfRule type="expression" dxfId="88" priority="102">
      <formula>IF(AND(AU468&gt;=0, RIGHT(TEXT(AU468,"0.#"),1)="."),TRUE,FALSE)</formula>
    </cfRule>
    <cfRule type="expression" dxfId="87" priority="103">
      <formula>IF(AND(AU468&lt;0, RIGHT(TEXT(AU468,"0.#"),1)&lt;&gt;"."),TRUE,FALSE)</formula>
    </cfRule>
    <cfRule type="expression" dxfId="86" priority="104">
      <formula>IF(AND(AU468&lt;0, RIGHT(TEXT(AU468,"0.#"),1)="."),TRUE,FALSE)</formula>
    </cfRule>
  </conditionalFormatting>
  <conditionalFormatting sqref="AE24:AX24 AJ23:AS23">
    <cfRule type="expression" dxfId="85" priority="99">
      <formula>IF(RIGHT(TEXT(AE23,"0.#"),1)=".",FALSE,TRUE)</formula>
    </cfRule>
    <cfRule type="expression" dxfId="84" priority="100">
      <formula>IF(RIGHT(TEXT(AE23,"0.#"),1)=".",TRUE,FALSE)</formula>
    </cfRule>
  </conditionalFormatting>
  <conditionalFormatting sqref="AE25:AI25">
    <cfRule type="expression" dxfId="83" priority="91">
      <formula>IF(AND(AE25&gt;=0, RIGHT(TEXT(AE25,"0.#"),1)&lt;&gt;"."),TRUE,FALSE)</formula>
    </cfRule>
    <cfRule type="expression" dxfId="82" priority="92">
      <formula>IF(AND(AE25&gt;=0, RIGHT(TEXT(AE25,"0.#"),1)="."),TRUE,FALSE)</formula>
    </cfRule>
    <cfRule type="expression" dxfId="81" priority="93">
      <formula>IF(AND(AE25&lt;0, RIGHT(TEXT(AE25,"0.#"),1)&lt;&gt;"."),TRUE,FALSE)</formula>
    </cfRule>
    <cfRule type="expression" dxfId="80" priority="94">
      <formula>IF(AND(AE25&lt;0, RIGHT(TEXT(AE25,"0.#"),1)="."),TRUE,FALSE)</formula>
    </cfRule>
  </conditionalFormatting>
  <conditionalFormatting sqref="AJ25:AS25">
    <cfRule type="expression" dxfId="79" priority="87">
      <formula>IF(AND(AJ25&gt;=0, RIGHT(TEXT(AJ25,"0.#"),1)&lt;&gt;"."),TRUE,FALSE)</formula>
    </cfRule>
    <cfRule type="expression" dxfId="78" priority="88">
      <formula>IF(AND(AJ25&gt;=0, RIGHT(TEXT(AJ25,"0.#"),1)="."),TRUE,FALSE)</formula>
    </cfRule>
    <cfRule type="expression" dxfId="77" priority="89">
      <formula>IF(AND(AJ25&lt;0, RIGHT(TEXT(AJ25,"0.#"),1)&lt;&gt;"."),TRUE,FALSE)</formula>
    </cfRule>
    <cfRule type="expression" dxfId="76" priority="90">
      <formula>IF(AND(AJ25&lt;0, RIGHT(TEXT(AJ25,"0.#"),1)="."),TRUE,FALSE)</formula>
    </cfRule>
  </conditionalFormatting>
  <conditionalFormatting sqref="AU236:AX236">
    <cfRule type="expression" dxfId="75" priority="75">
      <formula>IF(AND(AU236&gt;=0, RIGHT(TEXT(AU236,"0.#"),1)&lt;&gt;"."),TRUE,FALSE)</formula>
    </cfRule>
    <cfRule type="expression" dxfId="74" priority="76">
      <formula>IF(AND(AU236&gt;=0, RIGHT(TEXT(AU236,"0.#"),1)="."),TRUE,FALSE)</formula>
    </cfRule>
    <cfRule type="expression" dxfId="73" priority="77">
      <formula>IF(AND(AU236&lt;0, RIGHT(TEXT(AU236,"0.#"),1)&lt;&gt;"."),TRUE,FALSE)</formula>
    </cfRule>
    <cfRule type="expression" dxfId="72" priority="78">
      <formula>IF(AND(AU236&lt;0, RIGHT(TEXT(AU236,"0.#"),1)="."),TRUE,FALSE)</formula>
    </cfRule>
  </conditionalFormatting>
  <conditionalFormatting sqref="AE43:AI43 AE38:AI38 AE33:AI33 AE28:AI28">
    <cfRule type="expression" dxfId="71" priority="73">
      <formula>IF(RIGHT(TEXT(AE28,"0.#"),1)=".",FALSE,TRUE)</formula>
    </cfRule>
    <cfRule type="expression" dxfId="70" priority="74">
      <formula>IF(RIGHT(TEXT(AE28,"0.#"),1)=".",TRUE,FALSE)</formula>
    </cfRule>
  </conditionalFormatting>
  <conditionalFormatting sqref="AE44:AX44 AJ43:AS43 AE39:AX39 AJ38:AS38 AE34:AX34 AJ33:AS33 AE29:AX29 AJ28:AS28">
    <cfRule type="expression" dxfId="69" priority="71">
      <formula>IF(RIGHT(TEXT(AE28,"0.#"),1)=".",FALSE,TRUE)</formula>
    </cfRule>
    <cfRule type="expression" dxfId="68" priority="72">
      <formula>IF(RIGHT(TEXT(AE28,"0.#"),1)=".",TRUE,FALSE)</formula>
    </cfRule>
  </conditionalFormatting>
  <conditionalFormatting sqref="AE45:AI45 AE40:AI40 AE35:AI35 AE30:AI30">
    <cfRule type="expression" dxfId="67" priority="67">
      <formula>IF(AND(AE30&gt;=0, RIGHT(TEXT(AE30,"0.#"),1)&lt;&gt;"."),TRUE,FALSE)</formula>
    </cfRule>
    <cfRule type="expression" dxfId="66" priority="68">
      <formula>IF(AND(AE30&gt;=0, RIGHT(TEXT(AE30,"0.#"),1)="."),TRUE,FALSE)</formula>
    </cfRule>
    <cfRule type="expression" dxfId="65" priority="69">
      <formula>IF(AND(AE30&lt;0, RIGHT(TEXT(AE30,"0.#"),1)&lt;&gt;"."),TRUE,FALSE)</formula>
    </cfRule>
    <cfRule type="expression" dxfId="64" priority="70">
      <formula>IF(AND(AE30&lt;0, RIGHT(TEXT(AE30,"0.#"),1)="."),TRUE,FALSE)</formula>
    </cfRule>
  </conditionalFormatting>
  <conditionalFormatting sqref="AJ45:AS45 AJ40:AS40 AJ35:AS35 AJ30:AS30">
    <cfRule type="expression" dxfId="63" priority="63">
      <formula>IF(AND(AJ30&gt;=0, RIGHT(TEXT(AJ30,"0.#"),1)&lt;&gt;"."),TRUE,FALSE)</formula>
    </cfRule>
    <cfRule type="expression" dxfId="62" priority="64">
      <formula>IF(AND(AJ30&gt;=0, RIGHT(TEXT(AJ30,"0.#"),1)="."),TRUE,FALSE)</formula>
    </cfRule>
    <cfRule type="expression" dxfId="61" priority="65">
      <formula>IF(AND(AJ30&lt;0, RIGHT(TEXT(AJ30,"0.#"),1)&lt;&gt;"."),TRUE,FALSE)</formula>
    </cfRule>
    <cfRule type="expression" dxfId="60" priority="66">
      <formula>IF(AND(AJ30&lt;0, RIGHT(TEXT(AJ30,"0.#"),1)="."),TRUE,FALSE)</formula>
    </cfRule>
  </conditionalFormatting>
  <conditionalFormatting sqref="AE64:AI64 AE59:AI59">
    <cfRule type="expression" dxfId="59" priority="61">
      <formula>IF(RIGHT(TEXT(AE59,"0.#"),1)=".",FALSE,TRUE)</formula>
    </cfRule>
    <cfRule type="expression" dxfId="58" priority="62">
      <formula>IF(RIGHT(TEXT(AE59,"0.#"),1)=".",TRUE,FALSE)</formula>
    </cfRule>
  </conditionalFormatting>
  <conditionalFormatting sqref="AE65:AX65 AJ64:AS64 AE60:AX60 AJ59:AS59">
    <cfRule type="expression" dxfId="57" priority="59">
      <formula>IF(RIGHT(TEXT(AE59,"0.#"),1)=".",FALSE,TRUE)</formula>
    </cfRule>
    <cfRule type="expression" dxfId="56" priority="60">
      <formula>IF(RIGHT(TEXT(AE59,"0.#"),1)=".",TRUE,FALSE)</formula>
    </cfRule>
  </conditionalFormatting>
  <conditionalFormatting sqref="AE66:AI66 AE61:AI61">
    <cfRule type="expression" dxfId="55" priority="55">
      <formula>IF(AND(AE61&gt;=0, RIGHT(TEXT(AE61,"0.#"),1)&lt;&gt;"."),TRUE,FALSE)</formula>
    </cfRule>
    <cfRule type="expression" dxfId="54" priority="56">
      <formula>IF(AND(AE61&gt;=0, RIGHT(TEXT(AE61,"0.#"),1)="."),TRUE,FALSE)</formula>
    </cfRule>
    <cfRule type="expression" dxfId="53" priority="57">
      <formula>IF(AND(AE61&lt;0, RIGHT(TEXT(AE61,"0.#"),1)&lt;&gt;"."),TRUE,FALSE)</formula>
    </cfRule>
    <cfRule type="expression" dxfId="52" priority="58">
      <formula>IF(AND(AE61&lt;0, RIGHT(TEXT(AE61,"0.#"),1)="."),TRUE,FALSE)</formula>
    </cfRule>
  </conditionalFormatting>
  <conditionalFormatting sqref="AJ66:AS66 AJ61:AS61">
    <cfRule type="expression" dxfId="51" priority="51">
      <formula>IF(AND(AJ61&gt;=0, RIGHT(TEXT(AJ61,"0.#"),1)&lt;&gt;"."),TRUE,FALSE)</formula>
    </cfRule>
    <cfRule type="expression" dxfId="50" priority="52">
      <formula>IF(AND(AJ61&gt;=0, RIGHT(TEXT(AJ61,"0.#"),1)="."),TRUE,FALSE)</formula>
    </cfRule>
    <cfRule type="expression" dxfId="49" priority="53">
      <formula>IF(AND(AJ61&lt;0, RIGHT(TEXT(AJ61,"0.#"),1)&lt;&gt;"."),TRUE,FALSE)</formula>
    </cfRule>
    <cfRule type="expression" dxfId="48" priority="54">
      <formula>IF(AND(AJ61&lt;0, RIGHT(TEXT(AJ61,"0.#"),1)="."),TRUE,FALSE)</formula>
    </cfRule>
  </conditionalFormatting>
  <conditionalFormatting sqref="AE81:AX81 AE78:AX78 AE75:AX75 AE72:AX72">
    <cfRule type="expression" dxfId="47" priority="49">
      <formula>IF(RIGHT(TEXT(AE72,"0.#"),1)=".",FALSE,TRUE)</formula>
    </cfRule>
    <cfRule type="expression" dxfId="46" priority="50">
      <formula>IF(RIGHT(TEXT(AE72,"0.#"),1)=".",TRUE,FALSE)</formula>
    </cfRule>
  </conditionalFormatting>
  <conditionalFormatting sqref="AE80:AS80 AE77:AS77 AE74:AS74 AE71:AS71">
    <cfRule type="expression" dxfId="45" priority="47">
      <formula>IF(RIGHT(TEXT(AE71,"0.#"),1)=".",FALSE,TRUE)</formula>
    </cfRule>
    <cfRule type="expression" dxfId="44" priority="48">
      <formula>IF(RIGHT(TEXT(AE71,"0.#"),1)=".",TRUE,FALSE)</formula>
    </cfRule>
  </conditionalFormatting>
  <conditionalFormatting sqref="AK401">
    <cfRule type="expression" dxfId="43" priority="45">
      <formula>IF(RIGHT(TEXT(AK401,"0.#"),1)=".",FALSE,TRUE)</formula>
    </cfRule>
    <cfRule type="expression" dxfId="42" priority="46">
      <formula>IF(RIGHT(TEXT(AK401,"0.#"),1)=".",TRUE,FALSE)</formula>
    </cfRule>
  </conditionalFormatting>
  <conditionalFormatting sqref="AK402:AK403">
    <cfRule type="expression" dxfId="41" priority="43">
      <formula>IF(RIGHT(TEXT(AK402,"0.#"),1)=".",FALSE,TRUE)</formula>
    </cfRule>
    <cfRule type="expression" dxfId="40" priority="44">
      <formula>IF(RIGHT(TEXT(AK402,"0.#"),1)=".",TRUE,FALSE)</formula>
    </cfRule>
  </conditionalFormatting>
  <conditionalFormatting sqref="AK271:AK273">
    <cfRule type="expression" dxfId="39" priority="39">
      <formula>IF(RIGHT(TEXT(AK271,"0.#"),1)=".",FALSE,TRUE)</formula>
    </cfRule>
    <cfRule type="expression" dxfId="38" priority="40">
      <formula>IF(RIGHT(TEXT(AK271,"0.#"),1)=".",TRUE,FALSE)</formula>
    </cfRule>
  </conditionalFormatting>
  <conditionalFormatting sqref="AK302">
    <cfRule type="expression" dxfId="37" priority="37">
      <formula>IF(RIGHT(TEXT(AK302,"0.#"),1)=".",FALSE,TRUE)</formula>
    </cfRule>
    <cfRule type="expression" dxfId="36" priority="38">
      <formula>IF(RIGHT(TEXT(AK302,"0.#"),1)=".",TRUE,FALSE)</formula>
    </cfRule>
  </conditionalFormatting>
  <conditionalFormatting sqref="AK303:AK304">
    <cfRule type="expression" dxfId="35" priority="35">
      <formula>IF(RIGHT(TEXT(AK303,"0.#"),1)=".",FALSE,TRUE)</formula>
    </cfRule>
    <cfRule type="expression" dxfId="34" priority="36">
      <formula>IF(RIGHT(TEXT(AK303,"0.#"),1)=".",TRUE,FALSE)</formula>
    </cfRule>
  </conditionalFormatting>
  <conditionalFormatting sqref="AK335">
    <cfRule type="expression" dxfId="33" priority="33">
      <formula>IF(RIGHT(TEXT(AK335,"0.#"),1)=".",FALSE,TRUE)</formula>
    </cfRule>
    <cfRule type="expression" dxfId="32" priority="34">
      <formula>IF(RIGHT(TEXT(AK335,"0.#"),1)=".",TRUE,FALSE)</formula>
    </cfRule>
  </conditionalFormatting>
  <conditionalFormatting sqref="AK336:AK344">
    <cfRule type="expression" dxfId="31" priority="31">
      <formula>IF(RIGHT(TEXT(AK336,"0.#"),1)=".",FALSE,TRUE)</formula>
    </cfRule>
    <cfRule type="expression" dxfId="30" priority="32">
      <formula>IF(RIGHT(TEXT(AK336,"0.#"),1)=".",TRUE,FALSE)</formula>
    </cfRule>
  </conditionalFormatting>
  <conditionalFormatting sqref="AK275">
    <cfRule type="expression" dxfId="29" priority="29">
      <formula>IF(RIGHT(TEXT(AK275,"0.#"),1)=".",FALSE,TRUE)</formula>
    </cfRule>
    <cfRule type="expression" dxfId="28" priority="30">
      <formula>IF(RIGHT(TEXT(AK275,"0.#"),1)=".",TRUE,FALSE)</formula>
    </cfRule>
  </conditionalFormatting>
  <conditionalFormatting sqref="AK269">
    <cfRule type="expression" dxfId="27" priority="27">
      <formula>IF(RIGHT(TEXT(AK269,"0.#"),1)=".",FALSE,TRUE)</formula>
    </cfRule>
    <cfRule type="expression" dxfId="26" priority="28">
      <formula>IF(RIGHT(TEXT(AK269,"0.#"),1)=".",TRUE,FALSE)</formula>
    </cfRule>
  </conditionalFormatting>
  <conditionalFormatting sqref="AK270">
    <cfRule type="expression" dxfId="25" priority="25">
      <formula>IF(RIGHT(TEXT(AK270,"0.#"),1)=".",FALSE,TRUE)</formula>
    </cfRule>
    <cfRule type="expression" dxfId="24" priority="26">
      <formula>IF(RIGHT(TEXT(AK270,"0.#"),1)=".",TRUE,FALSE)</formula>
    </cfRule>
  </conditionalFormatting>
  <conditionalFormatting sqref="AK441">
    <cfRule type="expression" dxfId="23" priority="23">
      <formula>IF(RIGHT(TEXT(AK441,"0.#"),1)=".",FALSE,TRUE)</formula>
    </cfRule>
    <cfRule type="expression" dxfId="22" priority="24">
      <formula>IF(RIGHT(TEXT(AK441,"0.#"),1)=".",TRUE,FALSE)</formula>
    </cfRule>
  </conditionalFormatting>
  <conditionalFormatting sqref="AU441:AX441">
    <cfRule type="expression" dxfId="21" priority="19">
      <formula>IF(AND(AU441&gt;=0, RIGHT(TEXT(AU441,"0.#"),1)&lt;&gt;"."),TRUE,FALSE)</formula>
    </cfRule>
    <cfRule type="expression" dxfId="20" priority="20">
      <formula>IF(AND(AU441&gt;=0, RIGHT(TEXT(AU441,"0.#"),1)="."),TRUE,FALSE)</formula>
    </cfRule>
    <cfRule type="expression" dxfId="19" priority="21">
      <formula>IF(AND(AU441&lt;0, RIGHT(TEXT(AU441,"0.#"),1)&lt;&gt;"."),TRUE,FALSE)</formula>
    </cfRule>
    <cfRule type="expression" dxfId="18" priority="22">
      <formula>IF(AND(AU441&lt;0, RIGHT(TEXT(AU441,"0.#"),1)="."),TRUE,FALSE)</formula>
    </cfRule>
  </conditionalFormatting>
  <conditionalFormatting sqref="AK435">
    <cfRule type="expression" dxfId="17" priority="17">
      <formula>IF(RIGHT(TEXT(AK435,"0.#"),1)=".",FALSE,TRUE)</formula>
    </cfRule>
    <cfRule type="expression" dxfId="16" priority="18">
      <formula>IF(RIGHT(TEXT(AK435,"0.#"),1)=".",TRUE,FALSE)</formula>
    </cfRule>
  </conditionalFormatting>
  <conditionalFormatting sqref="AK436">
    <cfRule type="expression" dxfId="15" priority="15">
      <formula>IF(RIGHT(TEXT(AK436,"0.#"),1)=".",FALSE,TRUE)</formula>
    </cfRule>
    <cfRule type="expression" dxfId="14" priority="16">
      <formula>IF(RIGHT(TEXT(AK436,"0.#"),1)=".",TRUE,FALSE)</formula>
    </cfRule>
  </conditionalFormatting>
  <conditionalFormatting sqref="AK437">
    <cfRule type="expression" dxfId="13" priority="13">
      <formula>IF(RIGHT(TEXT(AK437,"0.#"),1)=".",FALSE,TRUE)</formula>
    </cfRule>
    <cfRule type="expression" dxfId="12" priority="14">
      <formula>IF(RIGHT(TEXT(AK437,"0.#"),1)=".",TRUE,FALSE)</formula>
    </cfRule>
  </conditionalFormatting>
  <conditionalFormatting sqref="AK438">
    <cfRule type="expression" dxfId="11" priority="11">
      <formula>IF(RIGHT(TEXT(AK438,"0.#"),1)=".",FALSE,TRUE)</formula>
    </cfRule>
    <cfRule type="expression" dxfId="10" priority="12">
      <formula>IF(RIGHT(TEXT(AK438,"0.#"),1)=".",TRUE,FALSE)</formula>
    </cfRule>
  </conditionalFormatting>
  <conditionalFormatting sqref="AK439">
    <cfRule type="expression" dxfId="9" priority="9">
      <formula>IF(RIGHT(TEXT(AK439,"0.#"),1)=".",FALSE,TRUE)</formula>
    </cfRule>
    <cfRule type="expression" dxfId="8" priority="10">
      <formula>IF(RIGHT(TEXT(AK439,"0.#"),1)=".",TRUE,FALSE)</formula>
    </cfRule>
  </conditionalFormatting>
  <conditionalFormatting sqref="AK440">
    <cfRule type="expression" dxfId="7" priority="7">
      <formula>IF(RIGHT(TEXT(AK440,"0.#"),1)=".",FALSE,TRUE)</formula>
    </cfRule>
    <cfRule type="expression" dxfId="6" priority="8">
      <formula>IF(RIGHT(TEXT(AK440,"0.#"),1)=".",TRUE,FALSE)</formula>
    </cfRule>
  </conditionalFormatting>
  <conditionalFormatting sqref="AE83:AS83">
    <cfRule type="expression" dxfId="5" priority="5">
      <formula>IF(RIGHT(TEXT(AE83,"0.#"),1)=".",FALSE,TRUE)</formula>
    </cfRule>
    <cfRule type="expression" dxfId="4" priority="6">
      <formula>IF(RIGHT(TEXT(AE83,"0.#"),1)=".",TRUE,FALSE)</formula>
    </cfRule>
  </conditionalFormatting>
  <conditionalFormatting sqref="AE68:AS68">
    <cfRule type="expression" dxfId="3" priority="3">
      <formula>IF(RIGHT(TEXT(AE68,"0.#"),1)=".",FALSE,TRUE)</formula>
    </cfRule>
    <cfRule type="expression" dxfId="2" priority="4">
      <formula>IF(RIGHT(TEXT(AE68,"0.#"),1)=".",TRUE,FALSE)</formula>
    </cfRule>
  </conditionalFormatting>
  <conditionalFormatting sqref="AE69:AS69">
    <cfRule type="expression" dxfId="1" priority="1">
      <formula>IF(RIGHT(TEXT(AE69,"0.#"),1)=".",FALSE,TRUE)</formula>
    </cfRule>
    <cfRule type="expression" dxfId="0" priority="2">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5" manualBreakCount="5">
    <brk id="104" max="16383" man="1"/>
    <brk id="138" max="16383" man="1"/>
    <brk id="177" max="16383" man="1"/>
    <brk id="230" max="16383" man="1"/>
    <brk id="4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372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372</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2015-07-07T08:20:41Z</cp:lastPrinted>
  <dcterms:created xsi:type="dcterms:W3CDTF">2012-03-13T00:50:25Z</dcterms:created>
  <dcterms:modified xsi:type="dcterms:W3CDTF">2015-09-08T10:11:55Z</dcterms:modified>
</cp:coreProperties>
</file>