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tabRatio="750" activeTab="0"/>
  </bookViews>
  <sheets>
    <sheet name="Suzuki" sheetId="1" r:id="rId1"/>
    <sheet name="Subaru" sheetId="2" r:id="rId2"/>
    <sheet name="Daihatsu" sheetId="3" r:id="rId3"/>
    <sheet name="Toyota" sheetId="4" r:id="rId4"/>
    <sheet name="Nissan" sheetId="5" r:id="rId5"/>
    <sheet name="Honda" sheetId="6" r:id="rId6"/>
    <sheet name="Mazda" sheetId="7" r:id="rId7"/>
    <sheet name="Mitsubishi" sheetId="8" r:id="rId8"/>
  </sheets>
  <externalReferences>
    <externalReference r:id="rId11"/>
    <externalReference r:id="rId12"/>
    <externalReference r:id="rId13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2">'Daihatsu'!$A$2:$T$41</definedName>
    <definedName name="_xlnm.Print_Area" localSheetId="6">'Mazda'!$A$2:$T$27</definedName>
    <definedName name="_xlnm.Print_Area" localSheetId="7">'Mitsubishi'!$A$2:$T$27</definedName>
    <definedName name="_xlnm.Print_Area" localSheetId="4">'Nissan'!$A$2:$T$27</definedName>
    <definedName name="_xlnm.Print_Area" localSheetId="1">'Subaru'!$A$2:$T$37</definedName>
    <definedName name="_xlnm.Print_Area" localSheetId="0">'Suzuki'!$A$2:$T$28</definedName>
    <definedName name="_xlnm.Print_Area" localSheetId="3">'Toyota'!$A$2:$U$28</definedName>
    <definedName name="_xlnm.Print_Titles" localSheetId="2">'Daihatsu'!$2:$8</definedName>
    <definedName name="_xlnm.Print_Titles" localSheetId="7">'Mitsubishi'!$2:$8</definedName>
    <definedName name="_xlnm.Print_Titles" localSheetId="3">'Toyota'!$2:$8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<sst xmlns="http://schemas.openxmlformats.org/spreadsheetml/2006/main" count="1951" uniqueCount="578">
  <si>
    <r>
      <rPr>
        <b/>
        <sz val="12"/>
        <rFont val="ＭＳ Ｐゴシック"/>
        <family val="3"/>
      </rPr>
      <t>ガソリン貨物車（軽自動車）</t>
    </r>
  </si>
  <si>
    <r>
      <rPr>
        <sz val="8"/>
        <rFont val="ＭＳ Ｐゴシック"/>
        <family val="3"/>
      </rPr>
      <t>車名</t>
    </r>
  </si>
  <si>
    <t>(kg)</t>
  </si>
  <si>
    <t>5MT</t>
  </si>
  <si>
    <t>920～930</t>
  </si>
  <si>
    <t>構造Ａ</t>
  </si>
  <si>
    <t>3W</t>
  </si>
  <si>
    <t>☆☆☆☆</t>
  </si>
  <si>
    <t>5AT
(E)</t>
  </si>
  <si>
    <t>A</t>
  </si>
  <si>
    <t>Ｒ06A</t>
  </si>
  <si>
    <t>構造B</t>
  </si>
  <si>
    <t>V,FI</t>
  </si>
  <si>
    <t>R</t>
  </si>
  <si>
    <t>3AT
(E)</t>
  </si>
  <si>
    <t>690～700</t>
  </si>
  <si>
    <t>1150～1160</t>
  </si>
  <si>
    <t>構造B</t>
  </si>
  <si>
    <t>V,FI,AM</t>
  </si>
  <si>
    <t>720～730</t>
  </si>
  <si>
    <t>1180～1190</t>
  </si>
  <si>
    <t>5MT×2</t>
  </si>
  <si>
    <t>730～740</t>
  </si>
  <si>
    <t>1190～1200</t>
  </si>
  <si>
    <t>エブリイ</t>
  </si>
  <si>
    <t>250～350</t>
  </si>
  <si>
    <t>ﾀｰﾎﾞﾁｬｰｼﾞｬ付</t>
  </si>
  <si>
    <t>4AT
(E)</t>
  </si>
  <si>
    <t>ガソリン貨物車（軽自動車）又はガソリン貨物車（普通・小型）</t>
  </si>
  <si>
    <t>変速装置の
型式及び
変速段数</t>
  </si>
  <si>
    <t>最大積載量
(kg)</t>
  </si>
  <si>
    <t>車両総重量
(kg)</t>
  </si>
  <si>
    <t>自動車の
構造</t>
  </si>
  <si>
    <t>燃費値
(km/L)</t>
  </si>
  <si>
    <t>総排
気量
(L)</t>
  </si>
  <si>
    <t>EBD-S321B</t>
  </si>
  <si>
    <t>構造Ｂ</t>
  </si>
  <si>
    <t>EBD-S331B</t>
  </si>
  <si>
    <t>KF</t>
  </si>
  <si>
    <t>5MT</t>
  </si>
  <si>
    <t>3W</t>
  </si>
  <si>
    <t>4AT(E)</t>
  </si>
  <si>
    <t>1320～1360</t>
  </si>
  <si>
    <t>構造A</t>
  </si>
  <si>
    <t>(注)＊印の付いている通称名については、ダイハツ工業株式会社が製造事業者です。</t>
  </si>
  <si>
    <r>
      <rPr>
        <sz val="8"/>
        <rFont val="ＭＳ Ｐゴシック"/>
        <family val="3"/>
      </rPr>
      <t>当該自動車の製造又は輸入の事業を行う者の氏名又は名称　</t>
    </r>
  </si>
  <si>
    <t>ダイハツ工業株式会社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</si>
  <si>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年度）</t>
    </r>
  </si>
  <si>
    <r>
      <t>JC08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</si>
  <si>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燃費基準
達成・向上
達成レベル</t>
    </r>
  </si>
  <si>
    <r>
      <rPr>
        <sz val="8"/>
        <rFont val="ＭＳ Ｐゴシック"/>
        <family val="3"/>
      </rPr>
      <t>原動機</t>
    </r>
  </si>
  <si>
    <r>
      <t>1km</t>
    </r>
    <r>
      <rPr>
        <sz val="8"/>
        <rFont val="ＭＳ Ｐゴシック"/>
        <family val="3"/>
      </rPr>
      <t>走行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</si>
  <si>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</si>
  <si>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</si>
  <si>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</si>
  <si>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総排</t>
    </r>
  </si>
  <si>
    <r>
      <rPr>
        <sz val="8"/>
        <rFont val="ＭＳ Ｐゴシック"/>
        <family val="3"/>
      </rPr>
      <t>変速装置の</t>
    </r>
  </si>
  <si>
    <r>
      <rPr>
        <sz val="8"/>
        <rFont val="ＭＳ Ｐゴシック"/>
        <family val="3"/>
      </rPr>
      <t>車両重量</t>
    </r>
  </si>
  <si>
    <r>
      <rPr>
        <sz val="8"/>
        <rFont val="ＭＳ Ｐゴシック"/>
        <family val="3"/>
      </rPr>
      <t>最大積載量</t>
    </r>
  </si>
  <si>
    <r>
      <rPr>
        <sz val="8"/>
        <rFont val="ＭＳ Ｐゴシック"/>
        <family val="3"/>
      </rPr>
      <t>車両総重量</t>
    </r>
  </si>
  <si>
    <r>
      <rPr>
        <sz val="8"/>
        <rFont val="ＭＳ Ｐゴシック"/>
        <family val="3"/>
      </rPr>
      <t>自動車の</t>
    </r>
  </si>
  <si>
    <r>
      <rPr>
        <sz val="8"/>
        <rFont val="ＭＳ Ｐゴシック"/>
        <family val="3"/>
      </rPr>
      <t>燃費値</t>
    </r>
  </si>
  <si>
    <r>
      <rPr>
        <sz val="8"/>
        <rFont val="ＭＳ Ｐゴシック"/>
        <family val="3"/>
      </rPr>
      <t>における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</si>
  <si>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</si>
  <si>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</si>
  <si>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</si>
  <si>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</si>
  <si>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</si>
  <si>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</si>
  <si>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気量</t>
    </r>
  </si>
  <si>
    <r>
      <rPr>
        <sz val="8"/>
        <rFont val="ＭＳ Ｐゴシック"/>
        <family val="3"/>
      </rPr>
      <t>型式及び</t>
    </r>
  </si>
  <si>
    <r>
      <rPr>
        <sz val="8"/>
        <rFont val="ＭＳ Ｐゴシック"/>
        <family val="3"/>
      </rPr>
      <t>構造</t>
    </r>
  </si>
  <si>
    <r>
      <t>(km/L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</si>
  <si>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基準値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</si>
  <si>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</si>
  <si>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</si>
  <si>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</si>
  <si>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</si>
  <si>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</si>
  <si>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変速段数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</si>
  <si>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</si>
  <si>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</si>
  <si>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</si>
  <si>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</si>
  <si>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t>ダイハツ</t>
  </si>
  <si>
    <t>ﾐﾗ</t>
  </si>
  <si>
    <t>100～200</t>
  </si>
  <si>
    <t>1020～1030</t>
  </si>
  <si>
    <r>
      <t>Ｖ</t>
    </r>
    <r>
      <rPr>
        <sz val="8"/>
        <rFont val="Arial"/>
        <family val="2"/>
      </rPr>
      <t>,FI,EP</t>
    </r>
  </si>
  <si>
    <t>F</t>
  </si>
  <si>
    <t>☆☆☆☆</t>
  </si>
  <si>
    <t>HBD-L275V</t>
  </si>
  <si>
    <t>CVT
(E･LTC)</t>
  </si>
  <si>
    <t>1050～1060</t>
  </si>
  <si>
    <r>
      <t>Ｖ</t>
    </r>
    <r>
      <rPr>
        <sz val="8"/>
        <rFont val="Arial"/>
        <family val="2"/>
      </rPr>
      <t>,FI,EP,C</t>
    </r>
  </si>
  <si>
    <t>HBD-L285V</t>
  </si>
  <si>
    <t>1070～1080</t>
  </si>
  <si>
    <t>A</t>
  </si>
  <si>
    <r>
      <t>CVT
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</si>
  <si>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t>1100～1110</t>
  </si>
  <si>
    <t>ﾊｲｾﾞｯﾄ ﾄﾗｯｸ</t>
  </si>
  <si>
    <r>
      <t>構造</t>
    </r>
    <r>
      <rPr>
        <sz val="8"/>
        <rFont val="Arial"/>
        <family val="2"/>
      </rPr>
      <t>B</t>
    </r>
  </si>
  <si>
    <r>
      <t>Ｖ</t>
    </r>
    <r>
      <rPr>
        <sz val="8"/>
        <rFont val="Arial"/>
        <family val="2"/>
      </rPr>
      <t>,FI,B</t>
    </r>
  </si>
  <si>
    <r>
      <t>790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810</t>
    </r>
  </si>
  <si>
    <r>
      <t>1250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1270</t>
    </r>
  </si>
  <si>
    <t>ﾊｲｾﾞｯﾄ</t>
  </si>
  <si>
    <t>FI</t>
  </si>
  <si>
    <t>R</t>
  </si>
  <si>
    <t>4AT</t>
  </si>
  <si>
    <t>ﾊｲｾﾞｯﾄﾃﾞｯｷﾊﾞﾝ</t>
  </si>
  <si>
    <t>EBD-S321W</t>
  </si>
  <si>
    <t>EBD-S331W</t>
  </si>
  <si>
    <t>当該自動車の製造又は輸入の事業を行う者の氏名又は名称  トヨタ自動車株式会社　　</t>
  </si>
  <si>
    <t>ガソリン貨物車（軽自動車）</t>
  </si>
  <si>
    <t>目標年度（平成２７年度）</t>
  </si>
  <si>
    <t>ＪＣ０８モード</t>
  </si>
  <si>
    <t>燃費基準
達成・向上
達成レベル</t>
  </si>
  <si>
    <t>原動機</t>
  </si>
  <si>
    <t>１ｋｍ走行</t>
  </si>
  <si>
    <t>主要</t>
  </si>
  <si>
    <t>その他燃費値の異なる要因</t>
  </si>
  <si>
    <t>（参考）</t>
  </si>
  <si>
    <t>総排</t>
  </si>
  <si>
    <t>変速装置の</t>
  </si>
  <si>
    <t>車両重量</t>
  </si>
  <si>
    <t>最大積載量</t>
  </si>
  <si>
    <t>車両総重量</t>
  </si>
  <si>
    <t>自動車の</t>
  </si>
  <si>
    <t>燃費値</t>
  </si>
  <si>
    <t>における</t>
  </si>
  <si>
    <t>燃費</t>
  </si>
  <si>
    <t>燃費</t>
  </si>
  <si>
    <t>主要排</t>
  </si>
  <si>
    <t>低排出</t>
  </si>
  <si>
    <t>車名</t>
  </si>
  <si>
    <t>通称名</t>
  </si>
  <si>
    <t>型式</t>
  </si>
  <si>
    <t>気量</t>
  </si>
  <si>
    <t>型式及び</t>
  </si>
  <si>
    <t>構造</t>
  </si>
  <si>
    <t>ＣＯ2排出量</t>
  </si>
  <si>
    <t>基準値</t>
  </si>
  <si>
    <t>改善</t>
  </si>
  <si>
    <t>出ガス</t>
  </si>
  <si>
    <t>その他</t>
  </si>
  <si>
    <t>ガス認定</t>
  </si>
  <si>
    <t>(Ｌ）</t>
  </si>
  <si>
    <t>変速段数</t>
  </si>
  <si>
    <t>(ｇ -ＣＯ2/km）</t>
  </si>
  <si>
    <t>対策</t>
  </si>
  <si>
    <t>対策</t>
  </si>
  <si>
    <t>レベル</t>
  </si>
  <si>
    <t>トヨタ</t>
  </si>
  <si>
    <t>EBD-S500U</t>
  </si>
  <si>
    <t>Ｖ,FI,B</t>
  </si>
  <si>
    <t>EBD-S510U</t>
  </si>
  <si>
    <t>790～810</t>
  </si>
  <si>
    <t>1250～1270</t>
  </si>
  <si>
    <t>880～920</t>
  </si>
  <si>
    <t>1340～1390</t>
  </si>
  <si>
    <r>
      <rPr>
        <sz val="8"/>
        <rFont val="ＭＳ Ｐゴシック"/>
        <family val="3"/>
      </rPr>
      <t>当該自動車の製造又は輸入の事業を行う者の氏名又は名称　　　　日産自動車株式会社</t>
    </r>
  </si>
  <si>
    <r>
      <rPr>
        <sz val="8"/>
        <rFont val="ＭＳ Ｐゴシック"/>
        <family val="3"/>
      </rPr>
      <t>ニッサン</t>
    </r>
  </si>
  <si>
    <r>
      <rPr>
        <sz val="8"/>
        <rFont val="ＭＳ Ｐゴシック"/>
        <family val="3"/>
      </rPr>
      <t>構造</t>
    </r>
    <r>
      <rPr>
        <sz val="8"/>
        <rFont val="Arial"/>
        <family val="2"/>
      </rPr>
      <t>B</t>
    </r>
  </si>
  <si>
    <t>本田技研工業株式会社</t>
  </si>
  <si>
    <t>E07Z</t>
  </si>
  <si>
    <t>※1</t>
  </si>
  <si>
    <t>EBD-DG16T</t>
  </si>
  <si>
    <t>（注）</t>
  </si>
  <si>
    <t>※1印の付いている通称名については、スズキ株式会社が製造事業者である。</t>
  </si>
  <si>
    <r>
      <rPr>
        <sz val="8"/>
        <rFont val="ＭＳ Ｐゴシック"/>
        <family val="3"/>
      </rPr>
      <t>当該自動車の製造又は輸入の事業を行う者の氏名又は名称　　　　三菱自動車工業株式会社</t>
    </r>
  </si>
  <si>
    <t>三菱</t>
  </si>
  <si>
    <t>ミニキャブ</t>
  </si>
  <si>
    <t>EBD-DS16T</t>
  </si>
  <si>
    <r>
      <rPr>
        <sz val="8"/>
        <rFont val="ＭＳ Ｐゴシック"/>
        <family val="3"/>
      </rPr>
      <t>当該自動車の製造又は輸入の事業を行う者の氏名又は名称　　　　スズキ株式会社</t>
    </r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</si>
  <si>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年度）</t>
    </r>
  </si>
  <si>
    <r>
      <t>JC08</t>
    </r>
    <r>
      <rPr>
        <sz val="8"/>
        <rFont val="ＭＳ Ｐゴシック"/>
        <family val="3"/>
      </rPr>
      <t>モード</t>
    </r>
  </si>
  <si>
    <r>
      <t>1km</t>
    </r>
    <r>
      <rPr>
        <sz val="8"/>
        <rFont val="ＭＳ Ｐゴシック"/>
        <family val="3"/>
      </rPr>
      <t>走行</t>
    </r>
  </si>
  <si>
    <r>
      <t>CO2</t>
    </r>
    <r>
      <rPr>
        <sz val="8"/>
        <rFont val="ＭＳ Ｐゴシック"/>
        <family val="3"/>
      </rPr>
      <t>排出量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</si>
  <si>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</si>
  <si>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</si>
  <si>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</si>
  <si>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</si>
  <si>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形式</t>
    </r>
  </si>
  <si>
    <t>スズキ</t>
  </si>
  <si>
    <t>アルト</t>
  </si>
  <si>
    <t>HBD-HA36V</t>
  </si>
  <si>
    <t>R06A</t>
  </si>
  <si>
    <t>5MT</t>
  </si>
  <si>
    <t>100～200</t>
  </si>
  <si>
    <t>920～930</t>
  </si>
  <si>
    <t>FI,EP</t>
  </si>
  <si>
    <t>3W</t>
  </si>
  <si>
    <t>F</t>
  </si>
  <si>
    <t>☆☆☆☆</t>
  </si>
  <si>
    <t>5AT
(E)</t>
  </si>
  <si>
    <t>930～940</t>
  </si>
  <si>
    <t>FI,EP,AM</t>
  </si>
  <si>
    <t>980～990</t>
  </si>
  <si>
    <t>A</t>
  </si>
  <si>
    <t>☆☆☆☆</t>
  </si>
  <si>
    <t>キャリイ</t>
  </si>
  <si>
    <t>EBD-DA16T</t>
  </si>
  <si>
    <t>Ｒ06A</t>
  </si>
  <si>
    <t>5MT</t>
  </si>
  <si>
    <t>680～690</t>
  </si>
  <si>
    <t>1140～1150</t>
  </si>
  <si>
    <t>V,FI</t>
  </si>
  <si>
    <t>3W</t>
  </si>
  <si>
    <t>R</t>
  </si>
  <si>
    <t>Ｒ06A</t>
  </si>
  <si>
    <t>3AT
(E)</t>
  </si>
  <si>
    <t>690～700</t>
  </si>
  <si>
    <t>1150～1160</t>
  </si>
  <si>
    <t>構造B</t>
  </si>
  <si>
    <t>5AT
(E)</t>
  </si>
  <si>
    <t>690～700</t>
  </si>
  <si>
    <t>V,FI,AM</t>
  </si>
  <si>
    <t>5MT</t>
  </si>
  <si>
    <t>720～730</t>
  </si>
  <si>
    <t>1180～1190</t>
  </si>
  <si>
    <t>5MT×2</t>
  </si>
  <si>
    <t>730～740</t>
  </si>
  <si>
    <t>1190～1200</t>
  </si>
  <si>
    <t>HBD-DA17V</t>
  </si>
  <si>
    <t>840～850</t>
  </si>
  <si>
    <t>250～350</t>
  </si>
  <si>
    <t>1300～1320</t>
  </si>
  <si>
    <t>V,FI,EP</t>
  </si>
  <si>
    <t>860～880</t>
  </si>
  <si>
    <t>1320～1350</t>
  </si>
  <si>
    <t>構造B</t>
  </si>
  <si>
    <t>V,FI,EP</t>
  </si>
  <si>
    <t>R</t>
  </si>
  <si>
    <t>HBD-DA17V</t>
  </si>
  <si>
    <t>250～350</t>
  </si>
  <si>
    <t>1310～1320</t>
  </si>
  <si>
    <t>V,FI,EP,AM</t>
  </si>
  <si>
    <t>860～890</t>
  </si>
  <si>
    <t>1320～1360</t>
  </si>
  <si>
    <t>880～920</t>
  </si>
  <si>
    <t>1340～1390</t>
  </si>
  <si>
    <t>890～930</t>
  </si>
  <si>
    <t>1350～1400</t>
  </si>
  <si>
    <t>V,FI,EP,AM</t>
  </si>
  <si>
    <t>EBD-DA17V</t>
  </si>
  <si>
    <t>880～890</t>
  </si>
  <si>
    <t>1340～1360</t>
  </si>
  <si>
    <t>EBD-DA17V</t>
  </si>
  <si>
    <t>4AT
(E)</t>
  </si>
  <si>
    <t>900～910</t>
  </si>
  <si>
    <t>1360～1380</t>
  </si>
  <si>
    <t>1380～1400</t>
  </si>
  <si>
    <t>A</t>
  </si>
  <si>
    <t>940～950</t>
  </si>
  <si>
    <t>1400～1420</t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</si>
  <si>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</si>
  <si>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</si>
  <si>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
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</si>
  <si>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t>スバル</t>
  </si>
  <si>
    <t>サンバー*</t>
  </si>
  <si>
    <t>HBD-S321B</t>
  </si>
  <si>
    <t>880～900</t>
  </si>
  <si>
    <t>1340～1360</t>
  </si>
  <si>
    <t>V、FI</t>
  </si>
  <si>
    <t>HBD-S331B</t>
  </si>
  <si>
    <t>940～950</t>
  </si>
  <si>
    <t>1370～1410</t>
  </si>
  <si>
    <t>880～920</t>
  </si>
  <si>
    <t>1340～1380</t>
  </si>
  <si>
    <t>880～930</t>
  </si>
  <si>
    <t>1340～1390</t>
  </si>
  <si>
    <t>920～970</t>
  </si>
  <si>
    <t>1380～1430</t>
  </si>
  <si>
    <t>940～960</t>
  </si>
  <si>
    <t>1400～1420</t>
  </si>
  <si>
    <r>
      <t>サンバートラック</t>
    </r>
    <r>
      <rPr>
        <sz val="8"/>
        <rFont val="Arial"/>
        <family val="2"/>
      </rPr>
      <t>*</t>
    </r>
  </si>
  <si>
    <t>EBD-S500Ｊ</t>
  </si>
  <si>
    <t>EBD-S500J</t>
  </si>
  <si>
    <t>760～800</t>
  </si>
  <si>
    <t>1220～1260</t>
  </si>
  <si>
    <t>4AT(E)</t>
  </si>
  <si>
    <t>750～770</t>
  </si>
  <si>
    <t>1210～1230</t>
  </si>
  <si>
    <t>750～810</t>
  </si>
  <si>
    <t>1210～1270</t>
  </si>
  <si>
    <t>EBD-S510Ｊ</t>
  </si>
  <si>
    <t>EBD-S510J</t>
  </si>
  <si>
    <t>810～850</t>
  </si>
  <si>
    <t>1270～1310</t>
  </si>
  <si>
    <r>
      <t>サンバーオープンデッキ</t>
    </r>
    <r>
      <rPr>
        <sz val="8"/>
        <rFont val="Arial"/>
        <family val="2"/>
      </rPr>
      <t>*</t>
    </r>
  </si>
  <si>
    <t>EBD-S321Q</t>
  </si>
  <si>
    <t>EBD-S331Q</t>
  </si>
  <si>
    <t>プレオ *</t>
  </si>
  <si>
    <t>HBD-L275B</t>
  </si>
  <si>
    <t>Ｖ,FI,EP</t>
  </si>
  <si>
    <t>Ｖ,FI,EP,C</t>
  </si>
  <si>
    <t>HBD-L285B</t>
  </si>
  <si>
    <t>富士重工業株式会社</t>
  </si>
  <si>
    <r>
      <t>(km/L</t>
    </r>
    <r>
      <rPr>
        <sz val="8"/>
        <rFont val="ＭＳ Ｐゴシック"/>
        <family val="3"/>
      </rPr>
      <t>）</t>
    </r>
  </si>
  <si>
    <r>
      <t>CO2</t>
    </r>
    <r>
      <rPr>
        <sz val="8"/>
        <rFont val="ＭＳ Ｐゴシック"/>
        <family val="3"/>
      </rPr>
      <t>排出量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</si>
  <si>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</si>
  <si>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</si>
  <si>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</si>
  <si>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</si>
  <si>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形式</t>
    </r>
  </si>
  <si>
    <t>HBD-L275V</t>
  </si>
  <si>
    <t>0007,0008</t>
  </si>
  <si>
    <t>0009,0010</t>
  </si>
  <si>
    <t>EBD-S500P</t>
  </si>
  <si>
    <r>
      <t>Ｖ</t>
    </r>
    <r>
      <rPr>
        <sz val="8"/>
        <rFont val="Arial"/>
        <family val="2"/>
      </rPr>
      <t>,FI,B</t>
    </r>
  </si>
  <si>
    <t>0006,0008,0018,0020</t>
  </si>
  <si>
    <r>
      <t>760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810</t>
    </r>
  </si>
  <si>
    <r>
      <t>1220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1270</t>
    </r>
  </si>
  <si>
    <t>0040,0050,0052</t>
  </si>
  <si>
    <t>0001,0003,0013,0015</t>
  </si>
  <si>
    <t>0002,0004,0014,0016</t>
  </si>
  <si>
    <r>
      <t>760</t>
    </r>
    <r>
      <rPr>
        <sz val="8"/>
        <rFont val="ＭＳ Ｐゴシック"/>
        <family val="3"/>
      </rPr>
      <t>～800</t>
    </r>
  </si>
  <si>
    <r>
      <t>1220</t>
    </r>
    <r>
      <rPr>
        <sz val="8"/>
        <rFont val="ＭＳ Ｐゴシック"/>
        <family val="3"/>
      </rPr>
      <t>～1260</t>
    </r>
  </si>
  <si>
    <t>0026,0028,0034,0038,0048</t>
  </si>
  <si>
    <t>4AT(E)</t>
  </si>
  <si>
    <r>
      <t>750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770</t>
    </r>
  </si>
  <si>
    <r>
      <t>1210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1230</t>
    </r>
  </si>
  <si>
    <r>
      <t>0009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0012,0021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0024</t>
    </r>
  </si>
  <si>
    <r>
      <t>750</t>
    </r>
    <r>
      <rPr>
        <sz val="8"/>
        <rFont val="ＭＳ Ｐゴシック"/>
        <family val="3"/>
      </rPr>
      <t>～810</t>
    </r>
  </si>
  <si>
    <r>
      <t>1210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1270</t>
    </r>
  </si>
  <si>
    <t>0030,0032,0036,0046,0054</t>
  </si>
  <si>
    <t>EBD-S510P</t>
  </si>
  <si>
    <r>
      <t>790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810</t>
    </r>
  </si>
  <si>
    <r>
      <t>1250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1270</t>
    </r>
  </si>
  <si>
    <r>
      <t>0005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0008,0013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0016,0025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0028,0033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0036</t>
    </r>
  </si>
  <si>
    <t>0060,0068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</si>
  <si>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0004,0009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0012,0021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0024,0029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0032</t>
    </r>
  </si>
  <si>
    <r>
      <t>810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850</t>
    </r>
  </si>
  <si>
    <r>
      <t>1270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1310</t>
    </r>
  </si>
  <si>
    <t>0042,0046,0052,0058,0066,0076</t>
  </si>
  <si>
    <r>
      <t>0017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0020,0037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0040</t>
    </r>
  </si>
  <si>
    <t>0050,0056,0074,0088</t>
  </si>
  <si>
    <t>EBD-S321V</t>
  </si>
  <si>
    <r>
      <t>890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920</t>
    </r>
  </si>
  <si>
    <t>250～350</t>
  </si>
  <si>
    <r>
      <t>1350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1390</t>
    </r>
  </si>
  <si>
    <t>V,FI</t>
  </si>
  <si>
    <t>0240～0247</t>
  </si>
  <si>
    <t>1250～1260</t>
  </si>
  <si>
    <t>0248,0249</t>
  </si>
  <si>
    <r>
      <t>890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930</t>
    </r>
  </si>
  <si>
    <r>
      <t>1350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1400</t>
    </r>
  </si>
  <si>
    <t>0250～0257</t>
  </si>
  <si>
    <t>1260～1270</t>
  </si>
  <si>
    <t>0258,0259</t>
  </si>
  <si>
    <t>EBD-S331V</t>
  </si>
  <si>
    <r>
      <t>930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970</t>
    </r>
  </si>
  <si>
    <r>
      <t>1390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1440</t>
    </r>
  </si>
  <si>
    <t>0226～0233</t>
  </si>
  <si>
    <t>1290～1300</t>
  </si>
  <si>
    <t>0234,0235</t>
  </si>
  <si>
    <r>
      <t>950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960</t>
    </r>
  </si>
  <si>
    <r>
      <t>1410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1430</t>
    </r>
  </si>
  <si>
    <t>0236～0241</t>
  </si>
  <si>
    <t>1440～1450</t>
  </si>
  <si>
    <t>0242,0243</t>
  </si>
  <si>
    <t>1300～1310</t>
  </si>
  <si>
    <t>0244,0245</t>
  </si>
  <si>
    <t>HBD-S321V</t>
  </si>
  <si>
    <t>1340～1370</t>
  </si>
  <si>
    <t>0001～0005</t>
  </si>
  <si>
    <t>HBD-S331V</t>
  </si>
  <si>
    <t>0033,0034</t>
  </si>
  <si>
    <t>0035,0036</t>
  </si>
  <si>
    <t>0029,0030</t>
  </si>
  <si>
    <t>0006,0008,0018,0020</t>
  </si>
  <si>
    <r>
      <t>構造</t>
    </r>
    <r>
      <rPr>
        <sz val="8"/>
        <rFont val="Arial"/>
        <family val="2"/>
      </rPr>
      <t>B</t>
    </r>
  </si>
  <si>
    <t>0001,0003,0013,0015</t>
  </si>
  <si>
    <t>0002,0004,0014,0016</t>
  </si>
  <si>
    <t>0009～0012,0021～0024</t>
  </si>
  <si>
    <t>0005～0008,0013～0016,0025～0028,0033～0036</t>
  </si>
  <si>
    <t>0001～0004,0009～0012,0021～0024,0029～0032</t>
  </si>
  <si>
    <t>0017～0020,0037～0040</t>
  </si>
  <si>
    <t>1340～1400</t>
  </si>
  <si>
    <t>1380～1440</t>
  </si>
  <si>
    <t>1400～1430</t>
  </si>
  <si>
    <r>
      <rPr>
        <b/>
        <sz val="12"/>
        <rFont val="ＭＳ Ｐゴシック"/>
        <family val="3"/>
      </rPr>
      <t>ガソリン貨物車（軽自動車）又はガソリン貨物車（普通・小型）</t>
    </r>
  </si>
  <si>
    <r>
      <rPr>
        <sz val="8"/>
        <rFont val="ＭＳ Ｐゴシック"/>
        <family val="3"/>
      </rPr>
      <t>※</t>
    </r>
    <r>
      <rPr>
        <sz val="8"/>
        <rFont val="Arial"/>
        <family val="2"/>
      </rPr>
      <t>1</t>
    </r>
  </si>
  <si>
    <r>
      <t xml:space="preserve">NT100 </t>
    </r>
    <r>
      <rPr>
        <sz val="8"/>
        <rFont val="ＭＳ Ｐゴシック"/>
        <family val="3"/>
      </rPr>
      <t>ｸﾘｯﾊﾟｰ</t>
    </r>
  </si>
  <si>
    <t>EBD-DR16T</t>
  </si>
  <si>
    <r>
      <rPr>
        <sz val="8"/>
        <rFont val="ＭＳ Ｐゴシック"/>
        <family val="3"/>
      </rPr>
      <t>Ｒ</t>
    </r>
    <r>
      <rPr>
        <sz val="8"/>
        <rFont val="Arial"/>
        <family val="2"/>
      </rPr>
      <t>06A</t>
    </r>
  </si>
  <si>
    <t>5MT</t>
  </si>
  <si>
    <r>
      <t>680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690</t>
    </r>
  </si>
  <si>
    <r>
      <t>1140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1150</t>
    </r>
  </si>
  <si>
    <t>V,FI</t>
  </si>
  <si>
    <t>3W</t>
  </si>
  <si>
    <t>R</t>
  </si>
  <si>
    <r>
      <t>720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730</t>
    </r>
  </si>
  <si>
    <r>
      <t>1180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1190</t>
    </r>
  </si>
  <si>
    <r>
      <rPr>
        <sz val="8"/>
        <rFont val="ＭＳ Ｐゴシック"/>
        <family val="3"/>
      </rPr>
      <t>構造</t>
    </r>
    <r>
      <rPr>
        <sz val="8"/>
        <rFont val="Arial"/>
        <family val="2"/>
      </rPr>
      <t>B</t>
    </r>
  </si>
  <si>
    <t>A</t>
  </si>
  <si>
    <t>5MT×2</t>
  </si>
  <si>
    <r>
      <t>730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740</t>
    </r>
  </si>
  <si>
    <r>
      <t>1190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1200</t>
    </r>
  </si>
  <si>
    <t>3AT(E)</t>
  </si>
  <si>
    <r>
      <t>690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700</t>
    </r>
  </si>
  <si>
    <r>
      <t>1150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1160</t>
    </r>
  </si>
  <si>
    <t>EBD-DＲ16T</t>
  </si>
  <si>
    <t>Ｒ06A</t>
  </si>
  <si>
    <t>5AT(E)</t>
  </si>
  <si>
    <t>690～700</t>
  </si>
  <si>
    <t>1150～1160</t>
  </si>
  <si>
    <t>構造B</t>
  </si>
  <si>
    <t>V,FI,AM</t>
  </si>
  <si>
    <t>730～740</t>
  </si>
  <si>
    <t>1190～1200</t>
  </si>
  <si>
    <r>
      <t xml:space="preserve">NV100 </t>
    </r>
    <r>
      <rPr>
        <sz val="8"/>
        <rFont val="ＭＳ Ｐゴシック"/>
        <family val="3"/>
      </rPr>
      <t>ｸﾘｯﾊﾟｰ</t>
    </r>
  </si>
  <si>
    <t>HBD-DR17V</t>
  </si>
  <si>
    <t>840～850</t>
  </si>
  <si>
    <t>1300～1320</t>
  </si>
  <si>
    <t>V,FI,EP</t>
  </si>
  <si>
    <t>860～880</t>
  </si>
  <si>
    <t>1320～1350</t>
  </si>
  <si>
    <t>1310～1320</t>
  </si>
  <si>
    <t>V,FI,EP,AM</t>
  </si>
  <si>
    <t>860～890</t>
  </si>
  <si>
    <t>1320～1360</t>
  </si>
  <si>
    <t>890～930</t>
  </si>
  <si>
    <t>1350～1400</t>
  </si>
  <si>
    <t>EBD-DR17V</t>
  </si>
  <si>
    <t>880～890</t>
  </si>
  <si>
    <t>ﾀｰﾎﾞﾁｬｰｼﾞｬ付</t>
  </si>
  <si>
    <t>920～930</t>
  </si>
  <si>
    <t>1380～1400</t>
  </si>
  <si>
    <t>4AT(E)</t>
  </si>
  <si>
    <t>900～910</t>
  </si>
  <si>
    <t>1360～1380</t>
  </si>
  <si>
    <r>
      <rPr>
        <sz val="8"/>
        <rFont val="ＭＳ Ｐゴシック"/>
        <family val="3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印の付いている通称名については、スズキ株式会社が製造事業者である。</t>
    </r>
  </si>
  <si>
    <t>ホンダ</t>
  </si>
  <si>
    <t>アクティ</t>
  </si>
  <si>
    <t>EBD-HA8</t>
  </si>
  <si>
    <t>770～780</t>
  </si>
  <si>
    <t>1230～1240</t>
  </si>
  <si>
    <t>構造B</t>
  </si>
  <si>
    <t>FI･EP</t>
  </si>
  <si>
    <t>3AT</t>
  </si>
  <si>
    <t>EBD-HA9</t>
  </si>
  <si>
    <t>820～830</t>
  </si>
  <si>
    <t>1280～1290</t>
  </si>
  <si>
    <t>EBD-HH5</t>
  </si>
  <si>
    <t>950～970</t>
  </si>
  <si>
    <t>1410～1430</t>
  </si>
  <si>
    <t>EBD-HH6</t>
  </si>
  <si>
    <t>980～1000</t>
  </si>
  <si>
    <t>1440～1460</t>
  </si>
  <si>
    <t>VAMOS Hobio</t>
  </si>
  <si>
    <t>EBD-HJ1</t>
  </si>
  <si>
    <t>EBD-HJ2</t>
  </si>
  <si>
    <r>
      <rPr>
        <sz val="8"/>
        <rFont val="ＭＳ Ｐゴシック"/>
        <family val="3"/>
      </rPr>
      <t>当該自動車の製造又は輸入の事業を行う者の氏名又は名称　　　　マツダ株式会社</t>
    </r>
  </si>
  <si>
    <t>マツダ</t>
  </si>
  <si>
    <t>※1</t>
  </si>
  <si>
    <t>スクラム</t>
  </si>
  <si>
    <t>EBD-DG16T</t>
  </si>
  <si>
    <t>Ｒ06A</t>
  </si>
  <si>
    <t>5MT</t>
  </si>
  <si>
    <t>680～690</t>
  </si>
  <si>
    <t>1140～1150</t>
  </si>
  <si>
    <t>HBD-DG17V</t>
  </si>
  <si>
    <t>840～850</t>
  </si>
  <si>
    <t>1300～1320</t>
  </si>
  <si>
    <t>V,FI,EP</t>
  </si>
  <si>
    <t>860～880</t>
  </si>
  <si>
    <t>1320～1350</t>
  </si>
  <si>
    <t>1310～1320</t>
  </si>
  <si>
    <t>V,FI,EP,AM</t>
  </si>
  <si>
    <t>860～890</t>
  </si>
  <si>
    <t>890～930</t>
  </si>
  <si>
    <t>1350～1400</t>
  </si>
  <si>
    <t>EBD-DG17V</t>
  </si>
  <si>
    <t>880～890</t>
  </si>
  <si>
    <t>1340～1360</t>
  </si>
  <si>
    <t>900～910</t>
  </si>
  <si>
    <t>1360～1380</t>
  </si>
  <si>
    <t>1380～1400</t>
  </si>
  <si>
    <t>940～950</t>
  </si>
  <si>
    <t>1400～1420</t>
  </si>
  <si>
    <r>
      <t>(km/L</t>
    </r>
    <r>
      <rPr>
        <sz val="8"/>
        <rFont val="ＭＳ Ｐゴシック"/>
        <family val="3"/>
      </rPr>
      <t>）</t>
    </r>
  </si>
  <si>
    <r>
      <t>CO2</t>
    </r>
    <r>
      <rPr>
        <sz val="8"/>
        <rFont val="ＭＳ Ｐゴシック"/>
        <family val="3"/>
      </rPr>
      <t>排出量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</si>
  <si>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</si>
  <si>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</si>
  <si>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</si>
  <si>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</si>
  <si>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t>680～690</t>
  </si>
  <si>
    <t>1140～1150</t>
  </si>
  <si>
    <t>V,FI</t>
  </si>
  <si>
    <t>3W</t>
  </si>
  <si>
    <t>R</t>
  </si>
  <si>
    <t>EBD-DS16T</t>
  </si>
  <si>
    <t>Ｒ06A</t>
  </si>
  <si>
    <t>3AT
(E)</t>
  </si>
  <si>
    <t>690～700</t>
  </si>
  <si>
    <t>1150～1160</t>
  </si>
  <si>
    <t>構造B</t>
  </si>
  <si>
    <t>5AT
(E)</t>
  </si>
  <si>
    <t>V,FI,AM</t>
  </si>
  <si>
    <t>3W</t>
  </si>
  <si>
    <t>R</t>
  </si>
  <si>
    <t>EBD-DS16T</t>
  </si>
  <si>
    <t>Ｒ06A</t>
  </si>
  <si>
    <t>5MT</t>
  </si>
  <si>
    <t>720～730</t>
  </si>
  <si>
    <t>1180～1190</t>
  </si>
  <si>
    <t>A</t>
  </si>
  <si>
    <t>5MT×2</t>
  </si>
  <si>
    <t>730～740</t>
  </si>
  <si>
    <t>1190～1200</t>
  </si>
  <si>
    <t>V,FI,AM</t>
  </si>
  <si>
    <t>HBD-DS17V</t>
  </si>
  <si>
    <t>5MT</t>
  </si>
  <si>
    <t>840～850</t>
  </si>
  <si>
    <t>250～350</t>
  </si>
  <si>
    <t>1300～1320</t>
  </si>
  <si>
    <t>V,FI,EP</t>
  </si>
  <si>
    <t>☆☆☆☆</t>
  </si>
  <si>
    <t>860～880</t>
  </si>
  <si>
    <t>1320～1350</t>
  </si>
  <si>
    <t>1310～1320</t>
  </si>
  <si>
    <t>V,FI,EP,AM</t>
  </si>
  <si>
    <t>860～890</t>
  </si>
  <si>
    <t>1320～1360</t>
  </si>
  <si>
    <t>880～920</t>
  </si>
  <si>
    <t>1340～1390</t>
  </si>
  <si>
    <t>890～930</t>
  </si>
  <si>
    <t>1350～1400</t>
  </si>
  <si>
    <t>EBD-DS17V</t>
  </si>
  <si>
    <t>880～890</t>
  </si>
  <si>
    <t>1340～1360</t>
  </si>
  <si>
    <t>4AT
(E)</t>
  </si>
  <si>
    <t>900～910</t>
  </si>
  <si>
    <t>1360～1380</t>
  </si>
  <si>
    <t>920～930</t>
  </si>
  <si>
    <t>1380～1400</t>
  </si>
  <si>
    <t>940～950</t>
  </si>
  <si>
    <t>1400～1420</t>
  </si>
  <si>
    <t>※1印の付いている通称名については、スズキ株式会社が製造事業者です。</t>
  </si>
  <si>
    <t>類別区分番号</t>
  </si>
  <si>
    <t>(km/L）</t>
  </si>
  <si>
    <t>駆動</t>
  </si>
  <si>
    <t>☆☆☆</t>
  </si>
  <si>
    <t>形式</t>
  </si>
  <si>
    <t>☆☆☆☆</t>
  </si>
  <si>
    <t>ﾋﾟｸｼｽ ﾄﾗｯｸ *</t>
  </si>
  <si>
    <r>
      <t>Ｖ</t>
    </r>
    <r>
      <rPr>
        <sz val="8"/>
        <rFont val="Arial"/>
        <family val="2"/>
      </rPr>
      <t>,FI,B</t>
    </r>
  </si>
  <si>
    <t>R</t>
  </si>
  <si>
    <t>4AT(E)</t>
  </si>
  <si>
    <r>
      <t>750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770</t>
    </r>
  </si>
  <si>
    <r>
      <t>1210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1230</t>
    </r>
  </si>
  <si>
    <t>EBD-S510U</t>
  </si>
  <si>
    <r>
      <t>790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810</t>
    </r>
  </si>
  <si>
    <r>
      <t>1250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1270</t>
    </r>
  </si>
  <si>
    <t>A</t>
  </si>
  <si>
    <t>ﾋﾟｸｼｽ ﾊﾞﾝ *</t>
  </si>
  <si>
    <t>EBD-S321M</t>
  </si>
  <si>
    <t>KF</t>
  </si>
  <si>
    <t>880～920</t>
  </si>
  <si>
    <t>250～350</t>
  </si>
  <si>
    <t>V、FI</t>
  </si>
  <si>
    <t>3W</t>
  </si>
  <si>
    <t>100～200</t>
  </si>
  <si>
    <t>FI</t>
  </si>
  <si>
    <t>0260～0267</t>
  </si>
  <si>
    <t>880～930</t>
  </si>
  <si>
    <t>EBD-S331M</t>
  </si>
  <si>
    <t>920～970</t>
  </si>
  <si>
    <t>0246～0251</t>
  </si>
  <si>
    <t>940～960</t>
  </si>
  <si>
    <t>0252,0253</t>
  </si>
  <si>
    <t>HBD-S321M</t>
  </si>
  <si>
    <t>0006～0008,
0010</t>
  </si>
  <si>
    <t>構造Ｂ</t>
  </si>
  <si>
    <t>HBD-S331M</t>
  </si>
  <si>
    <t>0006～0008,
0010</t>
  </si>
  <si>
    <r>
      <t>(</t>
    </r>
    <r>
      <rPr>
        <sz val="8"/>
        <rFont val="ＭＳ Ｐゴシック"/>
        <family val="3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</rPr>
      <t>※印の付いている通称名については、ダイハツ工業株式会社が製造事業者です。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</si>
</sst>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_);[Red]\(0\)"/>
    <numFmt numFmtId="179" formatCode="0_ "/>
    <numFmt numFmtId="180" formatCode="0.000"/>
    <numFmt numFmtId="181" formatCode="0.0"/>
    <numFmt numFmtId="182" formatCode="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0"/>
      <name val="Arial"/>
      <family val="2"/>
    </font>
    <font>
      <u val="single"/>
      <sz val="8"/>
      <name val="Arial"/>
      <family val="2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b/>
      <sz val="8"/>
      <name val="Arial"/>
      <family val="2"/>
    </font>
    <font>
      <u val="single"/>
      <sz val="8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7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180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181" fontId="9" fillId="0" borderId="31" xfId="0" applyNumberFormat="1" applyFont="1" applyFill="1" applyBorder="1" applyAlignment="1" applyProtection="1" quotePrefix="1">
      <alignment horizontal="center" vertical="center" wrapText="1"/>
      <protection locked="0"/>
    </xf>
    <xf numFmtId="181" fontId="9" fillId="0" borderId="32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181" fontId="9" fillId="0" borderId="31" xfId="0" applyNumberFormat="1" applyFont="1" applyFill="1" applyBorder="1" applyAlignment="1" applyProtection="1">
      <alignment horizontal="center" vertical="center" wrapText="1"/>
      <protection locked="0"/>
    </xf>
    <xf numFmtId="181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18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181" fontId="9" fillId="0" borderId="27" xfId="0" applyNumberFormat="1" applyFont="1" applyFill="1" applyBorder="1" applyAlignment="1" applyProtection="1" quotePrefix="1">
      <alignment horizontal="center" vertical="center" wrapText="1"/>
      <protection locked="0"/>
    </xf>
    <xf numFmtId="181" fontId="9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/>
      <protection locked="0"/>
    </xf>
    <xf numFmtId="181" fontId="9" fillId="0" borderId="34" xfId="0" applyNumberFormat="1" applyFont="1" applyFill="1" applyBorder="1" applyAlignment="1" applyProtection="1" quotePrefix="1">
      <alignment horizontal="center" vertical="center" wrapText="1"/>
      <protection locked="0"/>
    </xf>
    <xf numFmtId="181" fontId="9" fillId="0" borderId="33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/>
      <protection locked="0"/>
    </xf>
    <xf numFmtId="181" fontId="9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78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1" xfId="63" applyFont="1" applyFill="1" applyBorder="1" applyAlignment="1">
      <alignment horizontal="left" vertical="center" wrapText="1"/>
      <protection/>
    </xf>
    <xf numFmtId="0" fontId="8" fillId="0" borderId="16" xfId="63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vertical="center"/>
    </xf>
    <xf numFmtId="0" fontId="8" fillId="0" borderId="12" xfId="63" applyFont="1" applyFill="1" applyBorder="1" applyAlignment="1">
      <alignment horizontal="left" vertical="center" wrapText="1"/>
      <protection/>
    </xf>
    <xf numFmtId="0" fontId="8" fillId="0" borderId="13" xfId="6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center" vertical="center" wrapText="1"/>
    </xf>
    <xf numFmtId="178" fontId="9" fillId="0" borderId="36" xfId="0" applyNumberFormat="1" applyFont="1" applyFill="1" applyBorder="1" applyAlignment="1">
      <alignment horizontal="center" vertical="center" wrapText="1"/>
    </xf>
    <xf numFmtId="177" fontId="13" fillId="0" borderId="31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179" fontId="4" fillId="0" borderId="3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179" fontId="4" fillId="0" borderId="38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left"/>
    </xf>
    <xf numFmtId="0" fontId="8" fillId="0" borderId="10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181" fontId="9" fillId="0" borderId="31" xfId="0" applyNumberFormat="1" applyFont="1" applyFill="1" applyBorder="1" applyAlignment="1">
      <alignment horizontal="center" vertical="center" wrapText="1"/>
    </xf>
    <xf numFmtId="181" fontId="4" fillId="0" borderId="33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181" fontId="9" fillId="0" borderId="27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176" fontId="8" fillId="0" borderId="29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177" fontId="15" fillId="0" borderId="31" xfId="0" applyNumberFormat="1" applyFont="1" applyFill="1" applyBorder="1" applyAlignment="1">
      <alignment horizontal="center" vertical="center" wrapText="1"/>
    </xf>
    <xf numFmtId="178" fontId="15" fillId="0" borderId="36" xfId="0" applyNumberFormat="1" applyFont="1" applyFill="1" applyBorder="1" applyAlignment="1">
      <alignment horizontal="center" vertical="center" wrapText="1"/>
    </xf>
    <xf numFmtId="177" fontId="8" fillId="0" borderId="31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179" fontId="8" fillId="0" borderId="3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179" fontId="8" fillId="0" borderId="38" xfId="0" applyNumberFormat="1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177" fontId="15" fillId="0" borderId="34" xfId="0" applyNumberFormat="1" applyFont="1" applyFill="1" applyBorder="1" applyAlignment="1">
      <alignment horizontal="center" vertical="center" wrapText="1"/>
    </xf>
    <xf numFmtId="178" fontId="15" fillId="0" borderId="3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178" fontId="9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181" fontId="9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 horizontal="right" vertical="center"/>
      <protection locked="0"/>
    </xf>
    <xf numFmtId="181" fontId="9" fillId="0" borderId="40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178" fontId="9" fillId="0" borderId="41" xfId="0" applyNumberFormat="1" applyFont="1" applyFill="1" applyBorder="1" applyAlignment="1">
      <alignment horizontal="center" vertical="center" wrapText="1"/>
    </xf>
    <xf numFmtId="181" fontId="9" fillId="0" borderId="42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43" xfId="0" applyFont="1" applyFill="1" applyBorder="1" applyAlignment="1">
      <alignment horizontal="center" vertical="center"/>
    </xf>
    <xf numFmtId="181" fontId="9" fillId="0" borderId="35" xfId="0" applyNumberFormat="1" applyFont="1" applyFill="1" applyBorder="1" applyAlignment="1" applyProtection="1" quotePrefix="1">
      <alignment horizontal="center" vertical="center" wrapText="1"/>
      <protection locked="0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left"/>
    </xf>
    <xf numFmtId="0" fontId="4" fillId="0" borderId="15" xfId="0" applyFont="1" applyFill="1" applyBorder="1" applyAlignment="1" applyProtection="1">
      <alignment/>
      <protection locked="0"/>
    </xf>
    <xf numFmtId="0" fontId="8" fillId="0" borderId="21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 quotePrefix="1">
      <alignment horizontal="left"/>
    </xf>
    <xf numFmtId="56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wrapText="1"/>
    </xf>
    <xf numFmtId="182" fontId="0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0" fontId="11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10" xfId="0" applyFont="1" applyFill="1" applyBorder="1" applyAlignment="1">
      <alignment horizontal="centerContinuous"/>
    </xf>
    <xf numFmtId="0" fontId="8" fillId="0" borderId="21" xfId="0" applyFont="1" applyFill="1" applyBorder="1" applyAlignment="1">
      <alignment horizontal="centerContinuous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Continuous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shrinkToFit="1"/>
    </xf>
    <xf numFmtId="0" fontId="8" fillId="0" borderId="21" xfId="0" applyFont="1" applyFill="1" applyBorder="1" applyAlignment="1">
      <alignment horizontal="center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56" fontId="4" fillId="0" borderId="0" xfId="0" applyNumberFormat="1" applyFont="1" applyFill="1" applyAlignment="1">
      <alignment/>
    </xf>
    <xf numFmtId="0" fontId="8" fillId="0" borderId="20" xfId="63" applyFont="1" applyFill="1" applyBorder="1" applyAlignment="1">
      <alignment horizontal="left" vertical="top" wrapText="1"/>
      <protection/>
    </xf>
    <xf numFmtId="0" fontId="0" fillId="0" borderId="0" xfId="0" applyFont="1" applyAlignment="1">
      <alignment wrapText="1"/>
    </xf>
    <xf numFmtId="0" fontId="4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quotePrefix="1">
      <alignment horizontal="left"/>
    </xf>
    <xf numFmtId="177" fontId="9" fillId="0" borderId="34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4" fillId="0" borderId="16" xfId="0" applyFont="1" applyBorder="1" applyAlignment="1">
      <alignment/>
    </xf>
    <xf numFmtId="1" fontId="9" fillId="33" borderId="36" xfId="0" applyNumberFormat="1" applyFont="1" applyFill="1" applyBorder="1" applyAlignment="1">
      <alignment horizontal="center" vertical="center" wrapText="1"/>
    </xf>
    <xf numFmtId="179" fontId="4" fillId="33" borderId="3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center" shrinkToFi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center" shrinkToFit="1"/>
    </xf>
    <xf numFmtId="0" fontId="8" fillId="0" borderId="17" xfId="0" applyFont="1" applyFill="1" applyBorder="1" applyAlignment="1">
      <alignment horizontal="center" shrinkToFi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0" fontId="8" fillId="0" borderId="21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8" fillId="0" borderId="33" xfId="0" applyFont="1" applyFill="1" applyBorder="1" applyAlignment="1" applyProtection="1">
      <alignment horizontal="center"/>
      <protection locked="0"/>
    </xf>
    <xf numFmtId="0" fontId="8" fillId="0" borderId="33" xfId="0" applyFont="1" applyFill="1" applyBorder="1" applyAlignment="1" applyProtection="1">
      <alignment horizontal="center" wrapText="1"/>
      <protection locked="0"/>
    </xf>
    <xf numFmtId="180" fontId="8" fillId="0" borderId="29" xfId="0" applyNumberFormat="1" applyFont="1" applyFill="1" applyBorder="1" applyAlignment="1" applyProtection="1">
      <alignment horizontal="center" vertical="center"/>
      <protection locked="0"/>
    </xf>
    <xf numFmtId="181" fontId="8" fillId="0" borderId="32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/>
      <protection locked="0"/>
    </xf>
    <xf numFmtId="0" fontId="8" fillId="0" borderId="29" xfId="0" applyFont="1" applyFill="1" applyBorder="1" applyAlignment="1" applyProtection="1">
      <alignment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0" borderId="29" xfId="0" applyFont="1" applyFill="1" applyBorder="1" applyAlignment="1">
      <alignment horizont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19" xfId="61"/>
    <cellStyle name="標準 2" xfId="62"/>
    <cellStyle name="標準 2 2" xfId="63"/>
    <cellStyle name="標準 21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良い" xfId="72"/>
  </cellStyles>
  <dxfs count="13"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U31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3.375" style="2" customWidth="1"/>
    <col min="3" max="3" width="12.50390625" style="2" customWidth="1"/>
    <col min="4" max="4" width="9.125" style="2" customWidth="1"/>
    <col min="5" max="5" width="5.125" style="2" customWidth="1"/>
    <col min="6" max="6" width="7.625" style="2" customWidth="1"/>
    <col min="7" max="7" width="8.125" style="2" customWidth="1"/>
    <col min="8" max="8" width="7.625" style="2" customWidth="1"/>
    <col min="9" max="9" width="8.875" style="2" customWidth="1"/>
    <col min="10" max="10" width="9.625" style="2" customWidth="1"/>
    <col min="11" max="11" width="7.875" style="2" customWidth="1"/>
    <col min="12" max="12" width="7.125" style="2" customWidth="1"/>
    <col min="13" max="13" width="9.375" style="2" customWidth="1"/>
    <col min="14" max="14" width="5.125" style="2" customWidth="1"/>
    <col min="15" max="15" width="7.75390625" style="2" customWidth="1"/>
    <col min="16" max="17" width="5.875" style="2" customWidth="1"/>
    <col min="18" max="18" width="10.125" style="2" customWidth="1"/>
    <col min="19" max="19" width="7.50390625" style="2" customWidth="1"/>
    <col min="20" max="20" width="9.00390625" style="2" customWidth="1"/>
    <col min="21" max="21" width="10.125" style="2" customWidth="1"/>
    <col min="22" max="16384" width="9.00390625" style="2" customWidth="1"/>
  </cols>
  <sheetData>
    <row r="1" spans="1:15" ht="21.75" customHeight="1">
      <c r="A1" s="1"/>
      <c r="B1" s="1"/>
      <c r="O1" s="3"/>
    </row>
    <row r="2" spans="1:20" s="4" customFormat="1" ht="15">
      <c r="A2" s="2"/>
      <c r="B2" s="2"/>
      <c r="C2" s="2"/>
      <c r="E2" s="21"/>
      <c r="H2" s="2"/>
      <c r="I2" s="2"/>
      <c r="J2" s="22" t="s">
        <v>173</v>
      </c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s="4" customFormat="1" ht="23.25" customHeight="1">
      <c r="A3" s="5" t="s">
        <v>0</v>
      </c>
      <c r="B3" s="6"/>
      <c r="C3" s="22"/>
      <c r="E3" s="2"/>
      <c r="F3" s="2"/>
      <c r="G3" s="2"/>
      <c r="H3" s="2"/>
      <c r="I3" s="22"/>
      <c r="J3" s="2"/>
      <c r="K3" s="2"/>
      <c r="L3" s="2"/>
      <c r="M3" s="2"/>
      <c r="O3" s="25"/>
      <c r="T3" s="25" t="s">
        <v>174</v>
      </c>
    </row>
    <row r="4" spans="1:20" s="4" customFormat="1" ht="14.25" customHeight="1" thickBot="1">
      <c r="A4" s="7"/>
      <c r="B4" s="5"/>
      <c r="C4" s="2"/>
      <c r="D4" s="26"/>
      <c r="E4" s="27"/>
      <c r="F4" s="28"/>
      <c r="G4" s="29"/>
      <c r="H4" s="30"/>
      <c r="I4" s="28"/>
      <c r="J4" s="30"/>
      <c r="K4" s="30"/>
      <c r="L4" s="258" t="s">
        <v>175</v>
      </c>
      <c r="M4" s="259"/>
      <c r="N4" s="260"/>
      <c r="O4" s="29"/>
      <c r="P4" s="261"/>
      <c r="Q4" s="262"/>
      <c r="R4" s="263"/>
      <c r="S4" s="31"/>
      <c r="T4" s="264" t="s">
        <v>49</v>
      </c>
    </row>
    <row r="5" spans="1:20" s="4" customFormat="1" ht="11.25">
      <c r="A5" s="8"/>
      <c r="B5" s="9"/>
      <c r="C5" s="32"/>
      <c r="D5" s="33"/>
      <c r="E5" s="34" t="s">
        <v>50</v>
      </c>
      <c r="F5" s="35"/>
      <c r="G5" s="32"/>
      <c r="H5" s="8"/>
      <c r="I5" s="8"/>
      <c r="J5" s="8"/>
      <c r="K5" s="10"/>
      <c r="L5" s="36"/>
      <c r="M5" s="37" t="s">
        <v>176</v>
      </c>
      <c r="N5" s="118"/>
      <c r="O5" s="39" t="s">
        <v>52</v>
      </c>
      <c r="P5" s="267" t="s">
        <v>53</v>
      </c>
      <c r="Q5" s="268"/>
      <c r="R5" s="269"/>
      <c r="S5" s="40" t="s">
        <v>54</v>
      </c>
      <c r="T5" s="265"/>
    </row>
    <row r="6" spans="1:20" s="4" customFormat="1" ht="11.25">
      <c r="A6" s="8"/>
      <c r="B6" s="9"/>
      <c r="C6" s="2"/>
      <c r="D6" s="29"/>
      <c r="E6" s="41"/>
      <c r="F6" s="10" t="s">
        <v>55</v>
      </c>
      <c r="G6" s="32" t="s">
        <v>56</v>
      </c>
      <c r="H6" s="10" t="s">
        <v>57</v>
      </c>
      <c r="I6" s="42" t="s">
        <v>58</v>
      </c>
      <c r="J6" s="42" t="s">
        <v>59</v>
      </c>
      <c r="K6" s="10" t="s">
        <v>60</v>
      </c>
      <c r="L6" s="43" t="s">
        <v>61</v>
      </c>
      <c r="M6" s="44" t="s">
        <v>62</v>
      </c>
      <c r="N6" s="43" t="s">
        <v>63</v>
      </c>
      <c r="O6" s="39" t="s">
        <v>64</v>
      </c>
      <c r="P6" s="39" t="s">
        <v>65</v>
      </c>
      <c r="Q6" s="39"/>
      <c r="R6" s="39"/>
      <c r="S6" s="32" t="s">
        <v>66</v>
      </c>
      <c r="T6" s="265"/>
    </row>
    <row r="7" spans="1:20" s="4" customFormat="1" ht="11.25">
      <c r="A7" s="10" t="s">
        <v>1</v>
      </c>
      <c r="B7" s="11"/>
      <c r="C7" s="32" t="s">
        <v>67</v>
      </c>
      <c r="D7" s="10" t="s">
        <v>68</v>
      </c>
      <c r="E7" s="41" t="s">
        <v>68</v>
      </c>
      <c r="F7" s="10" t="s">
        <v>69</v>
      </c>
      <c r="G7" s="32" t="s">
        <v>70</v>
      </c>
      <c r="H7" s="10" t="s">
        <v>2</v>
      </c>
      <c r="I7" s="10" t="s">
        <v>2</v>
      </c>
      <c r="J7" s="10" t="s">
        <v>2</v>
      </c>
      <c r="K7" s="10" t="s">
        <v>71</v>
      </c>
      <c r="L7" s="43" t="s">
        <v>72</v>
      </c>
      <c r="M7" s="44" t="s">
        <v>177</v>
      </c>
      <c r="N7" s="43" t="s">
        <v>73</v>
      </c>
      <c r="O7" s="39" t="s">
        <v>74</v>
      </c>
      <c r="P7" s="39" t="s">
        <v>75</v>
      </c>
      <c r="Q7" s="39" t="s">
        <v>178</v>
      </c>
      <c r="R7" s="39" t="s">
        <v>77</v>
      </c>
      <c r="S7" s="32" t="s">
        <v>78</v>
      </c>
      <c r="T7" s="265"/>
    </row>
    <row r="8" spans="1:20" s="4" customFormat="1" ht="11.25">
      <c r="A8" s="12"/>
      <c r="B8" s="13"/>
      <c r="C8" s="22"/>
      <c r="D8" s="12"/>
      <c r="E8" s="22"/>
      <c r="F8" s="45" t="s">
        <v>179</v>
      </c>
      <c r="G8" s="46" t="s">
        <v>79</v>
      </c>
      <c r="H8" s="12"/>
      <c r="I8" s="12"/>
      <c r="J8" s="12"/>
      <c r="K8" s="45"/>
      <c r="L8" s="48"/>
      <c r="M8" s="49" t="s">
        <v>180</v>
      </c>
      <c r="N8" s="48" t="s">
        <v>181</v>
      </c>
      <c r="O8" s="50" t="s">
        <v>80</v>
      </c>
      <c r="P8" s="50" t="s">
        <v>81</v>
      </c>
      <c r="Q8" s="50" t="s">
        <v>182</v>
      </c>
      <c r="R8" s="51"/>
      <c r="S8" s="46" t="s">
        <v>83</v>
      </c>
      <c r="T8" s="266"/>
    </row>
    <row r="9" spans="1:20" s="4" customFormat="1" ht="22.5" customHeight="1">
      <c r="A9" s="14" t="s">
        <v>183</v>
      </c>
      <c r="B9" s="15"/>
      <c r="C9" s="163" t="s">
        <v>184</v>
      </c>
      <c r="D9" s="153" t="s">
        <v>185</v>
      </c>
      <c r="E9" s="154" t="s">
        <v>186</v>
      </c>
      <c r="F9" s="155">
        <v>0.658</v>
      </c>
      <c r="G9" s="156" t="s">
        <v>187</v>
      </c>
      <c r="H9" s="154">
        <v>610</v>
      </c>
      <c r="I9" s="154" t="s">
        <v>188</v>
      </c>
      <c r="J9" s="154" t="s">
        <v>189</v>
      </c>
      <c r="K9" s="157" t="s">
        <v>5</v>
      </c>
      <c r="L9" s="158">
        <v>25.8</v>
      </c>
      <c r="M9" s="159">
        <f aca="true" t="shared" si="0" ref="M9:M28">IF(L9&gt;0,1/L9*34.6*67.1,"")</f>
        <v>89.98682170542635</v>
      </c>
      <c r="N9" s="160">
        <v>23.2</v>
      </c>
      <c r="O9" s="154" t="s">
        <v>190</v>
      </c>
      <c r="P9" s="154" t="s">
        <v>191</v>
      </c>
      <c r="Q9" s="154" t="s">
        <v>192</v>
      </c>
      <c r="R9" s="154"/>
      <c r="S9" s="166" t="s">
        <v>193</v>
      </c>
      <c r="T9" s="162">
        <f aca="true" t="shared" si="1" ref="T9:T28">IF(L9&gt;=N9,ROUNDDOWN(L9/N9*100,0),"")</f>
        <v>111</v>
      </c>
    </row>
    <row r="10" spans="1:20" s="4" customFormat="1" ht="22.5" customHeight="1">
      <c r="A10" s="16"/>
      <c r="B10" s="17"/>
      <c r="C10" s="163"/>
      <c r="D10" s="153" t="s">
        <v>185</v>
      </c>
      <c r="E10" s="154" t="s">
        <v>186</v>
      </c>
      <c r="F10" s="155">
        <v>0.658</v>
      </c>
      <c r="G10" s="156" t="s">
        <v>194</v>
      </c>
      <c r="H10" s="154">
        <v>620</v>
      </c>
      <c r="I10" s="154" t="s">
        <v>188</v>
      </c>
      <c r="J10" s="154" t="s">
        <v>195</v>
      </c>
      <c r="K10" s="157" t="s">
        <v>5</v>
      </c>
      <c r="L10" s="158">
        <v>26.2</v>
      </c>
      <c r="M10" s="159">
        <f t="shared" si="0"/>
        <v>88.61297709923664</v>
      </c>
      <c r="N10" s="160">
        <v>20.9</v>
      </c>
      <c r="O10" s="154" t="s">
        <v>196</v>
      </c>
      <c r="P10" s="154" t="s">
        <v>191</v>
      </c>
      <c r="Q10" s="154" t="s">
        <v>192</v>
      </c>
      <c r="R10" s="154"/>
      <c r="S10" s="166" t="s">
        <v>193</v>
      </c>
      <c r="T10" s="162">
        <f t="shared" si="1"/>
        <v>125</v>
      </c>
    </row>
    <row r="11" spans="1:20" s="4" customFormat="1" ht="22.5" customHeight="1">
      <c r="A11" s="16"/>
      <c r="B11" s="18"/>
      <c r="C11" s="164"/>
      <c r="D11" s="153" t="s">
        <v>185</v>
      </c>
      <c r="E11" s="154" t="s">
        <v>186</v>
      </c>
      <c r="F11" s="155">
        <v>0.658</v>
      </c>
      <c r="G11" s="156" t="s">
        <v>194</v>
      </c>
      <c r="H11" s="154">
        <v>670</v>
      </c>
      <c r="I11" s="154" t="s">
        <v>188</v>
      </c>
      <c r="J11" s="154" t="s">
        <v>197</v>
      </c>
      <c r="K11" s="157" t="s">
        <v>5</v>
      </c>
      <c r="L11" s="158">
        <v>24</v>
      </c>
      <c r="M11" s="159">
        <f t="shared" si="0"/>
        <v>96.73583333333332</v>
      </c>
      <c r="N11" s="160">
        <v>20.9</v>
      </c>
      <c r="O11" s="154" t="s">
        <v>196</v>
      </c>
      <c r="P11" s="154" t="s">
        <v>191</v>
      </c>
      <c r="Q11" s="154" t="s">
        <v>198</v>
      </c>
      <c r="R11" s="154"/>
      <c r="S11" s="166" t="s">
        <v>199</v>
      </c>
      <c r="T11" s="162">
        <f t="shared" si="1"/>
        <v>114</v>
      </c>
    </row>
    <row r="12" spans="1:20" s="4" customFormat="1" ht="22.5" customHeight="1">
      <c r="A12" s="16"/>
      <c r="B12" s="17"/>
      <c r="C12" s="145" t="s">
        <v>200</v>
      </c>
      <c r="D12" s="153" t="s">
        <v>201</v>
      </c>
      <c r="E12" s="154" t="s">
        <v>202</v>
      </c>
      <c r="F12" s="155">
        <v>0.658</v>
      </c>
      <c r="G12" s="156" t="s">
        <v>203</v>
      </c>
      <c r="H12" s="154" t="s">
        <v>204</v>
      </c>
      <c r="I12" s="154">
        <v>350</v>
      </c>
      <c r="J12" s="154" t="s">
        <v>205</v>
      </c>
      <c r="K12" s="157" t="s">
        <v>11</v>
      </c>
      <c r="L12" s="158">
        <v>19.8</v>
      </c>
      <c r="M12" s="159">
        <f t="shared" si="0"/>
        <v>117.25555555555556</v>
      </c>
      <c r="N12" s="160">
        <v>18.2</v>
      </c>
      <c r="O12" s="154" t="s">
        <v>206</v>
      </c>
      <c r="P12" s="154" t="s">
        <v>207</v>
      </c>
      <c r="Q12" s="154" t="s">
        <v>208</v>
      </c>
      <c r="R12" s="154"/>
      <c r="S12" s="161"/>
      <c r="T12" s="162">
        <f t="shared" si="1"/>
        <v>108</v>
      </c>
    </row>
    <row r="13" spans="1:20" s="4" customFormat="1" ht="22.5" customHeight="1">
      <c r="A13" s="16"/>
      <c r="B13" s="17"/>
      <c r="C13" s="163"/>
      <c r="D13" s="153" t="s">
        <v>201</v>
      </c>
      <c r="E13" s="154" t="s">
        <v>209</v>
      </c>
      <c r="F13" s="155">
        <v>0.658</v>
      </c>
      <c r="G13" s="156" t="s">
        <v>210</v>
      </c>
      <c r="H13" s="154" t="s">
        <v>211</v>
      </c>
      <c r="I13" s="154">
        <v>350</v>
      </c>
      <c r="J13" s="154" t="s">
        <v>212</v>
      </c>
      <c r="K13" s="157" t="s">
        <v>213</v>
      </c>
      <c r="L13" s="158">
        <v>17.2</v>
      </c>
      <c r="M13" s="159">
        <f>IF(L13&gt;0,1/L13*34.6*67.1,"")</f>
        <v>134.98023255813953</v>
      </c>
      <c r="N13" s="160">
        <v>16.4</v>
      </c>
      <c r="O13" s="154" t="s">
        <v>206</v>
      </c>
      <c r="P13" s="154" t="s">
        <v>207</v>
      </c>
      <c r="Q13" s="154" t="s">
        <v>208</v>
      </c>
      <c r="R13" s="154"/>
      <c r="S13" s="161"/>
      <c r="T13" s="162">
        <f t="shared" si="1"/>
        <v>104</v>
      </c>
    </row>
    <row r="14" spans="1:20" s="4" customFormat="1" ht="22.5" customHeight="1">
      <c r="A14" s="16"/>
      <c r="B14" s="17"/>
      <c r="C14" s="163"/>
      <c r="D14" s="153" t="s">
        <v>201</v>
      </c>
      <c r="E14" s="154" t="s">
        <v>209</v>
      </c>
      <c r="F14" s="155">
        <v>0.658</v>
      </c>
      <c r="G14" s="156" t="s">
        <v>214</v>
      </c>
      <c r="H14" s="154" t="s">
        <v>215</v>
      </c>
      <c r="I14" s="154">
        <v>350</v>
      </c>
      <c r="J14" s="154" t="s">
        <v>212</v>
      </c>
      <c r="K14" s="157" t="s">
        <v>213</v>
      </c>
      <c r="L14" s="158">
        <v>20.2</v>
      </c>
      <c r="M14" s="159">
        <f>IF(L14&gt;0,1/L14*34.6*67.1,"")</f>
        <v>114.93366336633663</v>
      </c>
      <c r="N14" s="160">
        <v>16.4</v>
      </c>
      <c r="O14" s="154" t="s">
        <v>216</v>
      </c>
      <c r="P14" s="154" t="s">
        <v>207</v>
      </c>
      <c r="Q14" s="154" t="s">
        <v>208</v>
      </c>
      <c r="R14" s="154"/>
      <c r="S14" s="161"/>
      <c r="T14" s="162">
        <f t="shared" si="1"/>
        <v>123</v>
      </c>
    </row>
    <row r="15" spans="1:20" s="4" customFormat="1" ht="22.5" customHeight="1">
      <c r="A15" s="16"/>
      <c r="B15" s="17"/>
      <c r="C15" s="163"/>
      <c r="D15" s="153" t="s">
        <v>201</v>
      </c>
      <c r="E15" s="154" t="s">
        <v>209</v>
      </c>
      <c r="F15" s="155">
        <v>0.658</v>
      </c>
      <c r="G15" s="156" t="s">
        <v>217</v>
      </c>
      <c r="H15" s="154" t="s">
        <v>218</v>
      </c>
      <c r="I15" s="154">
        <v>350</v>
      </c>
      <c r="J15" s="154" t="s">
        <v>219</v>
      </c>
      <c r="K15" s="157" t="s">
        <v>213</v>
      </c>
      <c r="L15" s="158">
        <v>19.6</v>
      </c>
      <c r="M15" s="159">
        <f t="shared" si="0"/>
        <v>118.45204081632652</v>
      </c>
      <c r="N15" s="160">
        <v>18.2</v>
      </c>
      <c r="O15" s="154" t="s">
        <v>206</v>
      </c>
      <c r="P15" s="154" t="s">
        <v>207</v>
      </c>
      <c r="Q15" s="154" t="s">
        <v>198</v>
      </c>
      <c r="R15" s="154"/>
      <c r="S15" s="161"/>
      <c r="T15" s="162">
        <f t="shared" si="1"/>
        <v>107</v>
      </c>
    </row>
    <row r="16" spans="1:20" s="4" customFormat="1" ht="22.5" customHeight="1">
      <c r="A16" s="16"/>
      <c r="B16" s="17"/>
      <c r="C16" s="163"/>
      <c r="D16" s="153" t="s">
        <v>201</v>
      </c>
      <c r="E16" s="154" t="s">
        <v>209</v>
      </c>
      <c r="F16" s="155">
        <v>0.658</v>
      </c>
      <c r="G16" s="156" t="s">
        <v>220</v>
      </c>
      <c r="H16" s="154" t="s">
        <v>221</v>
      </c>
      <c r="I16" s="154">
        <v>350</v>
      </c>
      <c r="J16" s="154" t="s">
        <v>222</v>
      </c>
      <c r="K16" s="157" t="s">
        <v>213</v>
      </c>
      <c r="L16" s="158">
        <v>19.6</v>
      </c>
      <c r="M16" s="159">
        <f t="shared" si="0"/>
        <v>118.45204081632652</v>
      </c>
      <c r="N16" s="160">
        <v>18.2</v>
      </c>
      <c r="O16" s="154" t="s">
        <v>206</v>
      </c>
      <c r="P16" s="154" t="s">
        <v>207</v>
      </c>
      <c r="Q16" s="154" t="s">
        <v>198</v>
      </c>
      <c r="R16" s="154"/>
      <c r="S16" s="161"/>
      <c r="T16" s="162">
        <f t="shared" si="1"/>
        <v>107</v>
      </c>
    </row>
    <row r="17" spans="1:20" s="4" customFormat="1" ht="22.5" customHeight="1">
      <c r="A17" s="16"/>
      <c r="B17" s="17"/>
      <c r="C17" s="163"/>
      <c r="D17" s="153" t="s">
        <v>201</v>
      </c>
      <c r="E17" s="154" t="s">
        <v>209</v>
      </c>
      <c r="F17" s="155">
        <v>0.658</v>
      </c>
      <c r="G17" s="156" t="s">
        <v>210</v>
      </c>
      <c r="H17" s="154" t="s">
        <v>221</v>
      </c>
      <c r="I17" s="154">
        <v>350</v>
      </c>
      <c r="J17" s="154" t="s">
        <v>222</v>
      </c>
      <c r="K17" s="157" t="s">
        <v>213</v>
      </c>
      <c r="L17" s="158">
        <v>17</v>
      </c>
      <c r="M17" s="159">
        <f t="shared" si="0"/>
        <v>136.5682352941176</v>
      </c>
      <c r="N17" s="160">
        <v>16.4</v>
      </c>
      <c r="O17" s="154" t="s">
        <v>206</v>
      </c>
      <c r="P17" s="154" t="s">
        <v>207</v>
      </c>
      <c r="Q17" s="154" t="s">
        <v>198</v>
      </c>
      <c r="R17" s="154"/>
      <c r="S17" s="161"/>
      <c r="T17" s="165">
        <f t="shared" si="1"/>
        <v>103</v>
      </c>
    </row>
    <row r="18" spans="1:20" s="4" customFormat="1" ht="22.5" customHeight="1">
      <c r="A18" s="16"/>
      <c r="B18" s="17"/>
      <c r="C18" s="163"/>
      <c r="D18" s="153" t="s">
        <v>201</v>
      </c>
      <c r="E18" s="154" t="s">
        <v>209</v>
      </c>
      <c r="F18" s="155">
        <v>0.658</v>
      </c>
      <c r="G18" s="156" t="s">
        <v>214</v>
      </c>
      <c r="H18" s="154" t="s">
        <v>221</v>
      </c>
      <c r="I18" s="154">
        <v>350</v>
      </c>
      <c r="J18" s="154" t="s">
        <v>222</v>
      </c>
      <c r="K18" s="157" t="s">
        <v>213</v>
      </c>
      <c r="L18" s="158">
        <v>20</v>
      </c>
      <c r="M18" s="159">
        <f t="shared" si="0"/>
        <v>116.083</v>
      </c>
      <c r="N18" s="160">
        <v>16.4</v>
      </c>
      <c r="O18" s="154" t="s">
        <v>216</v>
      </c>
      <c r="P18" s="154" t="s">
        <v>207</v>
      </c>
      <c r="Q18" s="154" t="s">
        <v>198</v>
      </c>
      <c r="R18" s="154"/>
      <c r="S18" s="161"/>
      <c r="T18" s="162">
        <f t="shared" si="1"/>
        <v>121</v>
      </c>
    </row>
    <row r="19" spans="1:20" s="4" customFormat="1" ht="22.5" customHeight="1">
      <c r="A19" s="16"/>
      <c r="B19" s="15"/>
      <c r="C19" s="145" t="s">
        <v>24</v>
      </c>
      <c r="D19" s="153" t="s">
        <v>223</v>
      </c>
      <c r="E19" s="154" t="s">
        <v>209</v>
      </c>
      <c r="F19" s="155">
        <v>0.658</v>
      </c>
      <c r="G19" s="156" t="s">
        <v>217</v>
      </c>
      <c r="H19" s="154" t="s">
        <v>224</v>
      </c>
      <c r="I19" s="154" t="s">
        <v>225</v>
      </c>
      <c r="J19" s="154" t="s">
        <v>226</v>
      </c>
      <c r="K19" s="157" t="s">
        <v>213</v>
      </c>
      <c r="L19" s="158">
        <v>19</v>
      </c>
      <c r="M19" s="159">
        <f t="shared" si="0"/>
        <v>122.19263157894736</v>
      </c>
      <c r="N19" s="160">
        <v>18</v>
      </c>
      <c r="O19" s="154" t="s">
        <v>227</v>
      </c>
      <c r="P19" s="154" t="s">
        <v>207</v>
      </c>
      <c r="Q19" s="154" t="s">
        <v>208</v>
      </c>
      <c r="R19" s="154"/>
      <c r="S19" s="166" t="s">
        <v>199</v>
      </c>
      <c r="T19" s="165">
        <f t="shared" si="1"/>
        <v>105</v>
      </c>
    </row>
    <row r="20" spans="1:20" s="4" customFormat="1" ht="22.5" customHeight="1">
      <c r="A20" s="16"/>
      <c r="B20" s="17"/>
      <c r="C20" s="163"/>
      <c r="D20" s="153" t="s">
        <v>223</v>
      </c>
      <c r="E20" s="154" t="s">
        <v>209</v>
      </c>
      <c r="F20" s="155">
        <v>0.658</v>
      </c>
      <c r="G20" s="156" t="s">
        <v>217</v>
      </c>
      <c r="H20" s="154" t="s">
        <v>228</v>
      </c>
      <c r="I20" s="154" t="s">
        <v>225</v>
      </c>
      <c r="J20" s="154" t="s">
        <v>229</v>
      </c>
      <c r="K20" s="157" t="s">
        <v>230</v>
      </c>
      <c r="L20" s="158">
        <v>18.4</v>
      </c>
      <c r="M20" s="159">
        <f t="shared" si="0"/>
        <v>126.17717391304349</v>
      </c>
      <c r="N20" s="160">
        <v>17.2</v>
      </c>
      <c r="O20" s="154" t="s">
        <v>231</v>
      </c>
      <c r="P20" s="154" t="s">
        <v>191</v>
      </c>
      <c r="Q20" s="154" t="s">
        <v>232</v>
      </c>
      <c r="R20" s="154"/>
      <c r="S20" s="166" t="s">
        <v>193</v>
      </c>
      <c r="T20" s="165">
        <f t="shared" si="1"/>
        <v>106</v>
      </c>
    </row>
    <row r="21" spans="1:20" s="4" customFormat="1" ht="22.5" customHeight="1">
      <c r="A21" s="16"/>
      <c r="B21" s="17"/>
      <c r="C21" s="163"/>
      <c r="D21" s="153" t="s">
        <v>233</v>
      </c>
      <c r="E21" s="154" t="s">
        <v>202</v>
      </c>
      <c r="F21" s="155">
        <v>0.658</v>
      </c>
      <c r="G21" s="156" t="s">
        <v>194</v>
      </c>
      <c r="H21" s="154">
        <v>850</v>
      </c>
      <c r="I21" s="154" t="s">
        <v>234</v>
      </c>
      <c r="J21" s="154" t="s">
        <v>235</v>
      </c>
      <c r="K21" s="157" t="s">
        <v>230</v>
      </c>
      <c r="L21" s="158">
        <v>20.2</v>
      </c>
      <c r="M21" s="159">
        <f t="shared" si="0"/>
        <v>114.93366336633663</v>
      </c>
      <c r="N21" s="160">
        <v>16</v>
      </c>
      <c r="O21" s="154" t="s">
        <v>236</v>
      </c>
      <c r="P21" s="154" t="s">
        <v>191</v>
      </c>
      <c r="Q21" s="154" t="s">
        <v>232</v>
      </c>
      <c r="R21" s="154"/>
      <c r="S21" s="166" t="s">
        <v>193</v>
      </c>
      <c r="T21" s="162">
        <f t="shared" si="1"/>
        <v>126</v>
      </c>
    </row>
    <row r="22" spans="1:20" s="4" customFormat="1" ht="22.5" customHeight="1">
      <c r="A22" s="16"/>
      <c r="B22" s="17"/>
      <c r="C22" s="163"/>
      <c r="D22" s="153" t="s">
        <v>233</v>
      </c>
      <c r="E22" s="154" t="s">
        <v>202</v>
      </c>
      <c r="F22" s="155">
        <v>0.658</v>
      </c>
      <c r="G22" s="156" t="s">
        <v>194</v>
      </c>
      <c r="H22" s="154" t="s">
        <v>237</v>
      </c>
      <c r="I22" s="154" t="s">
        <v>234</v>
      </c>
      <c r="J22" s="154" t="s">
        <v>238</v>
      </c>
      <c r="K22" s="157" t="s">
        <v>230</v>
      </c>
      <c r="L22" s="158">
        <v>19.4</v>
      </c>
      <c r="M22" s="159">
        <f t="shared" si="0"/>
        <v>119.67319587628867</v>
      </c>
      <c r="N22" s="160">
        <v>15.4</v>
      </c>
      <c r="O22" s="154" t="s">
        <v>236</v>
      </c>
      <c r="P22" s="154" t="s">
        <v>191</v>
      </c>
      <c r="Q22" s="154" t="s">
        <v>232</v>
      </c>
      <c r="R22" s="154"/>
      <c r="S22" s="166" t="s">
        <v>193</v>
      </c>
      <c r="T22" s="162">
        <f t="shared" si="1"/>
        <v>125</v>
      </c>
    </row>
    <row r="23" spans="1:20" s="4" customFormat="1" ht="22.5" customHeight="1">
      <c r="A23" s="16"/>
      <c r="B23" s="17"/>
      <c r="C23" s="163"/>
      <c r="D23" s="153" t="s">
        <v>233</v>
      </c>
      <c r="E23" s="154" t="s">
        <v>202</v>
      </c>
      <c r="F23" s="155">
        <v>0.658</v>
      </c>
      <c r="G23" s="156" t="s">
        <v>203</v>
      </c>
      <c r="H23" s="154" t="s">
        <v>239</v>
      </c>
      <c r="I23" s="154" t="s">
        <v>234</v>
      </c>
      <c r="J23" s="154" t="s">
        <v>240</v>
      </c>
      <c r="K23" s="157" t="s">
        <v>213</v>
      </c>
      <c r="L23" s="158">
        <v>17.4</v>
      </c>
      <c r="M23" s="159">
        <f t="shared" si="0"/>
        <v>133.42873563218393</v>
      </c>
      <c r="N23" s="160">
        <v>17.2</v>
      </c>
      <c r="O23" s="154" t="s">
        <v>227</v>
      </c>
      <c r="P23" s="154" t="s">
        <v>207</v>
      </c>
      <c r="Q23" s="154" t="s">
        <v>198</v>
      </c>
      <c r="R23" s="154"/>
      <c r="S23" s="166" t="s">
        <v>199</v>
      </c>
      <c r="T23" s="165">
        <f t="shared" si="1"/>
        <v>101</v>
      </c>
    </row>
    <row r="24" spans="1:20" s="4" customFormat="1" ht="22.5" customHeight="1">
      <c r="A24" s="16"/>
      <c r="B24" s="17"/>
      <c r="C24" s="163"/>
      <c r="D24" s="153" t="s">
        <v>223</v>
      </c>
      <c r="E24" s="154" t="s">
        <v>209</v>
      </c>
      <c r="F24" s="155">
        <v>0.658</v>
      </c>
      <c r="G24" s="156" t="s">
        <v>214</v>
      </c>
      <c r="H24" s="154" t="s">
        <v>241</v>
      </c>
      <c r="I24" s="154" t="s">
        <v>225</v>
      </c>
      <c r="J24" s="154" t="s">
        <v>242</v>
      </c>
      <c r="K24" s="157" t="s">
        <v>213</v>
      </c>
      <c r="L24" s="158">
        <v>19</v>
      </c>
      <c r="M24" s="159">
        <f t="shared" si="0"/>
        <v>122.19263157894736</v>
      </c>
      <c r="N24" s="160">
        <v>15.4</v>
      </c>
      <c r="O24" s="154" t="s">
        <v>243</v>
      </c>
      <c r="P24" s="154" t="s">
        <v>207</v>
      </c>
      <c r="Q24" s="154" t="s">
        <v>198</v>
      </c>
      <c r="R24" s="154"/>
      <c r="S24" s="166" t="s">
        <v>199</v>
      </c>
      <c r="T24" s="162">
        <f t="shared" si="1"/>
        <v>123</v>
      </c>
    </row>
    <row r="25" spans="1:21" s="4" customFormat="1" ht="22.5" customHeight="1">
      <c r="A25" s="16"/>
      <c r="B25" s="17"/>
      <c r="C25" s="163"/>
      <c r="D25" s="153" t="s">
        <v>244</v>
      </c>
      <c r="E25" s="154" t="s">
        <v>209</v>
      </c>
      <c r="F25" s="155">
        <v>0.658</v>
      </c>
      <c r="G25" s="156" t="s">
        <v>217</v>
      </c>
      <c r="H25" s="154" t="s">
        <v>245</v>
      </c>
      <c r="I25" s="154" t="s">
        <v>225</v>
      </c>
      <c r="J25" s="154" t="s">
        <v>246</v>
      </c>
      <c r="K25" s="157" t="s">
        <v>213</v>
      </c>
      <c r="L25" s="158">
        <v>19.6</v>
      </c>
      <c r="M25" s="159">
        <f t="shared" si="0"/>
        <v>118.45204081632652</v>
      </c>
      <c r="N25" s="160">
        <v>17.2</v>
      </c>
      <c r="O25" s="154" t="s">
        <v>227</v>
      </c>
      <c r="P25" s="154" t="s">
        <v>207</v>
      </c>
      <c r="Q25" s="154" t="s">
        <v>208</v>
      </c>
      <c r="R25" s="154" t="s">
        <v>26</v>
      </c>
      <c r="S25" s="166"/>
      <c r="T25" s="162">
        <f t="shared" si="1"/>
        <v>113</v>
      </c>
      <c r="U25" s="19"/>
    </row>
    <row r="26" spans="1:21" s="4" customFormat="1" ht="22.5" customHeight="1">
      <c r="A26" s="16"/>
      <c r="B26" s="17"/>
      <c r="C26" s="163"/>
      <c r="D26" s="153" t="s">
        <v>247</v>
      </c>
      <c r="E26" s="154" t="s">
        <v>202</v>
      </c>
      <c r="F26" s="155">
        <v>0.658</v>
      </c>
      <c r="G26" s="156" t="s">
        <v>248</v>
      </c>
      <c r="H26" s="154" t="s">
        <v>249</v>
      </c>
      <c r="I26" s="154" t="s">
        <v>234</v>
      </c>
      <c r="J26" s="154" t="s">
        <v>250</v>
      </c>
      <c r="K26" s="157" t="s">
        <v>230</v>
      </c>
      <c r="L26" s="158">
        <v>16.2</v>
      </c>
      <c r="M26" s="159">
        <f>IF(L26&gt;0,1/L26*34.6*67.1,"")</f>
        <v>143.31234567901234</v>
      </c>
      <c r="N26" s="160">
        <v>15.4</v>
      </c>
      <c r="O26" s="154" t="s">
        <v>231</v>
      </c>
      <c r="P26" s="154" t="s">
        <v>191</v>
      </c>
      <c r="Q26" s="154" t="s">
        <v>232</v>
      </c>
      <c r="R26" s="154" t="s">
        <v>26</v>
      </c>
      <c r="S26" s="166"/>
      <c r="T26" s="162">
        <f t="shared" si="1"/>
        <v>105</v>
      </c>
      <c r="U26" s="19"/>
    </row>
    <row r="27" spans="1:21" s="4" customFormat="1" ht="22.5" customHeight="1">
      <c r="A27" s="16"/>
      <c r="B27" s="17"/>
      <c r="C27" s="163"/>
      <c r="D27" s="153" t="s">
        <v>247</v>
      </c>
      <c r="E27" s="154" t="s">
        <v>202</v>
      </c>
      <c r="F27" s="155">
        <v>0.658</v>
      </c>
      <c r="G27" s="156" t="s">
        <v>203</v>
      </c>
      <c r="H27" s="154" t="s">
        <v>189</v>
      </c>
      <c r="I27" s="154" t="s">
        <v>234</v>
      </c>
      <c r="J27" s="154" t="s">
        <v>251</v>
      </c>
      <c r="K27" s="157" t="s">
        <v>230</v>
      </c>
      <c r="L27" s="158">
        <v>18.8</v>
      </c>
      <c r="M27" s="159">
        <f t="shared" si="0"/>
        <v>123.49255319148935</v>
      </c>
      <c r="N27" s="160">
        <v>17.2</v>
      </c>
      <c r="O27" s="154" t="s">
        <v>231</v>
      </c>
      <c r="P27" s="154" t="s">
        <v>191</v>
      </c>
      <c r="Q27" s="154" t="s">
        <v>252</v>
      </c>
      <c r="R27" s="154" t="s">
        <v>26</v>
      </c>
      <c r="S27" s="166"/>
      <c r="T27" s="162">
        <f t="shared" si="1"/>
        <v>109</v>
      </c>
      <c r="U27" s="19"/>
    </row>
    <row r="28" spans="1:21" s="4" customFormat="1" ht="22.5" customHeight="1" thickBot="1">
      <c r="A28" s="20"/>
      <c r="B28" s="18"/>
      <c r="C28" s="164"/>
      <c r="D28" s="153" t="s">
        <v>247</v>
      </c>
      <c r="E28" s="154" t="s">
        <v>202</v>
      </c>
      <c r="F28" s="155">
        <v>0.658</v>
      </c>
      <c r="G28" s="156" t="s">
        <v>248</v>
      </c>
      <c r="H28" s="154" t="s">
        <v>253</v>
      </c>
      <c r="I28" s="154" t="s">
        <v>234</v>
      </c>
      <c r="J28" s="154" t="s">
        <v>254</v>
      </c>
      <c r="K28" s="157" t="s">
        <v>230</v>
      </c>
      <c r="L28" s="167">
        <v>15.4</v>
      </c>
      <c r="M28" s="168">
        <f t="shared" si="0"/>
        <v>150.75714285714284</v>
      </c>
      <c r="N28" s="160">
        <v>15.4</v>
      </c>
      <c r="O28" s="154" t="s">
        <v>231</v>
      </c>
      <c r="P28" s="154" t="s">
        <v>191</v>
      </c>
      <c r="Q28" s="154" t="s">
        <v>252</v>
      </c>
      <c r="R28" s="154" t="s">
        <v>26</v>
      </c>
      <c r="S28" s="166"/>
      <c r="T28" s="162">
        <f t="shared" si="1"/>
        <v>100</v>
      </c>
      <c r="U28" s="19"/>
    </row>
    <row r="29" spans="1:16" s="4" customFormat="1" ht="11.25">
      <c r="A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s="4" customFormat="1" ht="11.25">
      <c r="A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s="4" customFormat="1" ht="11.25">
      <c r="A31" s="2"/>
      <c r="B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sheetProtection/>
  <mergeCells count="4">
    <mergeCell ref="L4:N4"/>
    <mergeCell ref="P4:R4"/>
    <mergeCell ref="T4:T8"/>
    <mergeCell ref="P5:R5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T40"/>
  <sheetViews>
    <sheetView view="pageBreakPreview" zoomScale="80" zoomScaleSheetLayoutView="80" zoomScalePageLayoutView="0" workbookViewId="0" topLeftCell="A10">
      <selection activeCell="P5" sqref="P5:R5"/>
    </sheetView>
  </sheetViews>
  <sheetFormatPr defaultColWidth="9.00390625" defaultRowHeight="13.5"/>
  <cols>
    <col min="1" max="1" width="15.875" style="2" customWidth="1"/>
    <col min="2" max="2" width="3.875" style="2" bestFit="1" customWidth="1"/>
    <col min="3" max="3" width="38.25390625" style="2" customWidth="1"/>
    <col min="4" max="4" width="13.875" style="2" bestFit="1" customWidth="1"/>
    <col min="5" max="5" width="13.125" style="2" bestFit="1" customWidth="1"/>
    <col min="6" max="6" width="5.875" style="2" bestFit="1" customWidth="1"/>
    <col min="7" max="7" width="12.125" style="2" bestFit="1" customWidth="1"/>
    <col min="8" max="11" width="10.50390625" style="2" bestFit="1" customWidth="1"/>
    <col min="12" max="12" width="5.875" style="2" bestFit="1" customWidth="1"/>
    <col min="13" max="13" width="8.75390625" style="2" bestFit="1" customWidth="1"/>
    <col min="14" max="14" width="5.875" style="2" bestFit="1" customWidth="1"/>
    <col min="15" max="15" width="14.375" style="2" bestFit="1" customWidth="1"/>
    <col min="16" max="16" width="10.00390625" style="2" bestFit="1" customWidth="1"/>
    <col min="17" max="17" width="6.00390625" style="2" customWidth="1"/>
    <col min="18" max="18" width="25.25390625" style="2" bestFit="1" customWidth="1"/>
    <col min="19" max="19" width="11.00390625" style="2" bestFit="1" customWidth="1"/>
    <col min="20" max="20" width="8.25390625" style="2" bestFit="1" customWidth="1"/>
    <col min="21" max="16384" width="9.00390625" style="2" customWidth="1"/>
  </cols>
  <sheetData>
    <row r="1" spans="1:15" ht="21.75" customHeight="1">
      <c r="A1" s="1"/>
      <c r="B1" s="1"/>
      <c r="O1" s="3"/>
    </row>
    <row r="2" spans="1:20" s="4" customFormat="1" ht="15">
      <c r="A2" s="2"/>
      <c r="B2" s="2"/>
      <c r="C2" s="2"/>
      <c r="E2" s="21"/>
      <c r="H2" s="2"/>
      <c r="I2" s="2"/>
      <c r="J2" s="22" t="s">
        <v>45</v>
      </c>
      <c r="K2" s="22"/>
      <c r="L2" s="22"/>
      <c r="M2" s="22"/>
      <c r="N2" s="22"/>
      <c r="O2" s="22"/>
      <c r="P2" s="22"/>
      <c r="Q2" s="284" t="s">
        <v>297</v>
      </c>
      <c r="R2" s="285"/>
      <c r="S2" s="285"/>
      <c r="T2" s="285"/>
    </row>
    <row r="3" spans="1:20" s="4" customFormat="1" ht="23.25" customHeight="1">
      <c r="A3" s="24" t="s">
        <v>28</v>
      </c>
      <c r="B3" s="6"/>
      <c r="C3" s="22"/>
      <c r="E3" s="2"/>
      <c r="F3" s="2"/>
      <c r="G3" s="2"/>
      <c r="H3" s="2"/>
      <c r="I3" s="22"/>
      <c r="J3" s="2"/>
      <c r="K3" s="2"/>
      <c r="L3" s="2"/>
      <c r="M3" s="2"/>
      <c r="O3" s="25"/>
      <c r="T3" s="25" t="s">
        <v>47</v>
      </c>
    </row>
    <row r="4" spans="1:20" s="4" customFormat="1" ht="14.25" customHeight="1" thickBot="1">
      <c r="A4" s="270" t="s">
        <v>1</v>
      </c>
      <c r="B4" s="286" t="s">
        <v>67</v>
      </c>
      <c r="C4" s="287"/>
      <c r="D4" s="292"/>
      <c r="E4" s="286" t="s">
        <v>50</v>
      </c>
      <c r="F4" s="292"/>
      <c r="G4" s="273" t="s">
        <v>29</v>
      </c>
      <c r="H4" s="294" t="s">
        <v>255</v>
      </c>
      <c r="I4" s="273" t="s">
        <v>30</v>
      </c>
      <c r="J4" s="273" t="s">
        <v>31</v>
      </c>
      <c r="K4" s="295" t="s">
        <v>32</v>
      </c>
      <c r="L4" s="274" t="s">
        <v>48</v>
      </c>
      <c r="M4" s="275"/>
      <c r="N4" s="276"/>
      <c r="O4" s="29"/>
      <c r="P4" s="261"/>
      <c r="Q4" s="262"/>
      <c r="R4" s="263"/>
      <c r="S4" s="31"/>
      <c r="T4" s="264" t="s">
        <v>49</v>
      </c>
    </row>
    <row r="5" spans="1:20" s="4" customFormat="1" ht="14.25" customHeight="1">
      <c r="A5" s="271"/>
      <c r="B5" s="288"/>
      <c r="C5" s="289"/>
      <c r="D5" s="293"/>
      <c r="E5" s="290"/>
      <c r="F5" s="293"/>
      <c r="G5" s="271"/>
      <c r="H5" s="271"/>
      <c r="I5" s="271"/>
      <c r="J5" s="271"/>
      <c r="K5" s="288"/>
      <c r="L5" s="277" t="s">
        <v>33</v>
      </c>
      <c r="M5" s="280" t="s">
        <v>256</v>
      </c>
      <c r="N5" s="283" t="s">
        <v>257</v>
      </c>
      <c r="O5" s="39" t="s">
        <v>52</v>
      </c>
      <c r="P5" s="267" t="s">
        <v>53</v>
      </c>
      <c r="Q5" s="268"/>
      <c r="R5" s="269"/>
      <c r="S5" s="40" t="s">
        <v>54</v>
      </c>
      <c r="T5" s="265"/>
    </row>
    <row r="6" spans="1:20" s="4" customFormat="1" ht="14.25" customHeight="1">
      <c r="A6" s="271"/>
      <c r="B6" s="288"/>
      <c r="C6" s="289"/>
      <c r="D6" s="270" t="s">
        <v>68</v>
      </c>
      <c r="E6" s="270" t="s">
        <v>68</v>
      </c>
      <c r="F6" s="273" t="s">
        <v>34</v>
      </c>
      <c r="G6" s="271"/>
      <c r="H6" s="271"/>
      <c r="I6" s="271"/>
      <c r="J6" s="271"/>
      <c r="K6" s="288"/>
      <c r="L6" s="278"/>
      <c r="M6" s="281"/>
      <c r="N6" s="278"/>
      <c r="O6" s="39" t="s">
        <v>64</v>
      </c>
      <c r="P6" s="39" t="s">
        <v>65</v>
      </c>
      <c r="Q6" s="39"/>
      <c r="R6" s="39"/>
      <c r="S6" s="32" t="s">
        <v>66</v>
      </c>
      <c r="T6" s="265"/>
    </row>
    <row r="7" spans="1:20" s="4" customFormat="1" ht="11.25">
      <c r="A7" s="271"/>
      <c r="B7" s="288"/>
      <c r="C7" s="289"/>
      <c r="D7" s="271"/>
      <c r="E7" s="271"/>
      <c r="F7" s="271"/>
      <c r="G7" s="271"/>
      <c r="H7" s="271"/>
      <c r="I7" s="271"/>
      <c r="J7" s="271"/>
      <c r="K7" s="288"/>
      <c r="L7" s="278"/>
      <c r="M7" s="281"/>
      <c r="N7" s="278"/>
      <c r="O7" s="39" t="s">
        <v>74</v>
      </c>
      <c r="P7" s="39" t="s">
        <v>75</v>
      </c>
      <c r="Q7" s="39" t="s">
        <v>76</v>
      </c>
      <c r="R7" s="39" t="s">
        <v>77</v>
      </c>
      <c r="S7" s="32" t="s">
        <v>78</v>
      </c>
      <c r="T7" s="265"/>
    </row>
    <row r="8" spans="1:20" s="4" customFormat="1" ht="11.25">
      <c r="A8" s="272"/>
      <c r="B8" s="290"/>
      <c r="C8" s="291"/>
      <c r="D8" s="272"/>
      <c r="E8" s="272"/>
      <c r="F8" s="272"/>
      <c r="G8" s="272"/>
      <c r="H8" s="272"/>
      <c r="I8" s="272"/>
      <c r="J8" s="272"/>
      <c r="K8" s="290"/>
      <c r="L8" s="279"/>
      <c r="M8" s="282"/>
      <c r="N8" s="279"/>
      <c r="O8" s="50" t="s">
        <v>80</v>
      </c>
      <c r="P8" s="50" t="s">
        <v>81</v>
      </c>
      <c r="Q8" s="50" t="s">
        <v>82</v>
      </c>
      <c r="R8" s="51"/>
      <c r="S8" s="46" t="s">
        <v>83</v>
      </c>
      <c r="T8" s="266"/>
    </row>
    <row r="9" spans="1:20" s="4" customFormat="1" ht="24" customHeight="1">
      <c r="A9" s="170" t="s">
        <v>258</v>
      </c>
      <c r="B9" s="171"/>
      <c r="C9" s="172" t="s">
        <v>259</v>
      </c>
      <c r="D9" s="173" t="s">
        <v>260</v>
      </c>
      <c r="E9" s="55" t="s">
        <v>38</v>
      </c>
      <c r="F9" s="56">
        <v>0.658</v>
      </c>
      <c r="G9" s="57" t="s">
        <v>108</v>
      </c>
      <c r="H9" s="55" t="s">
        <v>261</v>
      </c>
      <c r="I9" s="55">
        <v>350</v>
      </c>
      <c r="J9" s="55" t="s">
        <v>262</v>
      </c>
      <c r="K9" s="55" t="s">
        <v>36</v>
      </c>
      <c r="L9" s="59">
        <v>16.2</v>
      </c>
      <c r="M9" s="128">
        <v>143.31234567901234</v>
      </c>
      <c r="N9" s="60">
        <v>15.4</v>
      </c>
      <c r="O9" s="55" t="s">
        <v>263</v>
      </c>
      <c r="P9" s="57" t="s">
        <v>40</v>
      </c>
      <c r="Q9" s="55" t="s">
        <v>107</v>
      </c>
      <c r="R9" s="55"/>
      <c r="S9" s="174" t="s">
        <v>90</v>
      </c>
      <c r="T9" s="175">
        <v>105</v>
      </c>
    </row>
    <row r="10" spans="1:20" s="4" customFormat="1" ht="24" customHeight="1">
      <c r="A10" s="176"/>
      <c r="B10" s="177"/>
      <c r="C10" s="178"/>
      <c r="D10" s="173" t="s">
        <v>264</v>
      </c>
      <c r="E10" s="55" t="s">
        <v>38</v>
      </c>
      <c r="F10" s="56">
        <v>0.658</v>
      </c>
      <c r="G10" s="57" t="s">
        <v>108</v>
      </c>
      <c r="H10" s="55" t="s">
        <v>265</v>
      </c>
      <c r="I10" s="55">
        <v>350</v>
      </c>
      <c r="J10" s="55" t="s">
        <v>266</v>
      </c>
      <c r="K10" s="57" t="s">
        <v>36</v>
      </c>
      <c r="L10" s="67">
        <v>16</v>
      </c>
      <c r="M10" s="128">
        <v>145.10375</v>
      </c>
      <c r="N10" s="68">
        <v>15.4</v>
      </c>
      <c r="O10" s="55" t="s">
        <v>263</v>
      </c>
      <c r="P10" s="57" t="s">
        <v>40</v>
      </c>
      <c r="Q10" s="55" t="s">
        <v>97</v>
      </c>
      <c r="R10" s="55"/>
      <c r="S10" s="174" t="s">
        <v>90</v>
      </c>
      <c r="T10" s="175">
        <v>103</v>
      </c>
    </row>
    <row r="11" spans="1:20" s="4" customFormat="1" ht="24" customHeight="1">
      <c r="A11" s="176"/>
      <c r="B11" s="177"/>
      <c r="C11" s="172"/>
      <c r="D11" s="173" t="s">
        <v>35</v>
      </c>
      <c r="E11" s="55" t="s">
        <v>38</v>
      </c>
      <c r="F11" s="56">
        <v>0.658</v>
      </c>
      <c r="G11" s="57" t="s">
        <v>39</v>
      </c>
      <c r="H11" s="55">
        <v>940</v>
      </c>
      <c r="I11" s="55">
        <v>200</v>
      </c>
      <c r="J11" s="55">
        <v>1250</v>
      </c>
      <c r="K11" s="55" t="s">
        <v>36</v>
      </c>
      <c r="L11" s="59">
        <v>17.2</v>
      </c>
      <c r="M11" s="128">
        <v>134.98023255813953</v>
      </c>
      <c r="N11" s="60">
        <v>17.2</v>
      </c>
      <c r="O11" s="55" t="s">
        <v>106</v>
      </c>
      <c r="P11" s="57" t="s">
        <v>40</v>
      </c>
      <c r="Q11" s="55" t="s">
        <v>107</v>
      </c>
      <c r="R11" s="55"/>
      <c r="S11" s="174"/>
      <c r="T11" s="175">
        <v>100</v>
      </c>
    </row>
    <row r="12" spans="1:20" s="4" customFormat="1" ht="24" customHeight="1">
      <c r="A12" s="176"/>
      <c r="B12" s="177"/>
      <c r="C12" s="172"/>
      <c r="D12" s="173" t="s">
        <v>35</v>
      </c>
      <c r="E12" s="55" t="s">
        <v>38</v>
      </c>
      <c r="F12" s="56">
        <v>0.658</v>
      </c>
      <c r="G12" s="57" t="s">
        <v>39</v>
      </c>
      <c r="H12" s="55" t="s">
        <v>267</v>
      </c>
      <c r="I12" s="55">
        <v>350</v>
      </c>
      <c r="J12" s="55" t="s">
        <v>268</v>
      </c>
      <c r="K12" s="55" t="s">
        <v>36</v>
      </c>
      <c r="L12" s="59">
        <v>17.2</v>
      </c>
      <c r="M12" s="128">
        <v>134.98023255813953</v>
      </c>
      <c r="N12" s="60">
        <v>17.2</v>
      </c>
      <c r="O12" s="55" t="s">
        <v>263</v>
      </c>
      <c r="P12" s="57" t="s">
        <v>40</v>
      </c>
      <c r="Q12" s="55" t="s">
        <v>107</v>
      </c>
      <c r="R12" s="57"/>
      <c r="S12" s="174"/>
      <c r="T12" s="175">
        <v>100</v>
      </c>
    </row>
    <row r="13" spans="1:20" s="4" customFormat="1" ht="24" customHeight="1">
      <c r="A13" s="176"/>
      <c r="B13" s="177"/>
      <c r="C13" s="172"/>
      <c r="D13" s="173" t="s">
        <v>35</v>
      </c>
      <c r="E13" s="55" t="s">
        <v>38</v>
      </c>
      <c r="F13" s="56">
        <v>0.658</v>
      </c>
      <c r="G13" s="57" t="s">
        <v>108</v>
      </c>
      <c r="H13" s="55" t="s">
        <v>269</v>
      </c>
      <c r="I13" s="55">
        <v>350</v>
      </c>
      <c r="J13" s="55" t="s">
        <v>270</v>
      </c>
      <c r="K13" s="55" t="s">
        <v>36</v>
      </c>
      <c r="L13" s="59">
        <v>16.2</v>
      </c>
      <c r="M13" s="128">
        <v>143.31234567901234</v>
      </c>
      <c r="N13" s="60">
        <v>15.4</v>
      </c>
      <c r="O13" s="55" t="s">
        <v>263</v>
      </c>
      <c r="P13" s="57" t="s">
        <v>40</v>
      </c>
      <c r="Q13" s="55" t="s">
        <v>107</v>
      </c>
      <c r="R13" s="55"/>
      <c r="S13" s="174"/>
      <c r="T13" s="175">
        <v>105</v>
      </c>
    </row>
    <row r="14" spans="1:20" s="4" customFormat="1" ht="24" customHeight="1">
      <c r="A14" s="176"/>
      <c r="B14" s="177"/>
      <c r="C14" s="172"/>
      <c r="D14" s="173" t="s">
        <v>35</v>
      </c>
      <c r="E14" s="55" t="s">
        <v>38</v>
      </c>
      <c r="F14" s="56">
        <v>0.658</v>
      </c>
      <c r="G14" s="57" t="s">
        <v>108</v>
      </c>
      <c r="H14" s="55">
        <v>950</v>
      </c>
      <c r="I14" s="55">
        <v>200</v>
      </c>
      <c r="J14" s="55">
        <v>1260</v>
      </c>
      <c r="K14" s="55" t="s">
        <v>36</v>
      </c>
      <c r="L14" s="59">
        <v>15.4</v>
      </c>
      <c r="M14" s="128">
        <v>150.75714285714284</v>
      </c>
      <c r="N14" s="60">
        <v>15.4</v>
      </c>
      <c r="O14" s="55" t="s">
        <v>106</v>
      </c>
      <c r="P14" s="57" t="s">
        <v>40</v>
      </c>
      <c r="Q14" s="55" t="s">
        <v>107</v>
      </c>
      <c r="R14" s="55"/>
      <c r="S14" s="174"/>
      <c r="T14" s="175">
        <v>100</v>
      </c>
    </row>
    <row r="15" spans="1:20" s="4" customFormat="1" ht="24" customHeight="1">
      <c r="A15" s="176"/>
      <c r="B15" s="177"/>
      <c r="C15" s="172"/>
      <c r="D15" s="173" t="s">
        <v>37</v>
      </c>
      <c r="E15" s="55" t="s">
        <v>38</v>
      </c>
      <c r="F15" s="56">
        <v>0.658</v>
      </c>
      <c r="G15" s="57" t="s">
        <v>39</v>
      </c>
      <c r="H15" s="55">
        <v>980</v>
      </c>
      <c r="I15" s="55">
        <v>200</v>
      </c>
      <c r="J15" s="55">
        <v>1290</v>
      </c>
      <c r="K15" s="55" t="s">
        <v>36</v>
      </c>
      <c r="L15" s="59">
        <v>16.6</v>
      </c>
      <c r="M15" s="128">
        <v>139.85903614457828</v>
      </c>
      <c r="N15" s="60">
        <v>16.4</v>
      </c>
      <c r="O15" s="55" t="s">
        <v>106</v>
      </c>
      <c r="P15" s="57" t="s">
        <v>40</v>
      </c>
      <c r="Q15" s="55" t="s">
        <v>97</v>
      </c>
      <c r="R15" s="55"/>
      <c r="S15" s="174"/>
      <c r="T15" s="175">
        <v>101</v>
      </c>
    </row>
    <row r="16" spans="1:20" s="4" customFormat="1" ht="24" customHeight="1">
      <c r="A16" s="176"/>
      <c r="B16" s="177"/>
      <c r="C16" s="172"/>
      <c r="D16" s="173" t="s">
        <v>37</v>
      </c>
      <c r="E16" s="55" t="s">
        <v>38</v>
      </c>
      <c r="F16" s="56">
        <v>0.658</v>
      </c>
      <c r="G16" s="57" t="s">
        <v>39</v>
      </c>
      <c r="H16" s="55" t="s">
        <v>271</v>
      </c>
      <c r="I16" s="55">
        <v>350</v>
      </c>
      <c r="J16" s="55" t="s">
        <v>272</v>
      </c>
      <c r="K16" s="55" t="s">
        <v>36</v>
      </c>
      <c r="L16" s="59">
        <v>17.2</v>
      </c>
      <c r="M16" s="128">
        <v>134.98023255813953</v>
      </c>
      <c r="N16" s="60">
        <v>17.2</v>
      </c>
      <c r="O16" s="55" t="s">
        <v>263</v>
      </c>
      <c r="P16" s="57" t="s">
        <v>40</v>
      </c>
      <c r="Q16" s="55" t="s">
        <v>97</v>
      </c>
      <c r="R16" s="55"/>
      <c r="S16" s="174"/>
      <c r="T16" s="175">
        <v>100</v>
      </c>
    </row>
    <row r="17" spans="1:20" s="4" customFormat="1" ht="24" customHeight="1">
      <c r="A17" s="176"/>
      <c r="B17" s="177"/>
      <c r="C17" s="172"/>
      <c r="D17" s="173" t="s">
        <v>37</v>
      </c>
      <c r="E17" s="55" t="s">
        <v>38</v>
      </c>
      <c r="F17" s="56">
        <v>0.658</v>
      </c>
      <c r="G17" s="57" t="s">
        <v>108</v>
      </c>
      <c r="H17" s="55" t="s">
        <v>273</v>
      </c>
      <c r="I17" s="55">
        <v>350</v>
      </c>
      <c r="J17" s="55" t="s">
        <v>274</v>
      </c>
      <c r="K17" s="55" t="s">
        <v>36</v>
      </c>
      <c r="L17" s="59">
        <v>16</v>
      </c>
      <c r="M17" s="128">
        <v>145.10375</v>
      </c>
      <c r="N17" s="60">
        <v>15.4</v>
      </c>
      <c r="O17" s="55" t="s">
        <v>263</v>
      </c>
      <c r="P17" s="57" t="s">
        <v>40</v>
      </c>
      <c r="Q17" s="55" t="s">
        <v>97</v>
      </c>
      <c r="R17" s="55"/>
      <c r="S17" s="174"/>
      <c r="T17" s="175">
        <v>103</v>
      </c>
    </row>
    <row r="18" spans="1:20" s="4" customFormat="1" ht="24" customHeight="1">
      <c r="A18" s="176"/>
      <c r="B18" s="177"/>
      <c r="C18" s="172"/>
      <c r="D18" s="173" t="s">
        <v>37</v>
      </c>
      <c r="E18" s="55" t="s">
        <v>38</v>
      </c>
      <c r="F18" s="56">
        <v>0.658</v>
      </c>
      <c r="G18" s="57" t="s">
        <v>108</v>
      </c>
      <c r="H18" s="55">
        <v>980</v>
      </c>
      <c r="I18" s="55">
        <v>350</v>
      </c>
      <c r="J18" s="55">
        <v>1440</v>
      </c>
      <c r="K18" s="55" t="s">
        <v>36</v>
      </c>
      <c r="L18" s="59">
        <v>15.6</v>
      </c>
      <c r="M18" s="128">
        <v>148.824358974359</v>
      </c>
      <c r="N18" s="60">
        <v>14.7</v>
      </c>
      <c r="O18" s="55" t="s">
        <v>263</v>
      </c>
      <c r="P18" s="57" t="s">
        <v>40</v>
      </c>
      <c r="Q18" s="55" t="s">
        <v>97</v>
      </c>
      <c r="R18" s="55"/>
      <c r="S18" s="174"/>
      <c r="T18" s="175">
        <v>106</v>
      </c>
    </row>
    <row r="19" spans="1:20" s="4" customFormat="1" ht="24" customHeight="1">
      <c r="A19" s="176"/>
      <c r="B19" s="179"/>
      <c r="C19" s="180"/>
      <c r="D19" s="181" t="s">
        <v>37</v>
      </c>
      <c r="E19" s="55" t="s">
        <v>38</v>
      </c>
      <c r="F19" s="56">
        <v>0.658</v>
      </c>
      <c r="G19" s="57" t="s">
        <v>108</v>
      </c>
      <c r="H19" s="55">
        <v>990</v>
      </c>
      <c r="I19" s="55">
        <v>200</v>
      </c>
      <c r="J19" s="55">
        <v>1300</v>
      </c>
      <c r="K19" s="55" t="s">
        <v>36</v>
      </c>
      <c r="L19" s="59">
        <v>14.8</v>
      </c>
      <c r="M19" s="128">
        <v>156.8689189189189</v>
      </c>
      <c r="N19" s="60">
        <v>14.7</v>
      </c>
      <c r="O19" s="55" t="s">
        <v>106</v>
      </c>
      <c r="P19" s="57" t="s">
        <v>40</v>
      </c>
      <c r="Q19" s="55" t="s">
        <v>97</v>
      </c>
      <c r="R19" s="55"/>
      <c r="S19" s="174"/>
      <c r="T19" s="175">
        <v>100</v>
      </c>
    </row>
    <row r="20" spans="1:20" s="4" customFormat="1" ht="24" customHeight="1">
      <c r="A20" s="176"/>
      <c r="B20" s="177"/>
      <c r="C20" s="70" t="s">
        <v>275</v>
      </c>
      <c r="D20" s="173" t="s">
        <v>276</v>
      </c>
      <c r="E20" s="55" t="s">
        <v>38</v>
      </c>
      <c r="F20" s="56">
        <v>0.658</v>
      </c>
      <c r="G20" s="57" t="s">
        <v>39</v>
      </c>
      <c r="H20" s="55">
        <v>740</v>
      </c>
      <c r="I20" s="55">
        <v>350</v>
      </c>
      <c r="J20" s="55">
        <v>1200</v>
      </c>
      <c r="K20" s="55" t="s">
        <v>11</v>
      </c>
      <c r="L20" s="59">
        <v>19.6</v>
      </c>
      <c r="M20" s="128">
        <v>118.45204081632652</v>
      </c>
      <c r="N20" s="60">
        <v>18.2</v>
      </c>
      <c r="O20" s="55" t="s">
        <v>154</v>
      </c>
      <c r="P20" s="57" t="s">
        <v>40</v>
      </c>
      <c r="Q20" s="55" t="s">
        <v>107</v>
      </c>
      <c r="R20" s="55"/>
      <c r="S20" s="174"/>
      <c r="T20" s="175">
        <v>107</v>
      </c>
    </row>
    <row r="21" spans="1:20" s="4" customFormat="1" ht="24" customHeight="1">
      <c r="A21" s="176"/>
      <c r="B21" s="177"/>
      <c r="C21" s="172"/>
      <c r="D21" s="173" t="s">
        <v>276</v>
      </c>
      <c r="E21" s="55" t="s">
        <v>38</v>
      </c>
      <c r="F21" s="56">
        <v>0.658</v>
      </c>
      <c r="G21" s="57" t="s">
        <v>39</v>
      </c>
      <c r="H21" s="55">
        <v>760</v>
      </c>
      <c r="I21" s="55">
        <v>350</v>
      </c>
      <c r="J21" s="55">
        <v>1220</v>
      </c>
      <c r="K21" s="55" t="s">
        <v>11</v>
      </c>
      <c r="L21" s="59">
        <v>19</v>
      </c>
      <c r="M21" s="128">
        <v>122.19263157894736</v>
      </c>
      <c r="N21" s="60">
        <v>18</v>
      </c>
      <c r="O21" s="55" t="s">
        <v>154</v>
      </c>
      <c r="P21" s="57" t="s">
        <v>40</v>
      </c>
      <c r="Q21" s="55" t="s">
        <v>107</v>
      </c>
      <c r="R21" s="55"/>
      <c r="S21" s="174"/>
      <c r="T21" s="175">
        <v>105</v>
      </c>
    </row>
    <row r="22" spans="1:20" s="4" customFormat="1" ht="24" customHeight="1">
      <c r="A22" s="176"/>
      <c r="B22" s="177"/>
      <c r="C22" s="172"/>
      <c r="D22" s="173" t="s">
        <v>277</v>
      </c>
      <c r="E22" s="55" t="s">
        <v>38</v>
      </c>
      <c r="F22" s="56">
        <v>0.658</v>
      </c>
      <c r="G22" s="57" t="s">
        <v>39</v>
      </c>
      <c r="H22" s="55" t="s">
        <v>278</v>
      </c>
      <c r="I22" s="55">
        <v>350</v>
      </c>
      <c r="J22" s="55" t="s">
        <v>279</v>
      </c>
      <c r="K22" s="55" t="s">
        <v>11</v>
      </c>
      <c r="L22" s="59">
        <v>18.6</v>
      </c>
      <c r="M22" s="128">
        <v>124.82043010752686</v>
      </c>
      <c r="N22" s="60">
        <v>18</v>
      </c>
      <c r="O22" s="55" t="s">
        <v>154</v>
      </c>
      <c r="P22" s="57" t="s">
        <v>40</v>
      </c>
      <c r="Q22" s="55" t="s">
        <v>107</v>
      </c>
      <c r="R22" s="55"/>
      <c r="S22" s="174"/>
      <c r="T22" s="175">
        <v>103</v>
      </c>
    </row>
    <row r="23" spans="1:20" s="4" customFormat="1" ht="24" customHeight="1">
      <c r="A23" s="176"/>
      <c r="B23" s="177"/>
      <c r="C23" s="172"/>
      <c r="D23" s="173" t="s">
        <v>276</v>
      </c>
      <c r="E23" s="55" t="s">
        <v>38</v>
      </c>
      <c r="F23" s="56">
        <v>0.658</v>
      </c>
      <c r="G23" s="57" t="s">
        <v>280</v>
      </c>
      <c r="H23" s="55" t="s">
        <v>281</v>
      </c>
      <c r="I23" s="55">
        <v>350</v>
      </c>
      <c r="J23" s="55" t="s">
        <v>282</v>
      </c>
      <c r="K23" s="55" t="s">
        <v>11</v>
      </c>
      <c r="L23" s="59">
        <v>18.4</v>
      </c>
      <c r="M23" s="128">
        <v>126.17717391304349</v>
      </c>
      <c r="N23" s="60">
        <v>16</v>
      </c>
      <c r="O23" s="55" t="s">
        <v>154</v>
      </c>
      <c r="P23" s="57" t="s">
        <v>40</v>
      </c>
      <c r="Q23" s="55" t="s">
        <v>107</v>
      </c>
      <c r="R23" s="55"/>
      <c r="S23" s="174"/>
      <c r="T23" s="175">
        <v>115</v>
      </c>
    </row>
    <row r="24" spans="1:20" s="4" customFormat="1" ht="24" customHeight="1">
      <c r="A24" s="176"/>
      <c r="B24" s="177"/>
      <c r="C24" s="172"/>
      <c r="D24" s="173" t="s">
        <v>153</v>
      </c>
      <c r="E24" s="55" t="s">
        <v>38</v>
      </c>
      <c r="F24" s="56">
        <v>0.658</v>
      </c>
      <c r="G24" s="57" t="s">
        <v>280</v>
      </c>
      <c r="H24" s="55" t="s">
        <v>283</v>
      </c>
      <c r="I24" s="55">
        <v>350</v>
      </c>
      <c r="J24" s="55" t="s">
        <v>284</v>
      </c>
      <c r="K24" s="55" t="s">
        <v>11</v>
      </c>
      <c r="L24" s="59">
        <v>17.4</v>
      </c>
      <c r="M24" s="128">
        <v>133.42873563218393</v>
      </c>
      <c r="N24" s="60">
        <v>16</v>
      </c>
      <c r="O24" s="55" t="s">
        <v>154</v>
      </c>
      <c r="P24" s="57" t="s">
        <v>40</v>
      </c>
      <c r="Q24" s="55" t="s">
        <v>107</v>
      </c>
      <c r="R24" s="55"/>
      <c r="S24" s="174"/>
      <c r="T24" s="175">
        <v>108</v>
      </c>
    </row>
    <row r="25" spans="1:20" s="4" customFormat="1" ht="24" customHeight="1">
      <c r="A25" s="176"/>
      <c r="B25" s="177"/>
      <c r="C25" s="172"/>
      <c r="D25" s="173" t="s">
        <v>285</v>
      </c>
      <c r="E25" s="55" t="s">
        <v>38</v>
      </c>
      <c r="F25" s="56">
        <v>0.658</v>
      </c>
      <c r="G25" s="57" t="s">
        <v>39</v>
      </c>
      <c r="H25" s="55" t="s">
        <v>156</v>
      </c>
      <c r="I25" s="55">
        <v>350</v>
      </c>
      <c r="J25" s="55" t="s">
        <v>157</v>
      </c>
      <c r="K25" s="55" t="s">
        <v>11</v>
      </c>
      <c r="L25" s="59">
        <v>19</v>
      </c>
      <c r="M25" s="128">
        <v>122.19263157894736</v>
      </c>
      <c r="N25" s="60">
        <v>18</v>
      </c>
      <c r="O25" s="55" t="s">
        <v>154</v>
      </c>
      <c r="P25" s="57" t="s">
        <v>40</v>
      </c>
      <c r="Q25" s="55" t="s">
        <v>97</v>
      </c>
      <c r="R25" s="55"/>
      <c r="S25" s="174"/>
      <c r="T25" s="175">
        <v>105</v>
      </c>
    </row>
    <row r="26" spans="1:20" s="4" customFormat="1" ht="24" customHeight="1">
      <c r="A26" s="176"/>
      <c r="B26" s="177"/>
      <c r="C26" s="172"/>
      <c r="D26" s="173" t="s">
        <v>286</v>
      </c>
      <c r="E26" s="55" t="s">
        <v>38</v>
      </c>
      <c r="F26" s="56">
        <v>0.658</v>
      </c>
      <c r="G26" s="57" t="s">
        <v>39</v>
      </c>
      <c r="H26" s="55" t="s">
        <v>287</v>
      </c>
      <c r="I26" s="55">
        <v>350</v>
      </c>
      <c r="J26" s="55" t="s">
        <v>288</v>
      </c>
      <c r="K26" s="55" t="s">
        <v>11</v>
      </c>
      <c r="L26" s="59">
        <v>18.6</v>
      </c>
      <c r="M26" s="128">
        <v>124.82043010752686</v>
      </c>
      <c r="N26" s="60">
        <v>18</v>
      </c>
      <c r="O26" s="55" t="s">
        <v>154</v>
      </c>
      <c r="P26" s="57" t="s">
        <v>40</v>
      </c>
      <c r="Q26" s="55" t="s">
        <v>97</v>
      </c>
      <c r="R26" s="55"/>
      <c r="S26" s="174"/>
      <c r="T26" s="175">
        <v>103</v>
      </c>
    </row>
    <row r="27" spans="1:20" s="4" customFormat="1" ht="24" customHeight="1">
      <c r="A27" s="176"/>
      <c r="B27" s="177"/>
      <c r="C27" s="172"/>
      <c r="D27" s="173" t="s">
        <v>285</v>
      </c>
      <c r="E27" s="55" t="s">
        <v>38</v>
      </c>
      <c r="F27" s="56">
        <v>0.658</v>
      </c>
      <c r="G27" s="57" t="s">
        <v>280</v>
      </c>
      <c r="H27" s="55" t="s">
        <v>156</v>
      </c>
      <c r="I27" s="55">
        <v>350</v>
      </c>
      <c r="J27" s="55" t="s">
        <v>157</v>
      </c>
      <c r="K27" s="55" t="s">
        <v>11</v>
      </c>
      <c r="L27" s="59">
        <v>17.6</v>
      </c>
      <c r="M27" s="128">
        <v>131.9125</v>
      </c>
      <c r="N27" s="60">
        <v>16</v>
      </c>
      <c r="O27" s="55" t="s">
        <v>154</v>
      </c>
      <c r="P27" s="57" t="s">
        <v>40</v>
      </c>
      <c r="Q27" s="55" t="s">
        <v>97</v>
      </c>
      <c r="R27" s="55"/>
      <c r="S27" s="174"/>
      <c r="T27" s="175">
        <v>110</v>
      </c>
    </row>
    <row r="28" spans="1:20" s="4" customFormat="1" ht="24" customHeight="1">
      <c r="A28" s="176"/>
      <c r="B28" s="179"/>
      <c r="C28" s="180"/>
      <c r="D28" s="181" t="s">
        <v>286</v>
      </c>
      <c r="E28" s="55" t="s">
        <v>38</v>
      </c>
      <c r="F28" s="56">
        <v>0.658</v>
      </c>
      <c r="G28" s="57" t="s">
        <v>280</v>
      </c>
      <c r="H28" s="55" t="s">
        <v>287</v>
      </c>
      <c r="I28" s="55">
        <v>350</v>
      </c>
      <c r="J28" s="55" t="s">
        <v>288</v>
      </c>
      <c r="K28" s="55" t="s">
        <v>11</v>
      </c>
      <c r="L28" s="59">
        <v>17.4</v>
      </c>
      <c r="M28" s="128">
        <v>133.42873563218393</v>
      </c>
      <c r="N28" s="60">
        <v>16</v>
      </c>
      <c r="O28" s="55" t="s">
        <v>154</v>
      </c>
      <c r="P28" s="57" t="s">
        <v>40</v>
      </c>
      <c r="Q28" s="55" t="s">
        <v>97</v>
      </c>
      <c r="R28" s="55"/>
      <c r="S28" s="174"/>
      <c r="T28" s="175">
        <v>108</v>
      </c>
    </row>
    <row r="29" spans="1:20" s="4" customFormat="1" ht="24" customHeight="1">
      <c r="A29" s="176"/>
      <c r="B29" s="177"/>
      <c r="C29" s="70" t="s">
        <v>289</v>
      </c>
      <c r="D29" s="173" t="s">
        <v>290</v>
      </c>
      <c r="E29" s="55" t="s">
        <v>38</v>
      </c>
      <c r="F29" s="56">
        <v>0.658</v>
      </c>
      <c r="G29" s="57" t="s">
        <v>39</v>
      </c>
      <c r="H29" s="55">
        <v>880</v>
      </c>
      <c r="I29" s="55">
        <v>250</v>
      </c>
      <c r="J29" s="55">
        <v>1350</v>
      </c>
      <c r="K29" s="55" t="s">
        <v>36</v>
      </c>
      <c r="L29" s="59">
        <v>17.2</v>
      </c>
      <c r="M29" s="128">
        <v>134.98023255813953</v>
      </c>
      <c r="N29" s="60">
        <v>17.2</v>
      </c>
      <c r="O29" s="55" t="s">
        <v>263</v>
      </c>
      <c r="P29" s="57" t="s">
        <v>40</v>
      </c>
      <c r="Q29" s="55" t="s">
        <v>107</v>
      </c>
      <c r="R29" s="55"/>
      <c r="S29" s="174"/>
      <c r="T29" s="175">
        <v>100</v>
      </c>
    </row>
    <row r="30" spans="1:20" s="4" customFormat="1" ht="24" customHeight="1">
      <c r="A30" s="176"/>
      <c r="B30" s="177"/>
      <c r="C30" s="172"/>
      <c r="D30" s="173" t="s">
        <v>290</v>
      </c>
      <c r="E30" s="55" t="s">
        <v>38</v>
      </c>
      <c r="F30" s="56">
        <v>0.658</v>
      </c>
      <c r="G30" s="57" t="s">
        <v>108</v>
      </c>
      <c r="H30" s="55">
        <v>890</v>
      </c>
      <c r="I30" s="55">
        <v>250</v>
      </c>
      <c r="J30" s="55">
        <v>1360</v>
      </c>
      <c r="K30" s="55" t="s">
        <v>36</v>
      </c>
      <c r="L30" s="59">
        <v>16.2</v>
      </c>
      <c r="M30" s="128">
        <v>143.31234567901234</v>
      </c>
      <c r="N30" s="60">
        <v>15.4</v>
      </c>
      <c r="O30" s="55" t="s">
        <v>263</v>
      </c>
      <c r="P30" s="57" t="s">
        <v>40</v>
      </c>
      <c r="Q30" s="55" t="s">
        <v>107</v>
      </c>
      <c r="R30" s="55"/>
      <c r="S30" s="174"/>
      <c r="T30" s="175">
        <v>105</v>
      </c>
    </row>
    <row r="31" spans="1:20" s="4" customFormat="1" ht="24" customHeight="1">
      <c r="A31" s="176"/>
      <c r="B31" s="177"/>
      <c r="C31" s="172"/>
      <c r="D31" s="173" t="s">
        <v>291</v>
      </c>
      <c r="E31" s="55" t="s">
        <v>38</v>
      </c>
      <c r="F31" s="56">
        <v>0.658</v>
      </c>
      <c r="G31" s="57" t="s">
        <v>39</v>
      </c>
      <c r="H31" s="55">
        <v>930</v>
      </c>
      <c r="I31" s="55">
        <v>250</v>
      </c>
      <c r="J31" s="55">
        <v>1400</v>
      </c>
      <c r="K31" s="55" t="s">
        <v>36</v>
      </c>
      <c r="L31" s="59">
        <v>17.2</v>
      </c>
      <c r="M31" s="128">
        <v>134.98023255813953</v>
      </c>
      <c r="N31" s="60">
        <v>17.2</v>
      </c>
      <c r="O31" s="55" t="s">
        <v>263</v>
      </c>
      <c r="P31" s="57" t="s">
        <v>40</v>
      </c>
      <c r="Q31" s="55" t="s">
        <v>97</v>
      </c>
      <c r="R31" s="55"/>
      <c r="S31" s="174"/>
      <c r="T31" s="175">
        <v>100</v>
      </c>
    </row>
    <row r="32" spans="1:20" s="4" customFormat="1" ht="24" customHeight="1">
      <c r="A32" s="176"/>
      <c r="B32" s="179"/>
      <c r="C32" s="180"/>
      <c r="D32" s="181" t="s">
        <v>291</v>
      </c>
      <c r="E32" s="55" t="s">
        <v>38</v>
      </c>
      <c r="F32" s="56">
        <v>0.658</v>
      </c>
      <c r="G32" s="57" t="s">
        <v>108</v>
      </c>
      <c r="H32" s="55">
        <v>940</v>
      </c>
      <c r="I32" s="55">
        <v>250</v>
      </c>
      <c r="J32" s="55">
        <v>1410</v>
      </c>
      <c r="K32" s="55" t="s">
        <v>36</v>
      </c>
      <c r="L32" s="59">
        <v>16</v>
      </c>
      <c r="M32" s="128">
        <v>145.10375</v>
      </c>
      <c r="N32" s="60">
        <v>15.4</v>
      </c>
      <c r="O32" s="55" t="s">
        <v>263</v>
      </c>
      <c r="P32" s="57" t="s">
        <v>40</v>
      </c>
      <c r="Q32" s="55" t="s">
        <v>97</v>
      </c>
      <c r="R32" s="55"/>
      <c r="S32" s="174"/>
      <c r="T32" s="175">
        <v>103</v>
      </c>
    </row>
    <row r="33" spans="1:20" s="4" customFormat="1" ht="24" customHeight="1">
      <c r="A33" s="176"/>
      <c r="B33" s="177"/>
      <c r="C33" s="172" t="s">
        <v>292</v>
      </c>
      <c r="D33" s="173" t="s">
        <v>293</v>
      </c>
      <c r="E33" s="55" t="s">
        <v>38</v>
      </c>
      <c r="F33" s="56">
        <v>0.658</v>
      </c>
      <c r="G33" s="57" t="s">
        <v>39</v>
      </c>
      <c r="H33" s="55">
        <v>710</v>
      </c>
      <c r="I33" s="55" t="s">
        <v>86</v>
      </c>
      <c r="J33" s="55" t="s">
        <v>87</v>
      </c>
      <c r="K33" s="55" t="s">
        <v>43</v>
      </c>
      <c r="L33" s="59">
        <v>24.2</v>
      </c>
      <c r="M33" s="128">
        <v>95.93636363636364</v>
      </c>
      <c r="N33" s="60">
        <v>23.2</v>
      </c>
      <c r="O33" s="55" t="s">
        <v>294</v>
      </c>
      <c r="P33" s="57" t="s">
        <v>40</v>
      </c>
      <c r="Q33" s="55" t="s">
        <v>89</v>
      </c>
      <c r="R33" s="55"/>
      <c r="S33" s="174" t="s">
        <v>90</v>
      </c>
      <c r="T33" s="175">
        <v>104</v>
      </c>
    </row>
    <row r="34" spans="1:20" s="4" customFormat="1" ht="24" customHeight="1">
      <c r="A34" s="176"/>
      <c r="B34" s="177"/>
      <c r="C34" s="172"/>
      <c r="D34" s="173" t="s">
        <v>293</v>
      </c>
      <c r="E34" s="55" t="s">
        <v>38</v>
      </c>
      <c r="F34" s="56">
        <v>0.658</v>
      </c>
      <c r="G34" s="57" t="s">
        <v>92</v>
      </c>
      <c r="H34" s="55">
        <v>740</v>
      </c>
      <c r="I34" s="55" t="s">
        <v>86</v>
      </c>
      <c r="J34" s="55" t="s">
        <v>93</v>
      </c>
      <c r="K34" s="55" t="s">
        <v>43</v>
      </c>
      <c r="L34" s="59">
        <v>22.2</v>
      </c>
      <c r="M34" s="128">
        <v>104.57927927927929</v>
      </c>
      <c r="N34" s="60">
        <v>20.9</v>
      </c>
      <c r="O34" s="55" t="s">
        <v>295</v>
      </c>
      <c r="P34" s="57" t="s">
        <v>40</v>
      </c>
      <c r="Q34" s="55" t="s">
        <v>89</v>
      </c>
      <c r="R34" s="55"/>
      <c r="S34" s="174" t="s">
        <v>90</v>
      </c>
      <c r="T34" s="175">
        <v>106</v>
      </c>
    </row>
    <row r="35" spans="1:20" s="4" customFormat="1" ht="24" customHeight="1">
      <c r="A35" s="176"/>
      <c r="B35" s="177"/>
      <c r="C35" s="172"/>
      <c r="D35" s="173" t="s">
        <v>296</v>
      </c>
      <c r="E35" s="55" t="s">
        <v>38</v>
      </c>
      <c r="F35" s="56">
        <v>0.658</v>
      </c>
      <c r="G35" s="57" t="s">
        <v>39</v>
      </c>
      <c r="H35" s="55">
        <v>760</v>
      </c>
      <c r="I35" s="55" t="s">
        <v>86</v>
      </c>
      <c r="J35" s="55" t="s">
        <v>96</v>
      </c>
      <c r="K35" s="55" t="s">
        <v>43</v>
      </c>
      <c r="L35" s="59">
        <v>21.6</v>
      </c>
      <c r="M35" s="128">
        <v>107.48425925925925</v>
      </c>
      <c r="N35" s="60">
        <v>20.3</v>
      </c>
      <c r="O35" s="55" t="s">
        <v>294</v>
      </c>
      <c r="P35" s="57" t="s">
        <v>40</v>
      </c>
      <c r="Q35" s="55" t="s">
        <v>97</v>
      </c>
      <c r="R35" s="55"/>
      <c r="S35" s="174" t="s">
        <v>90</v>
      </c>
      <c r="T35" s="175">
        <v>106</v>
      </c>
    </row>
    <row r="36" spans="1:20" s="4" customFormat="1" ht="24" customHeight="1" thickBot="1">
      <c r="A36" s="182"/>
      <c r="B36" s="179"/>
      <c r="C36" s="180"/>
      <c r="D36" s="173" t="s">
        <v>296</v>
      </c>
      <c r="E36" s="55" t="s">
        <v>38</v>
      </c>
      <c r="F36" s="56">
        <v>0.658</v>
      </c>
      <c r="G36" s="57" t="s">
        <v>92</v>
      </c>
      <c r="H36" s="55">
        <v>790</v>
      </c>
      <c r="I36" s="55" t="s">
        <v>86</v>
      </c>
      <c r="J36" s="55" t="s">
        <v>99</v>
      </c>
      <c r="K36" s="55" t="s">
        <v>43</v>
      </c>
      <c r="L36" s="85">
        <v>20.2</v>
      </c>
      <c r="M36" s="183">
        <v>114.93366336633663</v>
      </c>
      <c r="N36" s="60">
        <v>19.6</v>
      </c>
      <c r="O36" s="55" t="s">
        <v>295</v>
      </c>
      <c r="P36" s="57" t="s">
        <v>40</v>
      </c>
      <c r="Q36" s="55" t="s">
        <v>97</v>
      </c>
      <c r="R36" s="55"/>
      <c r="S36" s="174" t="s">
        <v>90</v>
      </c>
      <c r="T36" s="175">
        <v>103</v>
      </c>
    </row>
    <row r="37" ht="11.25">
      <c r="B37" s="96" t="s">
        <v>44</v>
      </c>
    </row>
    <row r="38" spans="2:3" ht="11.25">
      <c r="B38" s="4"/>
      <c r="C38" s="4"/>
    </row>
    <row r="39" spans="2:3" ht="11.25">
      <c r="B39" s="4"/>
      <c r="C39" s="4"/>
    </row>
    <row r="40" ht="11.25">
      <c r="C40" s="4"/>
    </row>
  </sheetData>
  <sheetProtection/>
  <mergeCells count="20">
    <mergeCell ref="Q2:T2"/>
    <mergeCell ref="A4:A8"/>
    <mergeCell ref="B4:C8"/>
    <mergeCell ref="D4:D5"/>
    <mergeCell ref="E4:F5"/>
    <mergeCell ref="G4:G8"/>
    <mergeCell ref="H4:H8"/>
    <mergeCell ref="I4:I8"/>
    <mergeCell ref="J4:J8"/>
    <mergeCell ref="K4:K8"/>
    <mergeCell ref="D6:D8"/>
    <mergeCell ref="E6:E8"/>
    <mergeCell ref="F6:F8"/>
    <mergeCell ref="L4:N4"/>
    <mergeCell ref="P4:R4"/>
    <mergeCell ref="T4:T8"/>
    <mergeCell ref="L5:L8"/>
    <mergeCell ref="M5:M8"/>
    <mergeCell ref="N5:N8"/>
    <mergeCell ref="P5:R5"/>
  </mergeCell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V4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1.875" style="2" customWidth="1"/>
    <col min="3" max="3" width="12.50390625" style="2" customWidth="1"/>
    <col min="4" max="4" width="8.875" style="2" bestFit="1" customWidth="1"/>
    <col min="5" max="5" width="4.25390625" style="2" bestFit="1" customWidth="1"/>
    <col min="6" max="6" width="5.25390625" style="2" bestFit="1" customWidth="1"/>
    <col min="7" max="7" width="8.00390625" style="2" customWidth="1"/>
    <col min="8" max="8" width="7.50390625" style="2" bestFit="1" customWidth="1"/>
    <col min="9" max="9" width="8.375" style="2" bestFit="1" customWidth="1"/>
    <col min="10" max="10" width="11.25390625" style="2" customWidth="1"/>
    <col min="11" max="11" width="7.75390625" style="2" customWidth="1"/>
    <col min="12" max="12" width="7.125" style="2" customWidth="1"/>
    <col min="13" max="13" width="9.375" style="2" bestFit="1" customWidth="1"/>
    <col min="14" max="14" width="6.75390625" style="2" customWidth="1"/>
    <col min="15" max="15" width="8.50390625" style="2" customWidth="1"/>
    <col min="16" max="16" width="5.875" style="2" customWidth="1"/>
    <col min="17" max="17" width="4.25390625" style="2" bestFit="1" customWidth="1"/>
    <col min="18" max="20" width="9.00390625" style="2" customWidth="1"/>
    <col min="21" max="21" width="3.625" style="2" customWidth="1"/>
    <col min="22" max="22" width="28.125" style="184" customWidth="1"/>
    <col min="23" max="16384" width="9.00390625" style="2" customWidth="1"/>
  </cols>
  <sheetData>
    <row r="1" spans="1:15" ht="21.75" customHeight="1">
      <c r="A1" s="1"/>
      <c r="B1" s="1"/>
      <c r="O1" s="3"/>
    </row>
    <row r="2" spans="1:22" s="4" customFormat="1" ht="15">
      <c r="A2" s="2"/>
      <c r="B2" s="2"/>
      <c r="C2" s="2"/>
      <c r="E2" s="21"/>
      <c r="H2" s="2"/>
      <c r="I2" s="2"/>
      <c r="J2" s="22" t="s">
        <v>45</v>
      </c>
      <c r="K2" s="22"/>
      <c r="L2" s="22"/>
      <c r="M2" s="22"/>
      <c r="N2" s="22"/>
      <c r="O2" s="22"/>
      <c r="P2" s="22"/>
      <c r="Q2" s="284" t="s">
        <v>46</v>
      </c>
      <c r="R2" s="285"/>
      <c r="S2" s="285"/>
      <c r="T2" s="285"/>
      <c r="V2" s="185"/>
    </row>
    <row r="3" spans="1:22" s="4" customFormat="1" ht="23.25" customHeight="1">
      <c r="A3" s="24" t="s">
        <v>28</v>
      </c>
      <c r="B3" s="6"/>
      <c r="C3" s="22"/>
      <c r="E3" s="2"/>
      <c r="F3" s="2"/>
      <c r="G3" s="2"/>
      <c r="H3" s="2"/>
      <c r="I3" s="22"/>
      <c r="J3" s="2"/>
      <c r="K3" s="2"/>
      <c r="L3" s="2"/>
      <c r="M3" s="2"/>
      <c r="O3" s="25"/>
      <c r="T3" s="25" t="s">
        <v>47</v>
      </c>
      <c r="V3" s="185"/>
    </row>
    <row r="4" spans="1:22" s="4" customFormat="1" ht="14.25" customHeight="1" thickBot="1">
      <c r="A4" s="7"/>
      <c r="B4" s="5"/>
      <c r="C4" s="2"/>
      <c r="D4" s="26"/>
      <c r="E4" s="27"/>
      <c r="F4" s="28"/>
      <c r="G4" s="29"/>
      <c r="H4" s="30"/>
      <c r="I4" s="28"/>
      <c r="J4" s="30"/>
      <c r="K4" s="30"/>
      <c r="L4" s="296" t="s">
        <v>48</v>
      </c>
      <c r="M4" s="297"/>
      <c r="N4" s="298"/>
      <c r="O4" s="29"/>
      <c r="P4" s="261"/>
      <c r="Q4" s="262"/>
      <c r="R4" s="263"/>
      <c r="S4" s="31"/>
      <c r="T4" s="264" t="s">
        <v>49</v>
      </c>
      <c r="V4" s="185"/>
    </row>
    <row r="5" spans="1:22" s="4" customFormat="1" ht="11.25">
      <c r="A5" s="8"/>
      <c r="B5" s="9"/>
      <c r="C5" s="32"/>
      <c r="D5" s="33"/>
      <c r="E5" s="34" t="s">
        <v>50</v>
      </c>
      <c r="F5" s="35"/>
      <c r="G5" s="32"/>
      <c r="H5" s="8"/>
      <c r="I5" s="8"/>
      <c r="J5" s="8"/>
      <c r="K5" s="11"/>
      <c r="L5" s="36"/>
      <c r="M5" s="37" t="s">
        <v>51</v>
      </c>
      <c r="N5" s="38"/>
      <c r="O5" s="39" t="s">
        <v>52</v>
      </c>
      <c r="P5" s="267" t="s">
        <v>53</v>
      </c>
      <c r="Q5" s="268"/>
      <c r="R5" s="269"/>
      <c r="S5" s="40" t="s">
        <v>54</v>
      </c>
      <c r="T5" s="265"/>
      <c r="V5" s="185"/>
    </row>
    <row r="6" spans="1:22" s="4" customFormat="1" ht="11.25">
      <c r="A6" s="8"/>
      <c r="B6" s="9"/>
      <c r="C6" s="2"/>
      <c r="D6" s="29"/>
      <c r="E6" s="41"/>
      <c r="F6" s="10" t="s">
        <v>55</v>
      </c>
      <c r="G6" s="32" t="s">
        <v>56</v>
      </c>
      <c r="H6" s="10" t="s">
        <v>57</v>
      </c>
      <c r="I6" s="42" t="s">
        <v>58</v>
      </c>
      <c r="J6" s="42" t="s">
        <v>59</v>
      </c>
      <c r="K6" s="11" t="s">
        <v>60</v>
      </c>
      <c r="L6" s="43" t="s">
        <v>61</v>
      </c>
      <c r="M6" s="44" t="s">
        <v>62</v>
      </c>
      <c r="N6" s="39" t="s">
        <v>63</v>
      </c>
      <c r="O6" s="39" t="s">
        <v>64</v>
      </c>
      <c r="P6" s="39" t="s">
        <v>65</v>
      </c>
      <c r="Q6" s="39"/>
      <c r="R6" s="39"/>
      <c r="S6" s="32" t="s">
        <v>66</v>
      </c>
      <c r="T6" s="265"/>
      <c r="V6" s="185"/>
    </row>
    <row r="7" spans="1:22" s="4" customFormat="1" ht="11.25">
      <c r="A7" s="10" t="s">
        <v>1</v>
      </c>
      <c r="B7" s="11"/>
      <c r="C7" s="32" t="s">
        <v>67</v>
      </c>
      <c r="D7" s="10" t="s">
        <v>68</v>
      </c>
      <c r="E7" s="41" t="s">
        <v>68</v>
      </c>
      <c r="F7" s="10" t="s">
        <v>69</v>
      </c>
      <c r="G7" s="32" t="s">
        <v>70</v>
      </c>
      <c r="H7" s="10" t="s">
        <v>2</v>
      </c>
      <c r="I7" s="10" t="s">
        <v>2</v>
      </c>
      <c r="J7" s="10" t="s">
        <v>2</v>
      </c>
      <c r="K7" s="11" t="s">
        <v>71</v>
      </c>
      <c r="L7" s="43" t="s">
        <v>298</v>
      </c>
      <c r="M7" s="44" t="s">
        <v>299</v>
      </c>
      <c r="N7" s="39" t="s">
        <v>73</v>
      </c>
      <c r="O7" s="39" t="s">
        <v>74</v>
      </c>
      <c r="P7" s="39" t="s">
        <v>75</v>
      </c>
      <c r="Q7" s="39" t="s">
        <v>300</v>
      </c>
      <c r="R7" s="39" t="s">
        <v>77</v>
      </c>
      <c r="S7" s="32" t="s">
        <v>78</v>
      </c>
      <c r="T7" s="265"/>
      <c r="V7" s="185"/>
    </row>
    <row r="8" spans="1:22" s="4" customFormat="1" ht="11.25">
      <c r="A8" s="12"/>
      <c r="B8" s="13"/>
      <c r="C8" s="22"/>
      <c r="D8" s="12"/>
      <c r="E8" s="22"/>
      <c r="F8" s="45" t="s">
        <v>301</v>
      </c>
      <c r="G8" s="46" t="s">
        <v>79</v>
      </c>
      <c r="H8" s="12"/>
      <c r="I8" s="12"/>
      <c r="J8" s="12"/>
      <c r="K8" s="47"/>
      <c r="L8" s="48"/>
      <c r="M8" s="49" t="s">
        <v>302</v>
      </c>
      <c r="N8" s="50" t="s">
        <v>303</v>
      </c>
      <c r="O8" s="50" t="s">
        <v>80</v>
      </c>
      <c r="P8" s="50" t="s">
        <v>81</v>
      </c>
      <c r="Q8" s="50" t="s">
        <v>304</v>
      </c>
      <c r="R8" s="51"/>
      <c r="S8" s="46" t="s">
        <v>83</v>
      </c>
      <c r="T8" s="266"/>
      <c r="V8" s="185"/>
    </row>
    <row r="9" spans="1:22" s="4" customFormat="1" ht="22.5" customHeight="1">
      <c r="A9" s="52" t="s">
        <v>84</v>
      </c>
      <c r="B9" s="53"/>
      <c r="C9" s="54" t="s">
        <v>85</v>
      </c>
      <c r="D9" s="55" t="s">
        <v>305</v>
      </c>
      <c r="E9" s="55" t="s">
        <v>38</v>
      </c>
      <c r="F9" s="56">
        <v>0.658</v>
      </c>
      <c r="G9" s="57" t="s">
        <v>39</v>
      </c>
      <c r="H9" s="55">
        <v>710</v>
      </c>
      <c r="I9" s="55" t="s">
        <v>86</v>
      </c>
      <c r="J9" s="55" t="s">
        <v>87</v>
      </c>
      <c r="K9" s="58" t="s">
        <v>43</v>
      </c>
      <c r="L9" s="59">
        <v>24.2</v>
      </c>
      <c r="M9" s="128">
        <f aca="true" t="shared" si="0" ref="M9:M25">IF(L9&gt;0,1/L9*34.6*67.1,"")</f>
        <v>95.93636363636364</v>
      </c>
      <c r="N9" s="60">
        <v>23.2</v>
      </c>
      <c r="O9" s="61" t="s">
        <v>88</v>
      </c>
      <c r="P9" s="57" t="s">
        <v>40</v>
      </c>
      <c r="Q9" s="55" t="s">
        <v>89</v>
      </c>
      <c r="R9" s="55"/>
      <c r="S9" s="62" t="s">
        <v>90</v>
      </c>
      <c r="T9" s="175">
        <f aca="true" t="shared" si="1" ref="T9:T25">IF(L9="","",IF(L9&gt;=N9,ROUNDDOWN(L9/N9*100,0),""))</f>
        <v>104</v>
      </c>
      <c r="V9" s="186" t="s">
        <v>306</v>
      </c>
    </row>
    <row r="10" spans="1:22" s="4" customFormat="1" ht="22.5" customHeight="1">
      <c r="A10" s="63"/>
      <c r="B10" s="64"/>
      <c r="C10" s="65"/>
      <c r="D10" s="55" t="s">
        <v>91</v>
      </c>
      <c r="E10" s="55" t="s">
        <v>38</v>
      </c>
      <c r="F10" s="55">
        <v>0.658</v>
      </c>
      <c r="G10" s="57" t="s">
        <v>92</v>
      </c>
      <c r="H10" s="55">
        <v>740</v>
      </c>
      <c r="I10" s="55" t="s">
        <v>86</v>
      </c>
      <c r="J10" s="55" t="s">
        <v>93</v>
      </c>
      <c r="K10" s="66" t="s">
        <v>43</v>
      </c>
      <c r="L10" s="67">
        <v>22.2</v>
      </c>
      <c r="M10" s="128">
        <f t="shared" si="0"/>
        <v>104.57927927927929</v>
      </c>
      <c r="N10" s="68">
        <v>20.9</v>
      </c>
      <c r="O10" s="69" t="s">
        <v>94</v>
      </c>
      <c r="P10" s="57" t="s">
        <v>40</v>
      </c>
      <c r="Q10" s="55" t="s">
        <v>89</v>
      </c>
      <c r="R10" s="55"/>
      <c r="S10" s="62" t="s">
        <v>90</v>
      </c>
      <c r="T10" s="175">
        <f t="shared" si="1"/>
        <v>106</v>
      </c>
      <c r="V10" s="186" t="s">
        <v>307</v>
      </c>
    </row>
    <row r="11" spans="1:22" s="4" customFormat="1" ht="22.5" customHeight="1">
      <c r="A11" s="63"/>
      <c r="B11" s="64"/>
      <c r="C11" s="70"/>
      <c r="D11" s="55" t="s">
        <v>95</v>
      </c>
      <c r="E11" s="55" t="s">
        <v>38</v>
      </c>
      <c r="F11" s="56">
        <v>0.658</v>
      </c>
      <c r="G11" s="57" t="s">
        <v>39</v>
      </c>
      <c r="H11" s="55">
        <v>760</v>
      </c>
      <c r="I11" s="55" t="s">
        <v>86</v>
      </c>
      <c r="J11" s="55" t="s">
        <v>96</v>
      </c>
      <c r="K11" s="58" t="s">
        <v>43</v>
      </c>
      <c r="L11" s="59">
        <v>21.6</v>
      </c>
      <c r="M11" s="128">
        <f t="shared" si="0"/>
        <v>107.48425925925925</v>
      </c>
      <c r="N11" s="60">
        <v>20.3</v>
      </c>
      <c r="O11" s="61" t="s">
        <v>88</v>
      </c>
      <c r="P11" s="57" t="s">
        <v>40</v>
      </c>
      <c r="Q11" s="55" t="s">
        <v>97</v>
      </c>
      <c r="R11" s="55"/>
      <c r="S11" s="62" t="s">
        <v>90</v>
      </c>
      <c r="T11" s="175">
        <f t="shared" si="1"/>
        <v>106</v>
      </c>
      <c r="V11" s="186" t="s">
        <v>306</v>
      </c>
    </row>
    <row r="12" spans="1:22" s="4" customFormat="1" ht="22.5" customHeight="1">
      <c r="A12" s="63"/>
      <c r="B12" s="71"/>
      <c r="C12" s="72"/>
      <c r="D12" s="55" t="s">
        <v>95</v>
      </c>
      <c r="E12" s="55" t="s">
        <v>38</v>
      </c>
      <c r="F12" s="56">
        <v>0.658</v>
      </c>
      <c r="G12" s="57" t="s">
        <v>98</v>
      </c>
      <c r="H12" s="55">
        <v>790</v>
      </c>
      <c r="I12" s="55" t="s">
        <v>86</v>
      </c>
      <c r="J12" s="55" t="s">
        <v>99</v>
      </c>
      <c r="K12" s="58" t="s">
        <v>43</v>
      </c>
      <c r="L12" s="59">
        <v>20.2</v>
      </c>
      <c r="M12" s="128">
        <f t="shared" si="0"/>
        <v>114.93366336633663</v>
      </c>
      <c r="N12" s="60">
        <v>19.6</v>
      </c>
      <c r="O12" s="61" t="s">
        <v>94</v>
      </c>
      <c r="P12" s="57" t="s">
        <v>40</v>
      </c>
      <c r="Q12" s="55" t="s">
        <v>97</v>
      </c>
      <c r="R12" s="57"/>
      <c r="S12" s="62" t="s">
        <v>90</v>
      </c>
      <c r="T12" s="175">
        <f t="shared" si="1"/>
        <v>103</v>
      </c>
      <c r="V12" s="186" t="s">
        <v>307</v>
      </c>
    </row>
    <row r="13" spans="1:22" s="4" customFormat="1" ht="24" customHeight="1">
      <c r="A13" s="187"/>
      <c r="B13" s="188"/>
      <c r="C13" s="70" t="s">
        <v>100</v>
      </c>
      <c r="D13" s="55" t="s">
        <v>308</v>
      </c>
      <c r="E13" s="55" t="s">
        <v>38</v>
      </c>
      <c r="F13" s="55">
        <v>0.658</v>
      </c>
      <c r="G13" s="57" t="s">
        <v>39</v>
      </c>
      <c r="H13" s="55">
        <v>760</v>
      </c>
      <c r="I13" s="55">
        <v>350</v>
      </c>
      <c r="J13" s="55">
        <v>1220</v>
      </c>
      <c r="K13" s="189" t="s">
        <v>101</v>
      </c>
      <c r="L13" s="67">
        <v>21</v>
      </c>
      <c r="M13" s="128">
        <f t="shared" si="0"/>
        <v>110.55523809523808</v>
      </c>
      <c r="N13" s="190">
        <v>18</v>
      </c>
      <c r="O13" s="61" t="s">
        <v>309</v>
      </c>
      <c r="P13" s="57" t="s">
        <v>40</v>
      </c>
      <c r="Q13" s="55" t="s">
        <v>232</v>
      </c>
      <c r="R13" s="55"/>
      <c r="S13" s="62"/>
      <c r="T13" s="175">
        <f t="shared" si="1"/>
        <v>116</v>
      </c>
      <c r="V13" s="191" t="s">
        <v>310</v>
      </c>
    </row>
    <row r="14" spans="1:22" s="4" customFormat="1" ht="24" customHeight="1">
      <c r="A14" s="192"/>
      <c r="B14" s="193"/>
      <c r="C14" s="194"/>
      <c r="D14" s="55" t="s">
        <v>308</v>
      </c>
      <c r="E14" s="55" t="s">
        <v>38</v>
      </c>
      <c r="F14" s="55">
        <v>0.658</v>
      </c>
      <c r="G14" s="57" t="s">
        <v>39</v>
      </c>
      <c r="H14" s="55" t="s">
        <v>311</v>
      </c>
      <c r="I14" s="55">
        <v>350</v>
      </c>
      <c r="J14" s="55" t="s">
        <v>312</v>
      </c>
      <c r="K14" s="189" t="s">
        <v>101</v>
      </c>
      <c r="L14" s="67">
        <v>20.4</v>
      </c>
      <c r="M14" s="128">
        <f t="shared" si="0"/>
        <v>113.80686274509804</v>
      </c>
      <c r="N14" s="190">
        <v>18</v>
      </c>
      <c r="O14" s="61" t="s">
        <v>309</v>
      </c>
      <c r="P14" s="57" t="s">
        <v>40</v>
      </c>
      <c r="Q14" s="55" t="s">
        <v>232</v>
      </c>
      <c r="R14" s="55"/>
      <c r="S14" s="62"/>
      <c r="T14" s="175">
        <f t="shared" si="1"/>
        <v>113</v>
      </c>
      <c r="V14" s="191" t="s">
        <v>313</v>
      </c>
    </row>
    <row r="15" spans="1:22" s="4" customFormat="1" ht="24" customHeight="1">
      <c r="A15" s="8"/>
      <c r="B15" s="9"/>
      <c r="C15" s="33"/>
      <c r="D15" s="55" t="s">
        <v>308</v>
      </c>
      <c r="E15" s="55" t="s">
        <v>38</v>
      </c>
      <c r="F15" s="56">
        <v>0.658</v>
      </c>
      <c r="G15" s="57" t="s">
        <v>39</v>
      </c>
      <c r="H15" s="55">
        <v>740</v>
      </c>
      <c r="I15" s="55">
        <v>350</v>
      </c>
      <c r="J15" s="55">
        <v>1200</v>
      </c>
      <c r="K15" s="189" t="s">
        <v>101</v>
      </c>
      <c r="L15" s="59">
        <v>19.6</v>
      </c>
      <c r="M15" s="128">
        <f t="shared" si="0"/>
        <v>118.45204081632652</v>
      </c>
      <c r="N15" s="195">
        <v>18.2</v>
      </c>
      <c r="O15" s="61" t="s">
        <v>309</v>
      </c>
      <c r="P15" s="57" t="s">
        <v>40</v>
      </c>
      <c r="Q15" s="55" t="s">
        <v>232</v>
      </c>
      <c r="R15" s="55"/>
      <c r="S15" s="62"/>
      <c r="T15" s="175">
        <f t="shared" si="1"/>
        <v>107</v>
      </c>
      <c r="V15" s="191" t="s">
        <v>314</v>
      </c>
    </row>
    <row r="16" spans="1:22" s="4" customFormat="1" ht="24" customHeight="1">
      <c r="A16" s="192"/>
      <c r="B16" s="193"/>
      <c r="C16" s="196"/>
      <c r="D16" s="55" t="s">
        <v>308</v>
      </c>
      <c r="E16" s="55" t="s">
        <v>38</v>
      </c>
      <c r="F16" s="55">
        <v>0.658</v>
      </c>
      <c r="G16" s="57" t="s">
        <v>39</v>
      </c>
      <c r="H16" s="55">
        <v>760</v>
      </c>
      <c r="I16" s="55">
        <v>350</v>
      </c>
      <c r="J16" s="55">
        <v>1220</v>
      </c>
      <c r="K16" s="189" t="s">
        <v>101</v>
      </c>
      <c r="L16" s="67">
        <v>19</v>
      </c>
      <c r="M16" s="128">
        <f t="shared" si="0"/>
        <v>122.19263157894736</v>
      </c>
      <c r="N16" s="190">
        <v>18</v>
      </c>
      <c r="O16" s="61" t="s">
        <v>309</v>
      </c>
      <c r="P16" s="57" t="s">
        <v>40</v>
      </c>
      <c r="Q16" s="55" t="s">
        <v>232</v>
      </c>
      <c r="R16" s="55"/>
      <c r="S16" s="62"/>
      <c r="T16" s="175">
        <f t="shared" si="1"/>
        <v>105</v>
      </c>
      <c r="V16" s="191" t="s">
        <v>315</v>
      </c>
    </row>
    <row r="17" spans="1:22" s="4" customFormat="1" ht="24" customHeight="1">
      <c r="A17" s="192"/>
      <c r="B17" s="193"/>
      <c r="C17" s="194"/>
      <c r="D17" s="55" t="s">
        <v>308</v>
      </c>
      <c r="E17" s="55" t="s">
        <v>38</v>
      </c>
      <c r="F17" s="55">
        <v>0.658</v>
      </c>
      <c r="G17" s="57" t="s">
        <v>39</v>
      </c>
      <c r="H17" s="55" t="s">
        <v>316</v>
      </c>
      <c r="I17" s="55">
        <v>350</v>
      </c>
      <c r="J17" s="55" t="s">
        <v>317</v>
      </c>
      <c r="K17" s="189" t="s">
        <v>101</v>
      </c>
      <c r="L17" s="67">
        <v>18.6</v>
      </c>
      <c r="M17" s="128">
        <f t="shared" si="0"/>
        <v>124.82043010752686</v>
      </c>
      <c r="N17" s="190">
        <v>18</v>
      </c>
      <c r="O17" s="61" t="s">
        <v>309</v>
      </c>
      <c r="P17" s="57" t="s">
        <v>40</v>
      </c>
      <c r="Q17" s="55" t="s">
        <v>232</v>
      </c>
      <c r="R17" s="55"/>
      <c r="S17" s="62"/>
      <c r="T17" s="175">
        <f t="shared" si="1"/>
        <v>103</v>
      </c>
      <c r="V17" s="191" t="s">
        <v>318</v>
      </c>
    </row>
    <row r="18" spans="1:22" s="4" customFormat="1" ht="24" customHeight="1">
      <c r="A18" s="192"/>
      <c r="B18" s="193"/>
      <c r="C18" s="172"/>
      <c r="D18" s="55" t="s">
        <v>308</v>
      </c>
      <c r="E18" s="55" t="s">
        <v>38</v>
      </c>
      <c r="F18" s="56">
        <v>0.658</v>
      </c>
      <c r="G18" s="57" t="s">
        <v>319</v>
      </c>
      <c r="H18" s="55" t="s">
        <v>320</v>
      </c>
      <c r="I18" s="55">
        <v>350</v>
      </c>
      <c r="J18" s="55" t="s">
        <v>321</v>
      </c>
      <c r="K18" s="189" t="s">
        <v>101</v>
      </c>
      <c r="L18" s="59">
        <v>18.4</v>
      </c>
      <c r="M18" s="128">
        <f t="shared" si="0"/>
        <v>126.17717391304349</v>
      </c>
      <c r="N18" s="195">
        <v>16</v>
      </c>
      <c r="O18" s="61" t="s">
        <v>309</v>
      </c>
      <c r="P18" s="57" t="s">
        <v>40</v>
      </c>
      <c r="Q18" s="55" t="s">
        <v>232</v>
      </c>
      <c r="R18" s="55"/>
      <c r="S18" s="62"/>
      <c r="T18" s="175">
        <f t="shared" si="1"/>
        <v>115</v>
      </c>
      <c r="V18" s="191" t="s">
        <v>322</v>
      </c>
    </row>
    <row r="19" spans="1:22" s="4" customFormat="1" ht="24" customHeight="1">
      <c r="A19" s="192"/>
      <c r="B19" s="193"/>
      <c r="C19" s="194"/>
      <c r="D19" s="55" t="s">
        <v>308</v>
      </c>
      <c r="E19" s="55" t="s">
        <v>38</v>
      </c>
      <c r="F19" s="56">
        <v>0.658</v>
      </c>
      <c r="G19" s="57" t="s">
        <v>280</v>
      </c>
      <c r="H19" s="55" t="s">
        <v>323</v>
      </c>
      <c r="I19" s="55">
        <v>350</v>
      </c>
      <c r="J19" s="55" t="s">
        <v>324</v>
      </c>
      <c r="K19" s="189" t="s">
        <v>101</v>
      </c>
      <c r="L19" s="59">
        <v>17.4</v>
      </c>
      <c r="M19" s="128">
        <f t="shared" si="0"/>
        <v>133.42873563218393</v>
      </c>
      <c r="N19" s="195">
        <v>16</v>
      </c>
      <c r="O19" s="61" t="s">
        <v>309</v>
      </c>
      <c r="P19" s="57" t="s">
        <v>40</v>
      </c>
      <c r="Q19" s="55" t="s">
        <v>232</v>
      </c>
      <c r="R19" s="55"/>
      <c r="S19" s="62"/>
      <c r="T19" s="175">
        <f t="shared" si="1"/>
        <v>108</v>
      </c>
      <c r="V19" s="191" t="s">
        <v>325</v>
      </c>
    </row>
    <row r="20" spans="1:22" s="4" customFormat="1" ht="24" customHeight="1">
      <c r="A20" s="192"/>
      <c r="B20" s="193"/>
      <c r="C20" s="172"/>
      <c r="D20" s="73" t="s">
        <v>326</v>
      </c>
      <c r="E20" s="73" t="s">
        <v>38</v>
      </c>
      <c r="F20" s="74">
        <v>0.658</v>
      </c>
      <c r="G20" s="75" t="s">
        <v>39</v>
      </c>
      <c r="H20" s="73" t="s">
        <v>327</v>
      </c>
      <c r="I20" s="73">
        <v>350</v>
      </c>
      <c r="J20" s="73" t="s">
        <v>328</v>
      </c>
      <c r="K20" s="197" t="s">
        <v>101</v>
      </c>
      <c r="L20" s="76">
        <v>20.8</v>
      </c>
      <c r="M20" s="198">
        <f t="shared" si="0"/>
        <v>111.61826923076922</v>
      </c>
      <c r="N20" s="199">
        <v>18</v>
      </c>
      <c r="O20" s="78" t="s">
        <v>102</v>
      </c>
      <c r="P20" s="75" t="s">
        <v>40</v>
      </c>
      <c r="Q20" s="73" t="s">
        <v>9</v>
      </c>
      <c r="R20" s="75"/>
      <c r="S20" s="79"/>
      <c r="T20" s="200">
        <f t="shared" si="1"/>
        <v>115</v>
      </c>
      <c r="V20" s="191" t="s">
        <v>329</v>
      </c>
    </row>
    <row r="21" spans="1:22" s="4" customFormat="1" ht="24" customHeight="1">
      <c r="A21" s="192"/>
      <c r="B21" s="193"/>
      <c r="C21" s="194"/>
      <c r="D21" s="55" t="s">
        <v>326</v>
      </c>
      <c r="E21" s="55" t="s">
        <v>38</v>
      </c>
      <c r="F21" s="56">
        <v>0.658</v>
      </c>
      <c r="G21" s="57" t="s">
        <v>39</v>
      </c>
      <c r="H21" s="55">
        <v>810</v>
      </c>
      <c r="I21" s="55">
        <v>350</v>
      </c>
      <c r="J21" s="55">
        <v>1270</v>
      </c>
      <c r="K21" s="189" t="s">
        <v>101</v>
      </c>
      <c r="L21" s="59">
        <v>20.4</v>
      </c>
      <c r="M21" s="128">
        <f t="shared" si="0"/>
        <v>113.80686274509804</v>
      </c>
      <c r="N21" s="195">
        <v>18</v>
      </c>
      <c r="O21" s="61" t="s">
        <v>102</v>
      </c>
      <c r="P21" s="57" t="s">
        <v>40</v>
      </c>
      <c r="Q21" s="55" t="s">
        <v>9</v>
      </c>
      <c r="R21" s="57"/>
      <c r="S21" s="62"/>
      <c r="T21" s="175">
        <f t="shared" si="1"/>
        <v>113</v>
      </c>
      <c r="V21" s="191" t="s">
        <v>330</v>
      </c>
    </row>
    <row r="22" spans="1:22" s="4" customFormat="1" ht="24" customHeight="1">
      <c r="A22" s="192"/>
      <c r="B22" s="193"/>
      <c r="C22" s="172"/>
      <c r="D22" s="55" t="s">
        <v>326</v>
      </c>
      <c r="E22" s="55" t="s">
        <v>38</v>
      </c>
      <c r="F22" s="56">
        <v>0.658</v>
      </c>
      <c r="G22" s="57" t="s">
        <v>39</v>
      </c>
      <c r="H22" s="55" t="s">
        <v>103</v>
      </c>
      <c r="I22" s="55">
        <v>350</v>
      </c>
      <c r="J22" s="55" t="s">
        <v>104</v>
      </c>
      <c r="K22" s="189" t="s">
        <v>101</v>
      </c>
      <c r="L22" s="59">
        <v>19</v>
      </c>
      <c r="M22" s="128">
        <f t="shared" si="0"/>
        <v>122.19263157894736</v>
      </c>
      <c r="N22" s="195">
        <v>18</v>
      </c>
      <c r="O22" s="61" t="s">
        <v>102</v>
      </c>
      <c r="P22" s="57" t="s">
        <v>40</v>
      </c>
      <c r="Q22" s="55" t="s">
        <v>9</v>
      </c>
      <c r="R22" s="57"/>
      <c r="S22" s="62"/>
      <c r="T22" s="175">
        <f t="shared" si="1"/>
        <v>105</v>
      </c>
      <c r="V22" s="191" t="s">
        <v>331</v>
      </c>
    </row>
    <row r="23" spans="1:22" s="4" customFormat="1" ht="24" customHeight="1">
      <c r="A23" s="192"/>
      <c r="B23" s="193"/>
      <c r="C23" s="194"/>
      <c r="D23" s="55" t="s">
        <v>326</v>
      </c>
      <c r="E23" s="55" t="s">
        <v>38</v>
      </c>
      <c r="F23" s="56">
        <v>0.658</v>
      </c>
      <c r="G23" s="57" t="s">
        <v>39</v>
      </c>
      <c r="H23" s="55" t="s">
        <v>332</v>
      </c>
      <c r="I23" s="55">
        <v>350</v>
      </c>
      <c r="J23" s="55" t="s">
        <v>333</v>
      </c>
      <c r="K23" s="189" t="s">
        <v>101</v>
      </c>
      <c r="L23" s="201">
        <v>18.6</v>
      </c>
      <c r="M23" s="128">
        <f t="shared" si="0"/>
        <v>124.82043010752686</v>
      </c>
      <c r="N23" s="195">
        <v>18</v>
      </c>
      <c r="O23" s="61" t="s">
        <v>102</v>
      </c>
      <c r="P23" s="57" t="s">
        <v>40</v>
      </c>
      <c r="Q23" s="55" t="s">
        <v>9</v>
      </c>
      <c r="R23" s="57"/>
      <c r="S23" s="62"/>
      <c r="T23" s="175">
        <f t="shared" si="1"/>
        <v>103</v>
      </c>
      <c r="V23" s="202" t="s">
        <v>334</v>
      </c>
    </row>
    <row r="24" spans="1:22" s="4" customFormat="1" ht="24" customHeight="1">
      <c r="A24" s="192"/>
      <c r="B24" s="193"/>
      <c r="C24" s="172"/>
      <c r="D24" s="55" t="s">
        <v>326</v>
      </c>
      <c r="E24" s="55" t="s">
        <v>38</v>
      </c>
      <c r="F24" s="55">
        <v>0.658</v>
      </c>
      <c r="G24" s="57" t="s">
        <v>41</v>
      </c>
      <c r="H24" s="55" t="s">
        <v>103</v>
      </c>
      <c r="I24" s="55">
        <v>350</v>
      </c>
      <c r="J24" s="55" t="s">
        <v>104</v>
      </c>
      <c r="K24" s="189" t="s">
        <v>101</v>
      </c>
      <c r="L24" s="59">
        <v>17.6</v>
      </c>
      <c r="M24" s="128">
        <f t="shared" si="0"/>
        <v>131.9125</v>
      </c>
      <c r="N24" s="195">
        <v>16</v>
      </c>
      <c r="O24" s="61" t="s">
        <v>102</v>
      </c>
      <c r="P24" s="55" t="s">
        <v>40</v>
      </c>
      <c r="Q24" s="55" t="s">
        <v>9</v>
      </c>
      <c r="R24" s="55"/>
      <c r="S24" s="58"/>
      <c r="T24" s="175">
        <f t="shared" si="1"/>
        <v>110</v>
      </c>
      <c r="V24" s="203" t="s">
        <v>335</v>
      </c>
    </row>
    <row r="25" spans="1:22" s="4" customFormat="1" ht="24" customHeight="1">
      <c r="A25" s="192"/>
      <c r="B25" s="204"/>
      <c r="C25" s="205"/>
      <c r="D25" s="55" t="s">
        <v>326</v>
      </c>
      <c r="E25" s="55" t="s">
        <v>38</v>
      </c>
      <c r="F25" s="55">
        <v>0.658</v>
      </c>
      <c r="G25" s="57" t="s">
        <v>280</v>
      </c>
      <c r="H25" s="55" t="s">
        <v>332</v>
      </c>
      <c r="I25" s="55">
        <v>350</v>
      </c>
      <c r="J25" s="55" t="s">
        <v>333</v>
      </c>
      <c r="K25" s="189" t="s">
        <v>101</v>
      </c>
      <c r="L25" s="59">
        <v>17.4</v>
      </c>
      <c r="M25" s="128">
        <f t="shared" si="0"/>
        <v>133.42873563218393</v>
      </c>
      <c r="N25" s="195">
        <v>16</v>
      </c>
      <c r="O25" s="61" t="s">
        <v>102</v>
      </c>
      <c r="P25" s="57" t="s">
        <v>40</v>
      </c>
      <c r="Q25" s="55" t="s">
        <v>9</v>
      </c>
      <c r="R25" s="55"/>
      <c r="S25" s="58"/>
      <c r="T25" s="175">
        <f t="shared" si="1"/>
        <v>108</v>
      </c>
      <c r="V25" s="203" t="s">
        <v>336</v>
      </c>
    </row>
    <row r="26" spans="1:22" s="4" customFormat="1" ht="22.5" customHeight="1">
      <c r="A26" s="63"/>
      <c r="B26" s="53"/>
      <c r="C26" s="54" t="s">
        <v>105</v>
      </c>
      <c r="D26" s="73" t="s">
        <v>337</v>
      </c>
      <c r="E26" s="73" t="s">
        <v>38</v>
      </c>
      <c r="F26" s="73">
        <v>0.658</v>
      </c>
      <c r="G26" s="73" t="s">
        <v>39</v>
      </c>
      <c r="H26" s="73" t="s">
        <v>338</v>
      </c>
      <c r="I26" s="73" t="s">
        <v>339</v>
      </c>
      <c r="J26" s="73" t="s">
        <v>340</v>
      </c>
      <c r="K26" s="83" t="s">
        <v>36</v>
      </c>
      <c r="L26" s="76">
        <v>17.2</v>
      </c>
      <c r="M26" s="198">
        <v>134.98023255813953</v>
      </c>
      <c r="N26" s="77">
        <v>17.2</v>
      </c>
      <c r="O26" s="73" t="s">
        <v>341</v>
      </c>
      <c r="P26" s="73" t="s">
        <v>40</v>
      </c>
      <c r="Q26" s="73" t="s">
        <v>107</v>
      </c>
      <c r="R26" s="73"/>
      <c r="S26" s="83"/>
      <c r="T26" s="200">
        <v>100</v>
      </c>
      <c r="V26" s="206" t="s">
        <v>342</v>
      </c>
    </row>
    <row r="27" spans="1:22" s="4" customFormat="1" ht="22.5" customHeight="1">
      <c r="A27" s="63"/>
      <c r="B27" s="64"/>
      <c r="C27" s="70"/>
      <c r="D27" s="55" t="s">
        <v>337</v>
      </c>
      <c r="E27" s="55" t="s">
        <v>38</v>
      </c>
      <c r="F27" s="55">
        <v>0.658</v>
      </c>
      <c r="G27" s="55" t="s">
        <v>39</v>
      </c>
      <c r="H27" s="55">
        <v>940</v>
      </c>
      <c r="I27" s="55" t="s">
        <v>86</v>
      </c>
      <c r="J27" s="55" t="s">
        <v>343</v>
      </c>
      <c r="K27" s="58" t="s">
        <v>36</v>
      </c>
      <c r="L27" s="59">
        <v>17.2</v>
      </c>
      <c r="M27" s="128">
        <v>134.98023255813953</v>
      </c>
      <c r="N27" s="60">
        <v>17.2</v>
      </c>
      <c r="O27" s="55" t="s">
        <v>106</v>
      </c>
      <c r="P27" s="55" t="s">
        <v>40</v>
      </c>
      <c r="Q27" s="55" t="s">
        <v>107</v>
      </c>
      <c r="R27" s="55"/>
      <c r="S27" s="58"/>
      <c r="T27" s="175">
        <v>100</v>
      </c>
      <c r="V27" s="206" t="s">
        <v>344</v>
      </c>
    </row>
    <row r="28" spans="1:22" s="4" customFormat="1" ht="22.5" customHeight="1">
      <c r="A28" s="63"/>
      <c r="B28" s="64"/>
      <c r="C28" s="70"/>
      <c r="D28" s="55" t="s">
        <v>337</v>
      </c>
      <c r="E28" s="55" t="s">
        <v>38</v>
      </c>
      <c r="F28" s="55">
        <v>0.658</v>
      </c>
      <c r="G28" s="55" t="s">
        <v>280</v>
      </c>
      <c r="H28" s="55" t="s">
        <v>345</v>
      </c>
      <c r="I28" s="55" t="s">
        <v>339</v>
      </c>
      <c r="J28" s="55" t="s">
        <v>346</v>
      </c>
      <c r="K28" s="58" t="s">
        <v>36</v>
      </c>
      <c r="L28" s="59">
        <v>16.2</v>
      </c>
      <c r="M28" s="128">
        <v>143.31234567901234</v>
      </c>
      <c r="N28" s="60">
        <v>15.4</v>
      </c>
      <c r="O28" s="55" t="s">
        <v>341</v>
      </c>
      <c r="P28" s="55" t="s">
        <v>40</v>
      </c>
      <c r="Q28" s="55" t="s">
        <v>107</v>
      </c>
      <c r="R28" s="55"/>
      <c r="S28" s="58"/>
      <c r="T28" s="175">
        <v>105</v>
      </c>
      <c r="V28" s="206" t="s">
        <v>347</v>
      </c>
    </row>
    <row r="29" spans="1:22" s="4" customFormat="1" ht="22.5" customHeight="1">
      <c r="A29" s="63"/>
      <c r="B29" s="64"/>
      <c r="C29" s="70"/>
      <c r="D29" s="55" t="s">
        <v>337</v>
      </c>
      <c r="E29" s="55" t="s">
        <v>38</v>
      </c>
      <c r="F29" s="55">
        <v>0.658</v>
      </c>
      <c r="G29" s="55" t="s">
        <v>280</v>
      </c>
      <c r="H29" s="55">
        <v>950</v>
      </c>
      <c r="I29" s="55" t="s">
        <v>86</v>
      </c>
      <c r="J29" s="55" t="s">
        <v>348</v>
      </c>
      <c r="K29" s="58" t="s">
        <v>36</v>
      </c>
      <c r="L29" s="59">
        <v>15.4</v>
      </c>
      <c r="M29" s="128">
        <v>150.75714285714284</v>
      </c>
      <c r="N29" s="60">
        <v>15.4</v>
      </c>
      <c r="O29" s="55" t="s">
        <v>106</v>
      </c>
      <c r="P29" s="55" t="s">
        <v>40</v>
      </c>
      <c r="Q29" s="55" t="s">
        <v>107</v>
      </c>
      <c r="R29" s="55"/>
      <c r="S29" s="58"/>
      <c r="T29" s="175">
        <v>100</v>
      </c>
      <c r="V29" s="206" t="s">
        <v>349</v>
      </c>
    </row>
    <row r="30" spans="1:22" s="4" customFormat="1" ht="22.5" customHeight="1">
      <c r="A30" s="63"/>
      <c r="B30" s="64"/>
      <c r="C30" s="70"/>
      <c r="D30" s="55" t="s">
        <v>350</v>
      </c>
      <c r="E30" s="55" t="s">
        <v>38</v>
      </c>
      <c r="F30" s="55">
        <v>0.658</v>
      </c>
      <c r="G30" s="55" t="s">
        <v>39</v>
      </c>
      <c r="H30" s="55" t="s">
        <v>351</v>
      </c>
      <c r="I30" s="55" t="s">
        <v>339</v>
      </c>
      <c r="J30" s="55" t="s">
        <v>352</v>
      </c>
      <c r="K30" s="58" t="s">
        <v>36</v>
      </c>
      <c r="L30" s="59">
        <v>17.2</v>
      </c>
      <c r="M30" s="128">
        <v>134.98023255813953</v>
      </c>
      <c r="N30" s="60">
        <v>17.2</v>
      </c>
      <c r="O30" s="55" t="s">
        <v>341</v>
      </c>
      <c r="P30" s="55" t="s">
        <v>40</v>
      </c>
      <c r="Q30" s="55" t="s">
        <v>97</v>
      </c>
      <c r="R30" s="55"/>
      <c r="S30" s="58"/>
      <c r="T30" s="175">
        <v>100</v>
      </c>
      <c r="V30" s="206" t="s">
        <v>353</v>
      </c>
    </row>
    <row r="31" spans="1:22" s="4" customFormat="1" ht="22.5" customHeight="1">
      <c r="A31" s="63"/>
      <c r="B31" s="64"/>
      <c r="C31" s="70"/>
      <c r="D31" s="55" t="s">
        <v>350</v>
      </c>
      <c r="E31" s="55" t="s">
        <v>38</v>
      </c>
      <c r="F31" s="55">
        <v>0.658</v>
      </c>
      <c r="G31" s="55" t="s">
        <v>39</v>
      </c>
      <c r="H31" s="55">
        <v>980</v>
      </c>
      <c r="I31" s="55" t="s">
        <v>86</v>
      </c>
      <c r="J31" s="55" t="s">
        <v>354</v>
      </c>
      <c r="K31" s="58" t="s">
        <v>36</v>
      </c>
      <c r="L31" s="59">
        <v>16.6</v>
      </c>
      <c r="M31" s="128">
        <v>139.85903614457828</v>
      </c>
      <c r="N31" s="60">
        <v>16.4</v>
      </c>
      <c r="O31" s="55" t="s">
        <v>106</v>
      </c>
      <c r="P31" s="55" t="s">
        <v>40</v>
      </c>
      <c r="Q31" s="55" t="s">
        <v>97</v>
      </c>
      <c r="R31" s="55"/>
      <c r="S31" s="58"/>
      <c r="T31" s="175">
        <v>101</v>
      </c>
      <c r="V31" s="206" t="s">
        <v>355</v>
      </c>
    </row>
    <row r="32" spans="1:22" s="4" customFormat="1" ht="22.5" customHeight="1">
      <c r="A32" s="63"/>
      <c r="B32" s="64"/>
      <c r="C32" s="70"/>
      <c r="D32" s="55" t="s">
        <v>350</v>
      </c>
      <c r="E32" s="55" t="s">
        <v>38</v>
      </c>
      <c r="F32" s="55">
        <v>0.658</v>
      </c>
      <c r="G32" s="55" t="s">
        <v>280</v>
      </c>
      <c r="H32" s="55" t="s">
        <v>356</v>
      </c>
      <c r="I32" s="55" t="s">
        <v>339</v>
      </c>
      <c r="J32" s="55" t="s">
        <v>357</v>
      </c>
      <c r="K32" s="58" t="s">
        <v>36</v>
      </c>
      <c r="L32" s="59">
        <v>16</v>
      </c>
      <c r="M32" s="128">
        <v>145.10375</v>
      </c>
      <c r="N32" s="60">
        <v>15.4</v>
      </c>
      <c r="O32" s="55" t="s">
        <v>341</v>
      </c>
      <c r="P32" s="55" t="s">
        <v>40</v>
      </c>
      <c r="Q32" s="55" t="s">
        <v>97</v>
      </c>
      <c r="R32" s="55"/>
      <c r="S32" s="58"/>
      <c r="T32" s="175">
        <v>103</v>
      </c>
      <c r="V32" s="207" t="s">
        <v>358</v>
      </c>
    </row>
    <row r="33" spans="1:22" s="4" customFormat="1" ht="22.5" customHeight="1">
      <c r="A33" s="63"/>
      <c r="B33" s="64"/>
      <c r="C33" s="70"/>
      <c r="D33" s="55" t="s">
        <v>350</v>
      </c>
      <c r="E33" s="55" t="s">
        <v>38</v>
      </c>
      <c r="F33" s="55">
        <v>0.658</v>
      </c>
      <c r="G33" s="55" t="s">
        <v>280</v>
      </c>
      <c r="H33" s="55">
        <v>980</v>
      </c>
      <c r="I33" s="55" t="s">
        <v>339</v>
      </c>
      <c r="J33" s="55" t="s">
        <v>359</v>
      </c>
      <c r="K33" s="58" t="s">
        <v>36</v>
      </c>
      <c r="L33" s="59">
        <v>15.6</v>
      </c>
      <c r="M33" s="128">
        <v>148.824358974359</v>
      </c>
      <c r="N33" s="60">
        <v>14.7</v>
      </c>
      <c r="O33" s="55" t="s">
        <v>341</v>
      </c>
      <c r="P33" s="55" t="s">
        <v>40</v>
      </c>
      <c r="Q33" s="55" t="s">
        <v>97</v>
      </c>
      <c r="R33" s="55"/>
      <c r="S33" s="58"/>
      <c r="T33" s="175">
        <v>106</v>
      </c>
      <c r="V33" s="206" t="s">
        <v>360</v>
      </c>
    </row>
    <row r="34" spans="1:22" s="4" customFormat="1" ht="22.5" customHeight="1">
      <c r="A34" s="63"/>
      <c r="B34" s="64"/>
      <c r="C34" s="70"/>
      <c r="D34" s="55" t="s">
        <v>350</v>
      </c>
      <c r="E34" s="55" t="s">
        <v>38</v>
      </c>
      <c r="F34" s="55">
        <v>0.658</v>
      </c>
      <c r="G34" s="55" t="s">
        <v>280</v>
      </c>
      <c r="H34" s="55">
        <v>990</v>
      </c>
      <c r="I34" s="55" t="s">
        <v>86</v>
      </c>
      <c r="J34" s="55" t="s">
        <v>361</v>
      </c>
      <c r="K34" s="58" t="s">
        <v>36</v>
      </c>
      <c r="L34" s="59">
        <v>14.8</v>
      </c>
      <c r="M34" s="128">
        <v>156.8689189189189</v>
      </c>
      <c r="N34" s="60">
        <v>14.7</v>
      </c>
      <c r="O34" s="55" t="s">
        <v>106</v>
      </c>
      <c r="P34" s="55" t="s">
        <v>40</v>
      </c>
      <c r="Q34" s="55" t="s">
        <v>97</v>
      </c>
      <c r="R34" s="55"/>
      <c r="S34" s="58"/>
      <c r="T34" s="175">
        <v>100</v>
      </c>
      <c r="V34" s="206" t="s">
        <v>362</v>
      </c>
    </row>
    <row r="35" spans="1:22" s="4" customFormat="1" ht="22.5" customHeight="1">
      <c r="A35" s="63"/>
      <c r="B35" s="64"/>
      <c r="C35" s="70"/>
      <c r="D35" s="55" t="s">
        <v>363</v>
      </c>
      <c r="E35" s="55" t="s">
        <v>38</v>
      </c>
      <c r="F35" s="55">
        <v>0.658</v>
      </c>
      <c r="G35" s="55" t="s">
        <v>280</v>
      </c>
      <c r="H35" s="55" t="s">
        <v>261</v>
      </c>
      <c r="I35" s="55" t="s">
        <v>339</v>
      </c>
      <c r="J35" s="55" t="s">
        <v>364</v>
      </c>
      <c r="K35" s="58" t="s">
        <v>36</v>
      </c>
      <c r="L35" s="59">
        <v>16.2</v>
      </c>
      <c r="M35" s="128">
        <v>143.31234567901234</v>
      </c>
      <c r="N35" s="60">
        <v>15.4</v>
      </c>
      <c r="O35" s="55" t="s">
        <v>341</v>
      </c>
      <c r="P35" s="55" t="s">
        <v>40</v>
      </c>
      <c r="Q35" s="55" t="s">
        <v>107</v>
      </c>
      <c r="R35" s="55"/>
      <c r="S35" s="58" t="s">
        <v>90</v>
      </c>
      <c r="T35" s="175">
        <v>105</v>
      </c>
      <c r="V35" s="206" t="s">
        <v>365</v>
      </c>
    </row>
    <row r="36" spans="1:22" s="4" customFormat="1" ht="22.5" customHeight="1">
      <c r="A36" s="63"/>
      <c r="B36" s="64"/>
      <c r="C36" s="70"/>
      <c r="D36" s="55" t="s">
        <v>366</v>
      </c>
      <c r="E36" s="55" t="s">
        <v>38</v>
      </c>
      <c r="F36" s="55">
        <v>0.658</v>
      </c>
      <c r="G36" s="55" t="s">
        <v>280</v>
      </c>
      <c r="H36" s="55" t="s">
        <v>265</v>
      </c>
      <c r="I36" s="55" t="s">
        <v>339</v>
      </c>
      <c r="J36" s="55" t="s">
        <v>274</v>
      </c>
      <c r="K36" s="58" t="s">
        <v>36</v>
      </c>
      <c r="L36" s="59">
        <v>16</v>
      </c>
      <c r="M36" s="128">
        <v>145.10375</v>
      </c>
      <c r="N36" s="60">
        <v>15.4</v>
      </c>
      <c r="O36" s="55" t="s">
        <v>341</v>
      </c>
      <c r="P36" s="55" t="s">
        <v>40</v>
      </c>
      <c r="Q36" s="55" t="s">
        <v>97</v>
      </c>
      <c r="R36" s="55"/>
      <c r="S36" s="58" t="s">
        <v>90</v>
      </c>
      <c r="T36" s="175">
        <v>103</v>
      </c>
      <c r="V36" s="206" t="s">
        <v>365</v>
      </c>
    </row>
    <row r="37" spans="1:22" s="4" customFormat="1" ht="22.5" customHeight="1">
      <c r="A37" s="63"/>
      <c r="B37" s="53"/>
      <c r="C37" s="54" t="s">
        <v>109</v>
      </c>
      <c r="D37" s="73" t="s">
        <v>110</v>
      </c>
      <c r="E37" s="73" t="s">
        <v>38</v>
      </c>
      <c r="F37" s="73">
        <v>0.658</v>
      </c>
      <c r="G37" s="73" t="s">
        <v>39</v>
      </c>
      <c r="H37" s="73">
        <v>880</v>
      </c>
      <c r="I37" s="73">
        <v>250</v>
      </c>
      <c r="J37" s="73">
        <v>1350</v>
      </c>
      <c r="K37" s="83" t="s">
        <v>36</v>
      </c>
      <c r="L37" s="76">
        <v>17.2</v>
      </c>
      <c r="M37" s="198">
        <v>134.98023255813953</v>
      </c>
      <c r="N37" s="77">
        <v>17.2</v>
      </c>
      <c r="O37" s="73" t="s">
        <v>341</v>
      </c>
      <c r="P37" s="73" t="s">
        <v>40</v>
      </c>
      <c r="Q37" s="73" t="s">
        <v>107</v>
      </c>
      <c r="R37" s="73"/>
      <c r="S37" s="83"/>
      <c r="T37" s="200">
        <v>100</v>
      </c>
      <c r="V37" s="206" t="s">
        <v>367</v>
      </c>
    </row>
    <row r="38" spans="1:22" s="4" customFormat="1" ht="22.5" customHeight="1">
      <c r="A38" s="63"/>
      <c r="B38" s="80"/>
      <c r="C38" s="70"/>
      <c r="D38" s="55" t="s">
        <v>110</v>
      </c>
      <c r="E38" s="55" t="s">
        <v>38</v>
      </c>
      <c r="F38" s="55">
        <v>0.658</v>
      </c>
      <c r="G38" s="55" t="s">
        <v>280</v>
      </c>
      <c r="H38" s="55">
        <v>890</v>
      </c>
      <c r="I38" s="55">
        <v>250</v>
      </c>
      <c r="J38" s="55">
        <v>1360</v>
      </c>
      <c r="K38" s="58" t="s">
        <v>36</v>
      </c>
      <c r="L38" s="59">
        <v>16.2</v>
      </c>
      <c r="M38" s="128">
        <v>143.31234567901234</v>
      </c>
      <c r="N38" s="60">
        <v>15.4</v>
      </c>
      <c r="O38" s="55" t="s">
        <v>341</v>
      </c>
      <c r="P38" s="55" t="s">
        <v>40</v>
      </c>
      <c r="Q38" s="55" t="s">
        <v>107</v>
      </c>
      <c r="R38" s="55"/>
      <c r="S38" s="58"/>
      <c r="T38" s="175">
        <v>105</v>
      </c>
      <c r="V38" s="206" t="s">
        <v>368</v>
      </c>
    </row>
    <row r="39" spans="1:22" s="4" customFormat="1" ht="22.5" customHeight="1">
      <c r="A39" s="63"/>
      <c r="B39" s="80"/>
      <c r="C39" s="70"/>
      <c r="D39" s="55" t="s">
        <v>111</v>
      </c>
      <c r="E39" s="55" t="s">
        <v>38</v>
      </c>
      <c r="F39" s="55">
        <v>0.658</v>
      </c>
      <c r="G39" s="55" t="s">
        <v>39</v>
      </c>
      <c r="H39" s="55">
        <v>930</v>
      </c>
      <c r="I39" s="55">
        <v>250</v>
      </c>
      <c r="J39" s="55">
        <v>1400</v>
      </c>
      <c r="K39" s="58" t="s">
        <v>36</v>
      </c>
      <c r="L39" s="59">
        <v>17.2</v>
      </c>
      <c r="M39" s="128">
        <v>134.98023255813953</v>
      </c>
      <c r="N39" s="60">
        <v>17.2</v>
      </c>
      <c r="O39" s="55" t="s">
        <v>341</v>
      </c>
      <c r="P39" s="55" t="s">
        <v>40</v>
      </c>
      <c r="Q39" s="55" t="s">
        <v>97</v>
      </c>
      <c r="R39" s="55"/>
      <c r="S39" s="58"/>
      <c r="T39" s="175">
        <v>100</v>
      </c>
      <c r="V39" s="208" t="s">
        <v>369</v>
      </c>
    </row>
    <row r="40" spans="1:22" s="4" customFormat="1" ht="22.5" customHeight="1" thickBot="1">
      <c r="A40" s="84"/>
      <c r="B40" s="82"/>
      <c r="C40" s="72"/>
      <c r="D40" s="55" t="s">
        <v>111</v>
      </c>
      <c r="E40" s="55" t="s">
        <v>38</v>
      </c>
      <c r="F40" s="55">
        <v>0.658</v>
      </c>
      <c r="G40" s="55" t="s">
        <v>280</v>
      </c>
      <c r="H40" s="55">
        <v>940</v>
      </c>
      <c r="I40" s="55">
        <v>250</v>
      </c>
      <c r="J40" s="55">
        <v>1410</v>
      </c>
      <c r="K40" s="58" t="s">
        <v>36</v>
      </c>
      <c r="L40" s="85">
        <v>16</v>
      </c>
      <c r="M40" s="183">
        <v>145.10375</v>
      </c>
      <c r="N40" s="86">
        <v>15.4</v>
      </c>
      <c r="O40" s="55" t="s">
        <v>341</v>
      </c>
      <c r="P40" s="55" t="s">
        <v>40</v>
      </c>
      <c r="Q40" s="55" t="s">
        <v>97</v>
      </c>
      <c r="R40" s="55"/>
      <c r="S40" s="58"/>
      <c r="T40" s="175">
        <v>103</v>
      </c>
      <c r="V40" s="209">
        <v>310032</v>
      </c>
    </row>
    <row r="41" spans="1:22" s="4" customFormat="1" ht="12.75">
      <c r="A41" s="87"/>
      <c r="B41" s="87"/>
      <c r="C41" s="88"/>
      <c r="D41" s="89"/>
      <c r="E41" s="90"/>
      <c r="F41" s="90"/>
      <c r="G41" s="87"/>
      <c r="H41" s="87"/>
      <c r="I41" s="91"/>
      <c r="J41" s="87"/>
      <c r="K41" s="87"/>
      <c r="L41" s="92"/>
      <c r="M41" s="93"/>
      <c r="N41" s="92"/>
      <c r="O41" s="87"/>
      <c r="P41" s="87"/>
      <c r="Q41" s="87"/>
      <c r="R41" s="87"/>
      <c r="S41" s="94"/>
      <c r="T41" s="32"/>
      <c r="V41" s="185"/>
    </row>
  </sheetData>
  <sheetProtection/>
  <mergeCells count="5">
    <mergeCell ref="Q2:T2"/>
    <mergeCell ref="L4:N4"/>
    <mergeCell ref="P4:R4"/>
    <mergeCell ref="T4:T8"/>
    <mergeCell ref="P5:R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X42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50390625" style="96" customWidth="1"/>
    <col min="2" max="2" width="1.875" style="96" customWidth="1"/>
    <col min="3" max="3" width="10.00390625" style="96" customWidth="1"/>
    <col min="4" max="4" width="9.75390625" style="96" bestFit="1" customWidth="1"/>
    <col min="5" max="5" width="10.00390625" style="210" customWidth="1"/>
    <col min="6" max="6" width="5.125" style="96" customWidth="1"/>
    <col min="7" max="7" width="7.625" style="96" customWidth="1"/>
    <col min="8" max="8" width="8.125" style="96" customWidth="1"/>
    <col min="9" max="9" width="8.875" style="96" bestFit="1" customWidth="1"/>
    <col min="10" max="10" width="8.375" style="96" bestFit="1" customWidth="1"/>
    <col min="11" max="11" width="8.875" style="96" customWidth="1"/>
    <col min="12" max="12" width="7.75390625" style="96" customWidth="1"/>
    <col min="13" max="13" width="7.125" style="96" customWidth="1"/>
    <col min="14" max="14" width="8.375" style="96" customWidth="1"/>
    <col min="15" max="15" width="6.75390625" style="96" customWidth="1"/>
    <col min="16" max="16" width="4.25390625" style="96" customWidth="1"/>
    <col min="17" max="17" width="5.875" style="96" customWidth="1"/>
    <col min="18" max="18" width="7.50390625" style="96" customWidth="1"/>
    <col min="19" max="19" width="9.00390625" style="96" customWidth="1"/>
    <col min="20" max="21" width="9.00390625" style="98" customWidth="1"/>
    <col min="22" max="22" width="3.00390625" style="211" customWidth="1"/>
    <col min="23" max="16384" width="9.00390625" style="96" customWidth="1"/>
  </cols>
  <sheetData>
    <row r="1" spans="1:16" ht="21.75" customHeight="1">
      <c r="A1" s="95"/>
      <c r="B1" s="95"/>
      <c r="P1" s="97"/>
    </row>
    <row r="2" spans="1:22" s="100" customFormat="1" ht="14.25">
      <c r="A2" s="96"/>
      <c r="B2" s="96"/>
      <c r="C2" s="96"/>
      <c r="E2" s="212"/>
      <c r="F2" s="213"/>
      <c r="I2" s="96"/>
      <c r="J2" s="96"/>
      <c r="K2" s="214" t="s">
        <v>112</v>
      </c>
      <c r="L2" s="214"/>
      <c r="M2" s="214"/>
      <c r="N2" s="214"/>
      <c r="O2" s="214"/>
      <c r="P2" s="214"/>
      <c r="Q2" s="214"/>
      <c r="R2" s="214"/>
      <c r="S2" s="214"/>
      <c r="T2" s="215"/>
      <c r="U2" s="215"/>
      <c r="V2" s="211"/>
    </row>
    <row r="3" spans="1:22" s="100" customFormat="1" ht="23.25" customHeight="1">
      <c r="A3" s="24" t="s">
        <v>113</v>
      </c>
      <c r="B3" s="101"/>
      <c r="C3" s="214"/>
      <c r="E3" s="212"/>
      <c r="F3" s="96"/>
      <c r="G3" s="96"/>
      <c r="H3" s="96"/>
      <c r="I3" s="96"/>
      <c r="J3" s="214"/>
      <c r="K3" s="96"/>
      <c r="L3" s="96"/>
      <c r="M3" s="96"/>
      <c r="N3" s="96"/>
      <c r="P3" s="216"/>
      <c r="T3" s="217"/>
      <c r="U3" s="216" t="s">
        <v>114</v>
      </c>
      <c r="V3" s="211"/>
    </row>
    <row r="4" spans="1:22" s="100" customFormat="1" ht="14.25" customHeight="1" thickBot="1">
      <c r="A4" s="102"/>
      <c r="B4" s="103"/>
      <c r="C4" s="218"/>
      <c r="D4" s="299"/>
      <c r="E4" s="300"/>
      <c r="F4" s="219"/>
      <c r="G4" s="218"/>
      <c r="H4" s="220"/>
      <c r="I4" s="221"/>
      <c r="J4" s="218"/>
      <c r="K4" s="221"/>
      <c r="L4" s="221"/>
      <c r="M4" s="303" t="s">
        <v>115</v>
      </c>
      <c r="N4" s="303"/>
      <c r="O4" s="304"/>
      <c r="P4" s="220"/>
      <c r="Q4" s="305"/>
      <c r="R4" s="306"/>
      <c r="S4" s="307"/>
      <c r="T4" s="222"/>
      <c r="U4" s="308" t="s">
        <v>116</v>
      </c>
      <c r="V4" s="211"/>
    </row>
    <row r="5" spans="1:22" s="100" customFormat="1" ht="13.5">
      <c r="A5" s="104"/>
      <c r="B5" s="105"/>
      <c r="C5" s="98"/>
      <c r="D5" s="301"/>
      <c r="E5" s="302"/>
      <c r="F5" s="224" t="s">
        <v>117</v>
      </c>
      <c r="G5" s="225"/>
      <c r="H5" s="98"/>
      <c r="I5" s="104"/>
      <c r="J5" s="104"/>
      <c r="K5" s="104"/>
      <c r="L5" s="106"/>
      <c r="M5" s="226"/>
      <c r="N5" s="227" t="s">
        <v>118</v>
      </c>
      <c r="O5" s="228"/>
      <c r="P5" s="229" t="s">
        <v>119</v>
      </c>
      <c r="Q5" s="311" t="s">
        <v>120</v>
      </c>
      <c r="R5" s="312"/>
      <c r="S5" s="313"/>
      <c r="T5" s="230" t="s">
        <v>121</v>
      </c>
      <c r="U5" s="309"/>
      <c r="V5" s="211"/>
    </row>
    <row r="6" spans="1:22" s="100" customFormat="1" ht="13.5">
      <c r="A6" s="104"/>
      <c r="B6" s="105"/>
      <c r="C6" s="231"/>
      <c r="D6" s="229"/>
      <c r="E6" s="232"/>
      <c r="F6" s="217"/>
      <c r="G6" s="106" t="s">
        <v>122</v>
      </c>
      <c r="H6" s="98" t="s">
        <v>123</v>
      </c>
      <c r="I6" s="106" t="s">
        <v>124</v>
      </c>
      <c r="J6" s="233" t="s">
        <v>125</v>
      </c>
      <c r="K6" s="233" t="s">
        <v>126</v>
      </c>
      <c r="L6" s="106" t="s">
        <v>127</v>
      </c>
      <c r="M6" s="234" t="s">
        <v>128</v>
      </c>
      <c r="N6" s="235" t="s">
        <v>129</v>
      </c>
      <c r="O6" s="234" t="s">
        <v>130</v>
      </c>
      <c r="P6" s="229" t="s">
        <v>131</v>
      </c>
      <c r="Q6" s="229" t="s">
        <v>132</v>
      </c>
      <c r="R6" s="229"/>
      <c r="S6" s="229"/>
      <c r="T6" s="98" t="s">
        <v>133</v>
      </c>
      <c r="U6" s="309"/>
      <c r="V6" s="211"/>
    </row>
    <row r="7" spans="1:24" s="100" customFormat="1" ht="13.5">
      <c r="A7" s="106" t="s">
        <v>134</v>
      </c>
      <c r="B7" s="107"/>
      <c r="C7" s="229" t="s">
        <v>135</v>
      </c>
      <c r="D7" s="229" t="s">
        <v>136</v>
      </c>
      <c r="E7" s="236" t="s">
        <v>540</v>
      </c>
      <c r="F7" s="217" t="s">
        <v>136</v>
      </c>
      <c r="G7" s="106" t="s">
        <v>137</v>
      </c>
      <c r="H7" s="98" t="s">
        <v>138</v>
      </c>
      <c r="I7" s="106" t="s">
        <v>2</v>
      </c>
      <c r="J7" s="106" t="s">
        <v>2</v>
      </c>
      <c r="K7" s="106" t="s">
        <v>2</v>
      </c>
      <c r="L7" s="106" t="s">
        <v>139</v>
      </c>
      <c r="M7" s="234" t="s">
        <v>541</v>
      </c>
      <c r="N7" s="235" t="s">
        <v>140</v>
      </c>
      <c r="O7" s="234" t="s">
        <v>141</v>
      </c>
      <c r="P7" s="229" t="s">
        <v>142</v>
      </c>
      <c r="Q7" s="229" t="s">
        <v>143</v>
      </c>
      <c r="R7" s="229" t="s">
        <v>542</v>
      </c>
      <c r="S7" s="229" t="s">
        <v>144</v>
      </c>
      <c r="T7" s="98" t="s">
        <v>145</v>
      </c>
      <c r="U7" s="309"/>
      <c r="V7" s="211"/>
      <c r="X7" s="100" t="s">
        <v>543</v>
      </c>
    </row>
    <row r="8" spans="1:24" s="100" customFormat="1" ht="13.5">
      <c r="A8" s="108"/>
      <c r="B8" s="109"/>
      <c r="C8" s="223"/>
      <c r="D8" s="223"/>
      <c r="E8" s="237"/>
      <c r="F8" s="214"/>
      <c r="G8" s="238" t="s">
        <v>146</v>
      </c>
      <c r="H8" s="215" t="s">
        <v>147</v>
      </c>
      <c r="I8" s="108"/>
      <c r="J8" s="108"/>
      <c r="K8" s="108"/>
      <c r="L8" s="238"/>
      <c r="M8" s="239"/>
      <c r="N8" s="240" t="s">
        <v>148</v>
      </c>
      <c r="O8" s="239" t="s">
        <v>541</v>
      </c>
      <c r="P8" s="241" t="s">
        <v>149</v>
      </c>
      <c r="Q8" s="241" t="s">
        <v>150</v>
      </c>
      <c r="R8" s="241" t="s">
        <v>544</v>
      </c>
      <c r="S8" s="223"/>
      <c r="T8" s="215" t="s">
        <v>151</v>
      </c>
      <c r="U8" s="310"/>
      <c r="V8" s="211"/>
      <c r="X8" s="100" t="s">
        <v>545</v>
      </c>
    </row>
    <row r="9" spans="1:22" s="112" customFormat="1" ht="22.5">
      <c r="A9" s="110" t="s">
        <v>152</v>
      </c>
      <c r="B9" s="111"/>
      <c r="C9" s="54" t="s">
        <v>546</v>
      </c>
      <c r="D9" s="81" t="s">
        <v>153</v>
      </c>
      <c r="E9" s="242" t="s">
        <v>370</v>
      </c>
      <c r="F9" s="55" t="s">
        <v>38</v>
      </c>
      <c r="G9" s="56">
        <v>0.658</v>
      </c>
      <c r="H9" s="57" t="s">
        <v>39</v>
      </c>
      <c r="I9" s="55">
        <v>760</v>
      </c>
      <c r="J9" s="55">
        <v>350</v>
      </c>
      <c r="K9" s="55">
        <v>1220</v>
      </c>
      <c r="L9" s="189" t="s">
        <v>371</v>
      </c>
      <c r="M9" s="59">
        <v>21</v>
      </c>
      <c r="N9" s="128">
        <v>110.55523809523808</v>
      </c>
      <c r="O9" s="195">
        <v>18</v>
      </c>
      <c r="P9" s="61" t="s">
        <v>154</v>
      </c>
      <c r="Q9" s="57" t="s">
        <v>40</v>
      </c>
      <c r="R9" s="55" t="s">
        <v>107</v>
      </c>
      <c r="S9" s="55"/>
      <c r="T9" s="62"/>
      <c r="U9" s="175">
        <v>116</v>
      </c>
      <c r="V9" s="243"/>
    </row>
    <row r="10" spans="1:22" s="112" customFormat="1" ht="22.5">
      <c r="A10" s="113"/>
      <c r="B10" s="114"/>
      <c r="C10" s="70"/>
      <c r="D10" s="81" t="s">
        <v>153</v>
      </c>
      <c r="E10" s="242" t="s">
        <v>372</v>
      </c>
      <c r="F10" s="55" t="s">
        <v>38</v>
      </c>
      <c r="G10" s="56">
        <v>0.658</v>
      </c>
      <c r="H10" s="57" t="s">
        <v>39</v>
      </c>
      <c r="I10" s="55">
        <v>740</v>
      </c>
      <c r="J10" s="55">
        <v>350</v>
      </c>
      <c r="K10" s="55">
        <v>1200</v>
      </c>
      <c r="L10" s="189" t="s">
        <v>101</v>
      </c>
      <c r="M10" s="59">
        <v>19.6</v>
      </c>
      <c r="N10" s="128">
        <v>118.45204081632652</v>
      </c>
      <c r="O10" s="195">
        <v>18.2</v>
      </c>
      <c r="P10" s="61" t="s">
        <v>154</v>
      </c>
      <c r="Q10" s="57" t="s">
        <v>40</v>
      </c>
      <c r="R10" s="55" t="s">
        <v>107</v>
      </c>
      <c r="S10" s="55"/>
      <c r="T10" s="62"/>
      <c r="U10" s="175">
        <v>107</v>
      </c>
      <c r="V10" s="243"/>
    </row>
    <row r="11" spans="1:22" s="112" customFormat="1" ht="22.5">
      <c r="A11" s="113"/>
      <c r="B11" s="114"/>
      <c r="C11" s="244"/>
      <c r="D11" s="81" t="s">
        <v>153</v>
      </c>
      <c r="E11" s="242" t="s">
        <v>373</v>
      </c>
      <c r="F11" s="55" t="s">
        <v>38</v>
      </c>
      <c r="G11" s="55">
        <v>0.658</v>
      </c>
      <c r="H11" s="57" t="s">
        <v>39</v>
      </c>
      <c r="I11" s="55">
        <v>760</v>
      </c>
      <c r="J11" s="55">
        <v>350</v>
      </c>
      <c r="K11" s="55">
        <v>1220</v>
      </c>
      <c r="L11" s="189" t="s">
        <v>101</v>
      </c>
      <c r="M11" s="67">
        <v>19</v>
      </c>
      <c r="N11" s="128">
        <f aca="true" t="shared" si="0" ref="N11:N23">IF(M11&gt;0,1/M11*34.6*67.1,"")</f>
        <v>122.19263157894736</v>
      </c>
      <c r="O11" s="190">
        <v>18</v>
      </c>
      <c r="P11" s="61" t="s">
        <v>547</v>
      </c>
      <c r="Q11" s="57" t="s">
        <v>40</v>
      </c>
      <c r="R11" s="55" t="s">
        <v>548</v>
      </c>
      <c r="S11" s="55"/>
      <c r="T11" s="62"/>
      <c r="U11" s="175">
        <f>IF(M11="","",IF(M11&gt;=O11,ROUNDDOWN(M11/O11*100,0),""))</f>
        <v>105</v>
      </c>
      <c r="V11" s="243"/>
    </row>
    <row r="12" spans="1:22" s="112" customFormat="1" ht="33.75">
      <c r="A12" s="113"/>
      <c r="B12" s="114"/>
      <c r="C12" s="244"/>
      <c r="D12" s="81" t="s">
        <v>153</v>
      </c>
      <c r="E12" s="242" t="s">
        <v>374</v>
      </c>
      <c r="F12" s="55" t="s">
        <v>38</v>
      </c>
      <c r="G12" s="56">
        <v>0.658</v>
      </c>
      <c r="H12" s="57" t="s">
        <v>549</v>
      </c>
      <c r="I12" s="55" t="s">
        <v>550</v>
      </c>
      <c r="J12" s="55">
        <v>350</v>
      </c>
      <c r="K12" s="55" t="s">
        <v>551</v>
      </c>
      <c r="L12" s="189" t="s">
        <v>101</v>
      </c>
      <c r="M12" s="59">
        <v>18.4</v>
      </c>
      <c r="N12" s="128">
        <f t="shared" si="0"/>
        <v>126.17717391304349</v>
      </c>
      <c r="O12" s="195">
        <v>16</v>
      </c>
      <c r="P12" s="61" t="s">
        <v>547</v>
      </c>
      <c r="Q12" s="57" t="s">
        <v>40</v>
      </c>
      <c r="R12" s="55" t="s">
        <v>548</v>
      </c>
      <c r="S12" s="55"/>
      <c r="T12" s="62"/>
      <c r="U12" s="175">
        <f>IF(M12="","",IF(M12&gt;=O12,ROUNDDOWN(M12/O12*100,0),""))</f>
        <v>115</v>
      </c>
      <c r="V12" s="243"/>
    </row>
    <row r="13" spans="1:22" s="112" customFormat="1" ht="56.25">
      <c r="A13" s="113"/>
      <c r="B13" s="114"/>
      <c r="C13" s="244"/>
      <c r="D13" s="81" t="s">
        <v>155</v>
      </c>
      <c r="E13" s="242" t="s">
        <v>375</v>
      </c>
      <c r="F13" s="55" t="s">
        <v>38</v>
      </c>
      <c r="G13" s="56">
        <v>0.658</v>
      </c>
      <c r="H13" s="57" t="s">
        <v>39</v>
      </c>
      <c r="I13" s="55" t="s">
        <v>156</v>
      </c>
      <c r="J13" s="55">
        <v>350</v>
      </c>
      <c r="K13" s="55" t="s">
        <v>157</v>
      </c>
      <c r="L13" s="189" t="s">
        <v>371</v>
      </c>
      <c r="M13" s="59">
        <v>20.8</v>
      </c>
      <c r="N13" s="128">
        <v>111.61826923076922</v>
      </c>
      <c r="O13" s="195">
        <v>18</v>
      </c>
      <c r="P13" s="61" t="s">
        <v>154</v>
      </c>
      <c r="Q13" s="57" t="s">
        <v>40</v>
      </c>
      <c r="R13" s="55" t="s">
        <v>97</v>
      </c>
      <c r="S13" s="55"/>
      <c r="T13" s="62"/>
      <c r="U13" s="175">
        <v>115</v>
      </c>
      <c r="V13" s="243"/>
    </row>
    <row r="14" spans="1:22" s="112" customFormat="1" ht="56.25">
      <c r="A14" s="113"/>
      <c r="B14" s="114"/>
      <c r="C14" s="244"/>
      <c r="D14" s="81" t="s">
        <v>552</v>
      </c>
      <c r="E14" s="242" t="s">
        <v>376</v>
      </c>
      <c r="F14" s="55" t="s">
        <v>38</v>
      </c>
      <c r="G14" s="56">
        <v>0.658</v>
      </c>
      <c r="H14" s="57" t="s">
        <v>39</v>
      </c>
      <c r="I14" s="55" t="s">
        <v>553</v>
      </c>
      <c r="J14" s="55">
        <v>350</v>
      </c>
      <c r="K14" s="55" t="s">
        <v>554</v>
      </c>
      <c r="L14" s="189" t="s">
        <v>101</v>
      </c>
      <c r="M14" s="59">
        <v>19</v>
      </c>
      <c r="N14" s="128">
        <f t="shared" si="0"/>
        <v>122.19263157894736</v>
      </c>
      <c r="O14" s="195">
        <v>18</v>
      </c>
      <c r="P14" s="61" t="s">
        <v>547</v>
      </c>
      <c r="Q14" s="57" t="s">
        <v>40</v>
      </c>
      <c r="R14" s="55" t="s">
        <v>555</v>
      </c>
      <c r="S14" s="57"/>
      <c r="T14" s="62"/>
      <c r="U14" s="175">
        <f>IF(M14="","",IF(M14&gt;=O14,ROUNDDOWN(M14/O14*100,0),""))</f>
        <v>105</v>
      </c>
      <c r="V14" s="243"/>
    </row>
    <row r="15" spans="1:22" s="112" customFormat="1" ht="33.75">
      <c r="A15" s="113"/>
      <c r="B15" s="114"/>
      <c r="C15" s="244"/>
      <c r="D15" s="81" t="s">
        <v>155</v>
      </c>
      <c r="E15" s="242" t="s">
        <v>377</v>
      </c>
      <c r="F15" s="55" t="s">
        <v>38</v>
      </c>
      <c r="G15" s="55">
        <v>0.658</v>
      </c>
      <c r="H15" s="57" t="s">
        <v>549</v>
      </c>
      <c r="I15" s="55" t="s">
        <v>553</v>
      </c>
      <c r="J15" s="55">
        <v>350</v>
      </c>
      <c r="K15" s="55" t="s">
        <v>554</v>
      </c>
      <c r="L15" s="189" t="s">
        <v>101</v>
      </c>
      <c r="M15" s="59">
        <v>17.6</v>
      </c>
      <c r="N15" s="128">
        <f t="shared" si="0"/>
        <v>131.9125</v>
      </c>
      <c r="O15" s="195">
        <v>16</v>
      </c>
      <c r="P15" s="61" t="s">
        <v>547</v>
      </c>
      <c r="Q15" s="55" t="s">
        <v>40</v>
      </c>
      <c r="R15" s="55" t="s">
        <v>555</v>
      </c>
      <c r="S15" s="55"/>
      <c r="T15" s="58"/>
      <c r="U15" s="175">
        <f>IF(M15="","",IF(M15&gt;=O15,ROUNDDOWN(M15/O15*100,0),""))</f>
        <v>110</v>
      </c>
      <c r="V15" s="243"/>
    </row>
    <row r="16" spans="1:22" s="100" customFormat="1" ht="13.5">
      <c r="A16" s="63"/>
      <c r="B16" s="53"/>
      <c r="C16" s="54" t="s">
        <v>556</v>
      </c>
      <c r="D16" s="317" t="s">
        <v>557</v>
      </c>
      <c r="E16" s="318" t="s">
        <v>342</v>
      </c>
      <c r="F16" s="61" t="s">
        <v>558</v>
      </c>
      <c r="G16" s="319">
        <v>0.658</v>
      </c>
      <c r="H16" s="69" t="s">
        <v>39</v>
      </c>
      <c r="I16" s="61" t="s">
        <v>559</v>
      </c>
      <c r="J16" s="61" t="s">
        <v>560</v>
      </c>
      <c r="K16" s="61" t="s">
        <v>270</v>
      </c>
      <c r="L16" s="61" t="s">
        <v>36</v>
      </c>
      <c r="M16" s="59">
        <v>17.2</v>
      </c>
      <c r="N16" s="159">
        <f>IF(M16&gt;0,1/M16*34.6*67.1,"")</f>
        <v>134.98023255813953</v>
      </c>
      <c r="O16" s="320">
        <v>17.2</v>
      </c>
      <c r="P16" s="61" t="s">
        <v>561</v>
      </c>
      <c r="Q16" s="69" t="s">
        <v>562</v>
      </c>
      <c r="R16" s="321" t="s">
        <v>548</v>
      </c>
      <c r="S16" s="322"/>
      <c r="T16" s="323"/>
      <c r="U16" s="324">
        <f>IF(M16="","",IF(M16&gt;=O16,ROUNDDOWN(M16/O16*100,0),""))</f>
        <v>100</v>
      </c>
      <c r="V16" s="211"/>
    </row>
    <row r="17" spans="1:22" s="100" customFormat="1" ht="13.5">
      <c r="A17" s="63"/>
      <c r="C17" s="231"/>
      <c r="D17" s="317" t="s">
        <v>557</v>
      </c>
      <c r="E17" s="318" t="s">
        <v>344</v>
      </c>
      <c r="F17" s="61" t="s">
        <v>558</v>
      </c>
      <c r="G17" s="319">
        <v>0.658</v>
      </c>
      <c r="H17" s="69" t="s">
        <v>39</v>
      </c>
      <c r="I17" s="61">
        <v>940</v>
      </c>
      <c r="J17" s="61" t="s">
        <v>563</v>
      </c>
      <c r="K17" s="61" t="s">
        <v>343</v>
      </c>
      <c r="L17" s="61" t="s">
        <v>36</v>
      </c>
      <c r="M17" s="59">
        <v>17.2</v>
      </c>
      <c r="N17" s="159">
        <f t="shared" si="0"/>
        <v>134.98023255813953</v>
      </c>
      <c r="O17" s="320">
        <v>17.2</v>
      </c>
      <c r="P17" s="61" t="s">
        <v>564</v>
      </c>
      <c r="Q17" s="69" t="s">
        <v>562</v>
      </c>
      <c r="R17" s="321" t="s">
        <v>548</v>
      </c>
      <c r="S17" s="322"/>
      <c r="T17" s="323"/>
      <c r="U17" s="324">
        <f aca="true" t="shared" si="1" ref="U17:U23">IF(M17="","",IF(M17&gt;=O17,ROUNDDOWN(M17/O17*100,0),""))</f>
        <v>100</v>
      </c>
      <c r="V17" s="211"/>
    </row>
    <row r="18" spans="1:22" s="100" customFormat="1" ht="13.5">
      <c r="A18" s="63"/>
      <c r="B18" s="64"/>
      <c r="C18" s="70"/>
      <c r="D18" s="317" t="s">
        <v>557</v>
      </c>
      <c r="E18" s="318" t="s">
        <v>565</v>
      </c>
      <c r="F18" s="61" t="s">
        <v>558</v>
      </c>
      <c r="G18" s="319">
        <v>0.658</v>
      </c>
      <c r="H18" s="69" t="s">
        <v>280</v>
      </c>
      <c r="I18" s="61" t="s">
        <v>566</v>
      </c>
      <c r="J18" s="61" t="s">
        <v>560</v>
      </c>
      <c r="K18" s="61" t="s">
        <v>378</v>
      </c>
      <c r="L18" s="61" t="s">
        <v>36</v>
      </c>
      <c r="M18" s="59">
        <v>16.2</v>
      </c>
      <c r="N18" s="159">
        <f t="shared" si="0"/>
        <v>143.31234567901234</v>
      </c>
      <c r="O18" s="320">
        <v>15.4</v>
      </c>
      <c r="P18" s="61" t="s">
        <v>561</v>
      </c>
      <c r="Q18" s="69" t="s">
        <v>562</v>
      </c>
      <c r="R18" s="321" t="s">
        <v>548</v>
      </c>
      <c r="S18" s="322"/>
      <c r="T18" s="323"/>
      <c r="U18" s="324">
        <f t="shared" si="1"/>
        <v>105</v>
      </c>
      <c r="V18" s="211"/>
    </row>
    <row r="19" spans="1:22" s="100" customFormat="1" ht="13.5">
      <c r="A19" s="63"/>
      <c r="B19" s="64"/>
      <c r="C19" s="70"/>
      <c r="D19" s="317" t="s">
        <v>557</v>
      </c>
      <c r="E19" s="318" t="s">
        <v>349</v>
      </c>
      <c r="F19" s="61" t="s">
        <v>558</v>
      </c>
      <c r="G19" s="319">
        <v>0.658</v>
      </c>
      <c r="H19" s="69" t="s">
        <v>280</v>
      </c>
      <c r="I19" s="61">
        <v>950</v>
      </c>
      <c r="J19" s="61" t="s">
        <v>563</v>
      </c>
      <c r="K19" s="61" t="s">
        <v>348</v>
      </c>
      <c r="L19" s="61" t="s">
        <v>36</v>
      </c>
      <c r="M19" s="59">
        <v>15.4</v>
      </c>
      <c r="N19" s="159">
        <f t="shared" si="0"/>
        <v>150.75714285714284</v>
      </c>
      <c r="O19" s="320">
        <v>15.4</v>
      </c>
      <c r="P19" s="61" t="s">
        <v>564</v>
      </c>
      <c r="Q19" s="69" t="s">
        <v>562</v>
      </c>
      <c r="R19" s="321" t="s">
        <v>548</v>
      </c>
      <c r="S19" s="322"/>
      <c r="T19" s="323"/>
      <c r="U19" s="324">
        <f t="shared" si="1"/>
        <v>100</v>
      </c>
      <c r="V19" s="211"/>
    </row>
    <row r="20" spans="1:22" s="100" customFormat="1" ht="13.5">
      <c r="A20" s="63"/>
      <c r="B20" s="64"/>
      <c r="C20" s="70"/>
      <c r="D20" s="317" t="s">
        <v>567</v>
      </c>
      <c r="E20" s="318" t="s">
        <v>353</v>
      </c>
      <c r="F20" s="61" t="s">
        <v>558</v>
      </c>
      <c r="G20" s="319">
        <v>0.658</v>
      </c>
      <c r="H20" s="69" t="s">
        <v>39</v>
      </c>
      <c r="I20" s="61" t="s">
        <v>568</v>
      </c>
      <c r="J20" s="61" t="s">
        <v>560</v>
      </c>
      <c r="K20" s="61" t="s">
        <v>379</v>
      </c>
      <c r="L20" s="61" t="s">
        <v>36</v>
      </c>
      <c r="M20" s="59">
        <v>17.2</v>
      </c>
      <c r="N20" s="159">
        <f>IF(M20&gt;0,1/M20*34.6*67.1,"")</f>
        <v>134.98023255813953</v>
      </c>
      <c r="O20" s="320">
        <v>17.2</v>
      </c>
      <c r="P20" s="61" t="s">
        <v>561</v>
      </c>
      <c r="Q20" s="69" t="s">
        <v>562</v>
      </c>
      <c r="R20" s="321" t="s">
        <v>555</v>
      </c>
      <c r="S20" s="322"/>
      <c r="T20" s="323"/>
      <c r="U20" s="324">
        <f>IF(M20="","",IF(M20&gt;=O20,ROUNDDOWN(M20/O20*100,0),""))</f>
        <v>100</v>
      </c>
      <c r="V20" s="211"/>
    </row>
    <row r="21" spans="1:22" s="100" customFormat="1" ht="13.5">
      <c r="A21" s="63"/>
      <c r="B21" s="64"/>
      <c r="C21" s="70"/>
      <c r="D21" s="317" t="s">
        <v>567</v>
      </c>
      <c r="E21" s="318" t="s">
        <v>355</v>
      </c>
      <c r="F21" s="61" t="s">
        <v>558</v>
      </c>
      <c r="G21" s="319">
        <v>0.658</v>
      </c>
      <c r="H21" s="69" t="s">
        <v>39</v>
      </c>
      <c r="I21" s="61">
        <v>980</v>
      </c>
      <c r="J21" s="61" t="s">
        <v>563</v>
      </c>
      <c r="K21" s="61" t="s">
        <v>354</v>
      </c>
      <c r="L21" s="61" t="s">
        <v>36</v>
      </c>
      <c r="M21" s="59">
        <v>16.6</v>
      </c>
      <c r="N21" s="159">
        <f t="shared" si="0"/>
        <v>139.85903614457828</v>
      </c>
      <c r="O21" s="320">
        <v>16.4</v>
      </c>
      <c r="P21" s="61" t="s">
        <v>564</v>
      </c>
      <c r="Q21" s="69" t="s">
        <v>562</v>
      </c>
      <c r="R21" s="321" t="s">
        <v>555</v>
      </c>
      <c r="S21" s="322"/>
      <c r="T21" s="323"/>
      <c r="U21" s="324">
        <f t="shared" si="1"/>
        <v>101</v>
      </c>
      <c r="V21" s="211"/>
    </row>
    <row r="22" spans="1:22" s="100" customFormat="1" ht="13.5">
      <c r="A22" s="63"/>
      <c r="B22" s="64"/>
      <c r="C22" s="70"/>
      <c r="D22" s="317" t="s">
        <v>567</v>
      </c>
      <c r="E22" s="318" t="s">
        <v>569</v>
      </c>
      <c r="F22" s="61" t="s">
        <v>558</v>
      </c>
      <c r="G22" s="319">
        <v>0.658</v>
      </c>
      <c r="H22" s="69" t="s">
        <v>280</v>
      </c>
      <c r="I22" s="61" t="s">
        <v>570</v>
      </c>
      <c r="J22" s="61" t="s">
        <v>560</v>
      </c>
      <c r="K22" s="61" t="s">
        <v>380</v>
      </c>
      <c r="L22" s="61" t="s">
        <v>36</v>
      </c>
      <c r="M22" s="59">
        <v>16</v>
      </c>
      <c r="N22" s="159">
        <f t="shared" si="0"/>
        <v>145.10375</v>
      </c>
      <c r="O22" s="320">
        <v>15.4</v>
      </c>
      <c r="P22" s="61" t="s">
        <v>561</v>
      </c>
      <c r="Q22" s="69" t="s">
        <v>562</v>
      </c>
      <c r="R22" s="321" t="s">
        <v>555</v>
      </c>
      <c r="S22" s="322"/>
      <c r="T22" s="323"/>
      <c r="U22" s="324">
        <f t="shared" si="1"/>
        <v>103</v>
      </c>
      <c r="V22" s="211"/>
    </row>
    <row r="23" spans="1:22" s="100" customFormat="1" ht="13.5">
      <c r="A23" s="63"/>
      <c r="B23" s="64"/>
      <c r="C23" s="70"/>
      <c r="D23" s="317" t="s">
        <v>567</v>
      </c>
      <c r="E23" s="325" t="s">
        <v>571</v>
      </c>
      <c r="F23" s="61" t="s">
        <v>558</v>
      </c>
      <c r="G23" s="319">
        <v>0.658</v>
      </c>
      <c r="H23" s="69" t="s">
        <v>280</v>
      </c>
      <c r="I23" s="61">
        <v>980</v>
      </c>
      <c r="J23" s="61" t="s">
        <v>560</v>
      </c>
      <c r="K23" s="61" t="s">
        <v>359</v>
      </c>
      <c r="L23" s="61" t="s">
        <v>36</v>
      </c>
      <c r="M23" s="59">
        <v>15.6</v>
      </c>
      <c r="N23" s="159">
        <f t="shared" si="0"/>
        <v>148.824358974359</v>
      </c>
      <c r="O23" s="320">
        <v>14.7</v>
      </c>
      <c r="P23" s="61" t="s">
        <v>561</v>
      </c>
      <c r="Q23" s="69" t="s">
        <v>562</v>
      </c>
      <c r="R23" s="321" t="s">
        <v>555</v>
      </c>
      <c r="S23" s="322"/>
      <c r="T23" s="323"/>
      <c r="U23" s="324">
        <f t="shared" si="1"/>
        <v>106</v>
      </c>
      <c r="V23" s="211"/>
    </row>
    <row r="24" spans="1:22" s="100" customFormat="1" ht="13.5">
      <c r="A24" s="63"/>
      <c r="B24" s="64"/>
      <c r="C24" s="70"/>
      <c r="D24" s="317" t="s">
        <v>567</v>
      </c>
      <c r="E24" s="318" t="s">
        <v>362</v>
      </c>
      <c r="F24" s="61" t="s">
        <v>558</v>
      </c>
      <c r="G24" s="319">
        <v>0.658</v>
      </c>
      <c r="H24" s="69" t="s">
        <v>280</v>
      </c>
      <c r="I24" s="61">
        <v>990</v>
      </c>
      <c r="J24" s="61" t="s">
        <v>563</v>
      </c>
      <c r="K24" s="61" t="s">
        <v>361</v>
      </c>
      <c r="L24" s="61" t="s">
        <v>36</v>
      </c>
      <c r="M24" s="59">
        <v>14.8</v>
      </c>
      <c r="N24" s="159">
        <v>157</v>
      </c>
      <c r="O24" s="320">
        <v>14.7</v>
      </c>
      <c r="P24" s="61" t="s">
        <v>564</v>
      </c>
      <c r="Q24" s="69" t="s">
        <v>562</v>
      </c>
      <c r="R24" s="321" t="s">
        <v>555</v>
      </c>
      <c r="S24" s="322"/>
      <c r="T24" s="323"/>
      <c r="U24" s="324">
        <v>100</v>
      </c>
      <c r="V24" s="211"/>
    </row>
    <row r="25" spans="1:22" s="100" customFormat="1" ht="21" customHeight="1">
      <c r="A25" s="63"/>
      <c r="B25" s="64"/>
      <c r="C25" s="70"/>
      <c r="D25" s="61" t="s">
        <v>572</v>
      </c>
      <c r="E25" s="326" t="s">
        <v>573</v>
      </c>
      <c r="F25" s="61" t="s">
        <v>38</v>
      </c>
      <c r="G25" s="319">
        <v>0.658</v>
      </c>
      <c r="H25" s="69" t="s">
        <v>280</v>
      </c>
      <c r="I25" s="61" t="s">
        <v>261</v>
      </c>
      <c r="J25" s="61" t="s">
        <v>339</v>
      </c>
      <c r="K25" s="61" t="s">
        <v>364</v>
      </c>
      <c r="L25" s="61" t="s">
        <v>574</v>
      </c>
      <c r="M25" s="59">
        <v>16.2</v>
      </c>
      <c r="N25" s="159">
        <v>143</v>
      </c>
      <c r="O25" s="320">
        <v>15.4</v>
      </c>
      <c r="P25" s="61" t="s">
        <v>341</v>
      </c>
      <c r="Q25" s="69" t="s">
        <v>40</v>
      </c>
      <c r="R25" s="321" t="s">
        <v>107</v>
      </c>
      <c r="S25" s="322"/>
      <c r="T25" s="323" t="s">
        <v>90</v>
      </c>
      <c r="U25" s="324">
        <v>105</v>
      </c>
      <c r="V25" s="211"/>
    </row>
    <row r="26" spans="1:22" s="100" customFormat="1" ht="21">
      <c r="A26" s="84"/>
      <c r="B26" s="71"/>
      <c r="C26" s="72"/>
      <c r="D26" s="61" t="s">
        <v>575</v>
      </c>
      <c r="E26" s="326" t="s">
        <v>576</v>
      </c>
      <c r="F26" s="61" t="s">
        <v>38</v>
      </c>
      <c r="G26" s="319">
        <v>0.658</v>
      </c>
      <c r="H26" s="69" t="s">
        <v>280</v>
      </c>
      <c r="I26" s="61" t="s">
        <v>265</v>
      </c>
      <c r="J26" s="61" t="s">
        <v>339</v>
      </c>
      <c r="K26" s="61" t="s">
        <v>274</v>
      </c>
      <c r="L26" s="61" t="s">
        <v>574</v>
      </c>
      <c r="M26" s="59">
        <v>16</v>
      </c>
      <c r="N26" s="159">
        <v>145</v>
      </c>
      <c r="O26" s="320">
        <v>15.4</v>
      </c>
      <c r="P26" s="61" t="s">
        <v>341</v>
      </c>
      <c r="Q26" s="69" t="s">
        <v>40</v>
      </c>
      <c r="R26" s="321" t="s">
        <v>97</v>
      </c>
      <c r="S26" s="322"/>
      <c r="T26" s="323" t="s">
        <v>90</v>
      </c>
      <c r="U26" s="324">
        <v>103</v>
      </c>
      <c r="V26" s="211"/>
    </row>
    <row r="27" spans="5:22" s="99" customFormat="1" ht="13.5">
      <c r="E27" s="245"/>
      <c r="V27" s="211"/>
    </row>
    <row r="28" spans="4:22" s="99" customFormat="1" ht="14.25">
      <c r="D28" s="87" t="s">
        <v>577</v>
      </c>
      <c r="E28" s="246"/>
      <c r="V28" s="211"/>
    </row>
    <row r="29" spans="5:22" s="99" customFormat="1" ht="13.5">
      <c r="E29" s="245"/>
      <c r="V29" s="211"/>
    </row>
    <row r="30" spans="5:22" s="99" customFormat="1" ht="13.5">
      <c r="E30" s="245"/>
      <c r="V30" s="211"/>
    </row>
    <row r="31" spans="5:22" s="99" customFormat="1" ht="11.25" customHeight="1">
      <c r="E31" s="245"/>
      <c r="V31" s="211"/>
    </row>
    <row r="32" spans="5:22" s="99" customFormat="1" ht="13.5">
      <c r="E32" s="245"/>
      <c r="V32" s="211"/>
    </row>
    <row r="33" spans="5:22" s="99" customFormat="1" ht="13.5">
      <c r="E33" s="245"/>
      <c r="V33" s="211"/>
    </row>
    <row r="34" spans="5:22" s="99" customFormat="1" ht="13.5">
      <c r="E34" s="245"/>
      <c r="V34" s="211"/>
    </row>
    <row r="35" spans="5:22" s="99" customFormat="1" ht="13.5">
      <c r="E35" s="245"/>
      <c r="V35" s="211"/>
    </row>
    <row r="36" spans="5:22" s="99" customFormat="1" ht="13.5">
      <c r="E36" s="245"/>
      <c r="V36" s="211"/>
    </row>
    <row r="37" spans="5:22" s="99" customFormat="1" ht="13.5">
      <c r="E37" s="245"/>
      <c r="V37" s="211"/>
    </row>
    <row r="38" spans="5:22" s="99" customFormat="1" ht="13.5">
      <c r="E38" s="245"/>
      <c r="V38" s="211"/>
    </row>
    <row r="39" spans="5:22" s="99" customFormat="1" ht="13.5">
      <c r="E39" s="245"/>
      <c r="V39" s="211"/>
    </row>
    <row r="40" spans="1:24" s="211" customFormat="1" ht="13.5">
      <c r="A40" s="99"/>
      <c r="B40" s="99"/>
      <c r="C40" s="99"/>
      <c r="D40" s="99"/>
      <c r="E40" s="245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W40" s="96"/>
      <c r="X40" s="96"/>
    </row>
    <row r="41" spans="1:24" s="211" customFormat="1" ht="13.5">
      <c r="A41" s="99"/>
      <c r="B41" s="99"/>
      <c r="C41" s="99"/>
      <c r="D41" s="99"/>
      <c r="E41" s="245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W41" s="96"/>
      <c r="X41" s="96"/>
    </row>
    <row r="42" spans="1:24" s="211" customFormat="1" ht="13.5">
      <c r="A42" s="99"/>
      <c r="B42" s="99"/>
      <c r="C42" s="99"/>
      <c r="D42" s="99"/>
      <c r="E42" s="245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W42" s="96"/>
      <c r="X42" s="96"/>
    </row>
  </sheetData>
  <sheetProtection/>
  <mergeCells count="5">
    <mergeCell ref="D4:E5"/>
    <mergeCell ref="M4:O4"/>
    <mergeCell ref="Q4:S4"/>
    <mergeCell ref="U4:U8"/>
    <mergeCell ref="Q5:S5"/>
  </mergeCells>
  <conditionalFormatting sqref="T43:T65536 T1:T23 T25:T26">
    <cfRule type="cellIs" priority="3" dxfId="12" operator="equal" stopIfTrue="1">
      <formula>"☆☆☆"</formula>
    </cfRule>
    <cfRule type="cellIs" priority="4" dxfId="12" operator="equal" stopIfTrue="1">
      <formula>"☆☆☆☆"</formula>
    </cfRule>
  </conditionalFormatting>
  <conditionalFormatting sqref="T24">
    <cfRule type="cellIs" priority="1" dxfId="12" operator="equal" stopIfTrue="1">
      <formula>"☆☆☆"</formula>
    </cfRule>
    <cfRule type="cellIs" priority="2" dxfId="12" operator="equal" stopIfTrue="1">
      <formula>"☆☆☆☆"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V38"/>
  <sheetViews>
    <sheetView view="pageBreakPreview" zoomScale="80" zoomScaleSheetLayoutView="80" zoomScalePageLayoutView="0" workbookViewId="0" topLeftCell="A4">
      <selection activeCell="G2" sqref="G2"/>
    </sheetView>
  </sheetViews>
  <sheetFormatPr defaultColWidth="9.00390625" defaultRowHeight="13.5"/>
  <cols>
    <col min="1" max="1" width="8.75390625" style="2" customWidth="1"/>
    <col min="2" max="2" width="3.00390625" style="2" customWidth="1"/>
    <col min="3" max="3" width="12.50390625" style="2" customWidth="1"/>
    <col min="4" max="4" width="9.875" style="2" bestFit="1" customWidth="1"/>
    <col min="5" max="5" width="5.125" style="2" customWidth="1"/>
    <col min="6" max="6" width="5.375" style="2" bestFit="1" customWidth="1"/>
    <col min="7" max="7" width="8.625" style="2" bestFit="1" customWidth="1"/>
    <col min="8" max="9" width="9.00390625" style="2" customWidth="1"/>
    <col min="10" max="10" width="8.50390625" style="2" customWidth="1"/>
    <col min="11" max="11" width="7.75390625" style="2" customWidth="1"/>
    <col min="12" max="12" width="7.125" style="2" customWidth="1"/>
    <col min="13" max="13" width="9.375" style="2" bestFit="1" customWidth="1"/>
    <col min="14" max="14" width="6.75390625" style="2" customWidth="1"/>
    <col min="15" max="15" width="8.625" style="2" customWidth="1"/>
    <col min="16" max="16" width="8.50390625" style="2" customWidth="1"/>
    <col min="17" max="17" width="6.625" style="2" customWidth="1"/>
    <col min="18" max="18" width="11.625" style="2" customWidth="1"/>
    <col min="19" max="16384" width="9.00390625" style="2" customWidth="1"/>
  </cols>
  <sheetData>
    <row r="1" spans="1:15" ht="21.75" customHeight="1">
      <c r="A1" s="1"/>
      <c r="B1" s="1"/>
      <c r="O1" s="3"/>
    </row>
    <row r="2" spans="1:20" s="4" customFormat="1" ht="15">
      <c r="A2" s="2"/>
      <c r="B2" s="2"/>
      <c r="C2" s="2"/>
      <c r="E2" s="21"/>
      <c r="H2" s="2"/>
      <c r="I2" s="2"/>
      <c r="J2" s="115" t="s">
        <v>160</v>
      </c>
      <c r="K2" s="22"/>
      <c r="L2" s="22"/>
      <c r="M2" s="22"/>
      <c r="N2" s="22"/>
      <c r="O2" s="22"/>
      <c r="P2" s="22"/>
      <c r="Q2" s="23"/>
      <c r="R2" s="23"/>
      <c r="S2" s="23"/>
      <c r="T2" s="23"/>
    </row>
    <row r="3" spans="1:20" s="4" customFormat="1" ht="23.25" customHeight="1">
      <c r="A3" s="247" t="s">
        <v>381</v>
      </c>
      <c r="B3" s="6"/>
      <c r="C3" s="22"/>
      <c r="E3" s="2"/>
      <c r="F3" s="2"/>
      <c r="G3" s="2"/>
      <c r="H3" s="2"/>
      <c r="I3" s="22"/>
      <c r="J3" s="2"/>
      <c r="K3" s="2"/>
      <c r="L3" s="2"/>
      <c r="M3" s="2"/>
      <c r="O3" s="25"/>
      <c r="T3" s="25" t="s">
        <v>47</v>
      </c>
    </row>
    <row r="4" spans="1:20" s="4" customFormat="1" ht="14.25" customHeight="1" thickBot="1">
      <c r="A4" s="116"/>
      <c r="B4" s="117"/>
      <c r="C4" s="2"/>
      <c r="D4" s="26"/>
      <c r="E4" s="27"/>
      <c r="F4" s="28"/>
      <c r="G4" s="29"/>
      <c r="H4" s="30"/>
      <c r="I4" s="28"/>
      <c r="J4" s="30"/>
      <c r="K4" s="30"/>
      <c r="L4" s="314" t="s">
        <v>48</v>
      </c>
      <c r="M4" s="315"/>
      <c r="N4" s="316"/>
      <c r="O4" s="29"/>
      <c r="P4" s="261"/>
      <c r="Q4" s="262"/>
      <c r="R4" s="263"/>
      <c r="S4" s="31"/>
      <c r="T4" s="264" t="s">
        <v>49</v>
      </c>
    </row>
    <row r="5" spans="1:20" s="4" customFormat="1" ht="11.25">
      <c r="A5" s="8"/>
      <c r="B5" s="9"/>
      <c r="C5" s="32"/>
      <c r="D5" s="33"/>
      <c r="E5" s="34" t="s">
        <v>50</v>
      </c>
      <c r="F5" s="35"/>
      <c r="G5" s="32"/>
      <c r="H5" s="8"/>
      <c r="I5" s="8"/>
      <c r="J5" s="8"/>
      <c r="K5" s="10"/>
      <c r="L5" s="36"/>
      <c r="M5" s="37" t="s">
        <v>51</v>
      </c>
      <c r="N5" s="118"/>
      <c r="O5" s="39" t="s">
        <v>52</v>
      </c>
      <c r="P5" s="267" t="s">
        <v>53</v>
      </c>
      <c r="Q5" s="268"/>
      <c r="R5" s="269"/>
      <c r="S5" s="40" t="s">
        <v>54</v>
      </c>
      <c r="T5" s="265"/>
    </row>
    <row r="6" spans="1:20" s="4" customFormat="1" ht="11.25">
      <c r="A6" s="8"/>
      <c r="B6" s="9"/>
      <c r="C6" s="2"/>
      <c r="D6" s="29"/>
      <c r="E6" s="41"/>
      <c r="F6" s="10" t="s">
        <v>55</v>
      </c>
      <c r="G6" s="32" t="s">
        <v>56</v>
      </c>
      <c r="H6" s="10" t="s">
        <v>57</v>
      </c>
      <c r="I6" s="42" t="s">
        <v>58</v>
      </c>
      <c r="J6" s="42" t="s">
        <v>59</v>
      </c>
      <c r="K6" s="10" t="s">
        <v>60</v>
      </c>
      <c r="L6" s="43" t="s">
        <v>61</v>
      </c>
      <c r="M6" s="44" t="s">
        <v>62</v>
      </c>
      <c r="N6" s="43" t="s">
        <v>63</v>
      </c>
      <c r="O6" s="39" t="s">
        <v>64</v>
      </c>
      <c r="P6" s="39" t="s">
        <v>65</v>
      </c>
      <c r="Q6" s="39"/>
      <c r="R6" s="39"/>
      <c r="S6" s="32" t="s">
        <v>66</v>
      </c>
      <c r="T6" s="265"/>
    </row>
    <row r="7" spans="1:20" s="4" customFormat="1" ht="11.25">
      <c r="A7" s="10" t="s">
        <v>1</v>
      </c>
      <c r="B7" s="11"/>
      <c r="C7" s="32" t="s">
        <v>67</v>
      </c>
      <c r="D7" s="10" t="s">
        <v>68</v>
      </c>
      <c r="E7" s="41" t="s">
        <v>68</v>
      </c>
      <c r="F7" s="10" t="s">
        <v>69</v>
      </c>
      <c r="G7" s="32" t="s">
        <v>70</v>
      </c>
      <c r="H7" s="10" t="s">
        <v>2</v>
      </c>
      <c r="I7" s="10" t="s">
        <v>2</v>
      </c>
      <c r="J7" s="10" t="s">
        <v>2</v>
      </c>
      <c r="K7" s="10" t="s">
        <v>71</v>
      </c>
      <c r="L7" s="43" t="s">
        <v>298</v>
      </c>
      <c r="M7" s="44" t="s">
        <v>299</v>
      </c>
      <c r="N7" s="43" t="s">
        <v>73</v>
      </c>
      <c r="O7" s="39" t="s">
        <v>74</v>
      </c>
      <c r="P7" s="39" t="s">
        <v>75</v>
      </c>
      <c r="Q7" s="39" t="s">
        <v>300</v>
      </c>
      <c r="R7" s="39" t="s">
        <v>77</v>
      </c>
      <c r="S7" s="32" t="s">
        <v>78</v>
      </c>
      <c r="T7" s="265"/>
    </row>
    <row r="8" spans="1:20" s="4" customFormat="1" ht="11.25">
      <c r="A8" s="12"/>
      <c r="B8" s="13"/>
      <c r="C8" s="22"/>
      <c r="D8" s="12"/>
      <c r="E8" s="22"/>
      <c r="F8" s="45" t="s">
        <v>301</v>
      </c>
      <c r="G8" s="46" t="s">
        <v>79</v>
      </c>
      <c r="H8" s="12"/>
      <c r="I8" s="12"/>
      <c r="J8" s="12"/>
      <c r="K8" s="45"/>
      <c r="L8" s="48"/>
      <c r="M8" s="49" t="s">
        <v>302</v>
      </c>
      <c r="N8" s="48" t="s">
        <v>303</v>
      </c>
      <c r="O8" s="50" t="s">
        <v>80</v>
      </c>
      <c r="P8" s="50" t="s">
        <v>81</v>
      </c>
      <c r="Q8" s="50" t="s">
        <v>304</v>
      </c>
      <c r="R8" s="51"/>
      <c r="S8" s="46" t="s">
        <v>83</v>
      </c>
      <c r="T8" s="266"/>
    </row>
    <row r="9" spans="1:20" s="4" customFormat="1" ht="15" customHeight="1">
      <c r="A9" s="119" t="s">
        <v>161</v>
      </c>
      <c r="B9" s="120" t="s">
        <v>382</v>
      </c>
      <c r="C9" s="121" t="s">
        <v>383</v>
      </c>
      <c r="D9" s="122" t="s">
        <v>384</v>
      </c>
      <c r="E9" s="123" t="s">
        <v>385</v>
      </c>
      <c r="F9" s="124">
        <v>0.658</v>
      </c>
      <c r="G9" s="125" t="s">
        <v>386</v>
      </c>
      <c r="H9" s="123" t="s">
        <v>387</v>
      </c>
      <c r="I9" s="123">
        <v>350</v>
      </c>
      <c r="J9" s="123" t="s">
        <v>388</v>
      </c>
      <c r="K9" s="126" t="s">
        <v>162</v>
      </c>
      <c r="L9" s="127">
        <v>19.8</v>
      </c>
      <c r="M9" s="128">
        <v>117</v>
      </c>
      <c r="N9" s="129">
        <v>18.2</v>
      </c>
      <c r="O9" s="123" t="s">
        <v>389</v>
      </c>
      <c r="P9" s="123" t="s">
        <v>390</v>
      </c>
      <c r="Q9" s="123" t="s">
        <v>391</v>
      </c>
      <c r="R9" s="123"/>
      <c r="S9" s="130"/>
      <c r="T9" s="131">
        <f aca="true" t="shared" si="0" ref="T9:T15">IF(L9&gt;=N9,ROUNDDOWN(L9/N9*100,0),"")</f>
        <v>108</v>
      </c>
    </row>
    <row r="10" spans="1:20" s="4" customFormat="1" ht="15" customHeight="1">
      <c r="A10" s="132"/>
      <c r="B10" s="133"/>
      <c r="C10" s="134"/>
      <c r="D10" s="122" t="s">
        <v>384</v>
      </c>
      <c r="E10" s="123" t="s">
        <v>385</v>
      </c>
      <c r="F10" s="124">
        <v>0.658</v>
      </c>
      <c r="G10" s="125" t="s">
        <v>386</v>
      </c>
      <c r="H10" s="123" t="s">
        <v>392</v>
      </c>
      <c r="I10" s="123">
        <v>350</v>
      </c>
      <c r="J10" s="123" t="s">
        <v>393</v>
      </c>
      <c r="K10" s="126" t="s">
        <v>394</v>
      </c>
      <c r="L10" s="127">
        <v>19.6</v>
      </c>
      <c r="M10" s="128">
        <v>118</v>
      </c>
      <c r="N10" s="129">
        <v>18.2</v>
      </c>
      <c r="O10" s="123" t="s">
        <v>389</v>
      </c>
      <c r="P10" s="123" t="s">
        <v>390</v>
      </c>
      <c r="Q10" s="123" t="s">
        <v>395</v>
      </c>
      <c r="R10" s="123"/>
      <c r="S10" s="130"/>
      <c r="T10" s="131">
        <f t="shared" si="0"/>
        <v>107</v>
      </c>
    </row>
    <row r="11" spans="1:20" s="4" customFormat="1" ht="15" customHeight="1">
      <c r="A11" s="132"/>
      <c r="B11" s="133"/>
      <c r="C11" s="134"/>
      <c r="D11" s="122" t="s">
        <v>384</v>
      </c>
      <c r="E11" s="123" t="s">
        <v>385</v>
      </c>
      <c r="F11" s="124">
        <v>0.658</v>
      </c>
      <c r="G11" s="125" t="s">
        <v>396</v>
      </c>
      <c r="H11" s="123" t="s">
        <v>397</v>
      </c>
      <c r="I11" s="123">
        <v>350</v>
      </c>
      <c r="J11" s="123" t="s">
        <v>398</v>
      </c>
      <c r="K11" s="126" t="s">
        <v>394</v>
      </c>
      <c r="L11" s="127">
        <v>19.6</v>
      </c>
      <c r="M11" s="128">
        <v>118</v>
      </c>
      <c r="N11" s="129">
        <v>18.2</v>
      </c>
      <c r="O11" s="123" t="s">
        <v>389</v>
      </c>
      <c r="P11" s="123" t="s">
        <v>390</v>
      </c>
      <c r="Q11" s="123" t="s">
        <v>395</v>
      </c>
      <c r="R11" s="123"/>
      <c r="S11" s="130"/>
      <c r="T11" s="131">
        <f t="shared" si="0"/>
        <v>107</v>
      </c>
    </row>
    <row r="12" spans="1:20" s="4" customFormat="1" ht="15" customHeight="1">
      <c r="A12" s="132"/>
      <c r="B12" s="133"/>
      <c r="C12" s="134"/>
      <c r="D12" s="122" t="s">
        <v>384</v>
      </c>
      <c r="E12" s="123" t="s">
        <v>385</v>
      </c>
      <c r="F12" s="124">
        <v>0.658</v>
      </c>
      <c r="G12" s="125" t="s">
        <v>399</v>
      </c>
      <c r="H12" s="123" t="s">
        <v>400</v>
      </c>
      <c r="I12" s="123">
        <v>350</v>
      </c>
      <c r="J12" s="123" t="s">
        <v>401</v>
      </c>
      <c r="K12" s="126" t="s">
        <v>394</v>
      </c>
      <c r="L12" s="127">
        <v>17.2</v>
      </c>
      <c r="M12" s="128">
        <v>135</v>
      </c>
      <c r="N12" s="129">
        <v>16.4</v>
      </c>
      <c r="O12" s="123" t="s">
        <v>389</v>
      </c>
      <c r="P12" s="123" t="s">
        <v>390</v>
      </c>
      <c r="Q12" s="123" t="s">
        <v>391</v>
      </c>
      <c r="R12" s="123"/>
      <c r="S12" s="130"/>
      <c r="T12" s="131">
        <f t="shared" si="0"/>
        <v>104</v>
      </c>
    </row>
    <row r="13" spans="1:20" s="4" customFormat="1" ht="15" customHeight="1">
      <c r="A13" s="132"/>
      <c r="B13" s="133"/>
      <c r="C13" s="134"/>
      <c r="D13" s="122" t="s">
        <v>384</v>
      </c>
      <c r="E13" s="123" t="s">
        <v>385</v>
      </c>
      <c r="F13" s="124">
        <v>0.658</v>
      </c>
      <c r="G13" s="125" t="s">
        <v>399</v>
      </c>
      <c r="H13" s="123" t="s">
        <v>397</v>
      </c>
      <c r="I13" s="123">
        <v>350</v>
      </c>
      <c r="J13" s="123" t="s">
        <v>398</v>
      </c>
      <c r="K13" s="126" t="s">
        <v>394</v>
      </c>
      <c r="L13" s="127">
        <v>17</v>
      </c>
      <c r="M13" s="128">
        <v>137</v>
      </c>
      <c r="N13" s="129">
        <v>16.4</v>
      </c>
      <c r="O13" s="123" t="s">
        <v>389</v>
      </c>
      <c r="P13" s="123" t="s">
        <v>390</v>
      </c>
      <c r="Q13" s="123" t="s">
        <v>395</v>
      </c>
      <c r="R13" s="123"/>
      <c r="S13" s="130"/>
      <c r="T13" s="137">
        <f t="shared" si="0"/>
        <v>103</v>
      </c>
    </row>
    <row r="14" spans="1:20" s="4" customFormat="1" ht="15" customHeight="1">
      <c r="A14" s="132"/>
      <c r="B14" s="133"/>
      <c r="C14" s="134"/>
      <c r="D14" s="122" t="s">
        <v>402</v>
      </c>
      <c r="E14" s="123" t="s">
        <v>403</v>
      </c>
      <c r="F14" s="124">
        <v>0.658</v>
      </c>
      <c r="G14" s="125" t="s">
        <v>404</v>
      </c>
      <c r="H14" s="123" t="s">
        <v>405</v>
      </c>
      <c r="I14" s="123">
        <v>350</v>
      </c>
      <c r="J14" s="123" t="s">
        <v>406</v>
      </c>
      <c r="K14" s="126" t="s">
        <v>407</v>
      </c>
      <c r="L14" s="127">
        <v>20.2</v>
      </c>
      <c r="M14" s="128">
        <v>115</v>
      </c>
      <c r="N14" s="129">
        <v>16.4</v>
      </c>
      <c r="O14" s="123" t="s">
        <v>408</v>
      </c>
      <c r="P14" s="123" t="s">
        <v>40</v>
      </c>
      <c r="Q14" s="123" t="s">
        <v>107</v>
      </c>
      <c r="R14" s="123"/>
      <c r="S14" s="130"/>
      <c r="T14" s="137">
        <f t="shared" si="0"/>
        <v>123</v>
      </c>
    </row>
    <row r="15" spans="1:20" s="4" customFormat="1" ht="15" customHeight="1">
      <c r="A15" s="132"/>
      <c r="B15" s="133"/>
      <c r="C15" s="134"/>
      <c r="D15" s="122" t="s">
        <v>402</v>
      </c>
      <c r="E15" s="123" t="s">
        <v>403</v>
      </c>
      <c r="F15" s="124">
        <v>0.658</v>
      </c>
      <c r="G15" s="125" t="s">
        <v>404</v>
      </c>
      <c r="H15" s="123" t="s">
        <v>409</v>
      </c>
      <c r="I15" s="123">
        <v>350</v>
      </c>
      <c r="J15" s="123" t="s">
        <v>410</v>
      </c>
      <c r="K15" s="126" t="s">
        <v>407</v>
      </c>
      <c r="L15" s="127">
        <v>20</v>
      </c>
      <c r="M15" s="128">
        <v>116</v>
      </c>
      <c r="N15" s="129">
        <v>16.4</v>
      </c>
      <c r="O15" s="123" t="s">
        <v>408</v>
      </c>
      <c r="P15" s="123" t="s">
        <v>40</v>
      </c>
      <c r="Q15" s="123" t="s">
        <v>97</v>
      </c>
      <c r="R15" s="123"/>
      <c r="S15" s="130"/>
      <c r="T15" s="137">
        <f t="shared" si="0"/>
        <v>121</v>
      </c>
    </row>
    <row r="16" spans="1:20" s="4" customFormat="1" ht="15" customHeight="1">
      <c r="A16" s="132"/>
      <c r="B16" s="120" t="s">
        <v>382</v>
      </c>
      <c r="C16" s="121" t="s">
        <v>411</v>
      </c>
      <c r="D16" s="122" t="s">
        <v>412</v>
      </c>
      <c r="E16" s="123" t="s">
        <v>403</v>
      </c>
      <c r="F16" s="124">
        <v>0.658</v>
      </c>
      <c r="G16" s="125" t="s">
        <v>39</v>
      </c>
      <c r="H16" s="123" t="s">
        <v>413</v>
      </c>
      <c r="I16" s="123" t="s">
        <v>339</v>
      </c>
      <c r="J16" s="123" t="s">
        <v>414</v>
      </c>
      <c r="K16" s="126" t="s">
        <v>407</v>
      </c>
      <c r="L16" s="127">
        <v>19</v>
      </c>
      <c r="M16" s="128">
        <v>122.19263157894736</v>
      </c>
      <c r="N16" s="129">
        <v>18</v>
      </c>
      <c r="O16" s="123" t="s">
        <v>415</v>
      </c>
      <c r="P16" s="123" t="s">
        <v>40</v>
      </c>
      <c r="Q16" s="123" t="s">
        <v>107</v>
      </c>
      <c r="R16" s="123"/>
      <c r="S16" s="138" t="s">
        <v>90</v>
      </c>
      <c r="T16" s="137">
        <v>105</v>
      </c>
    </row>
    <row r="17" spans="1:20" s="4" customFormat="1" ht="15" customHeight="1">
      <c r="A17" s="132"/>
      <c r="B17" s="133"/>
      <c r="C17" s="134"/>
      <c r="D17" s="122" t="s">
        <v>412</v>
      </c>
      <c r="E17" s="123" t="s">
        <v>403</v>
      </c>
      <c r="F17" s="124">
        <v>0.658</v>
      </c>
      <c r="G17" s="125" t="s">
        <v>39</v>
      </c>
      <c r="H17" s="123" t="s">
        <v>416</v>
      </c>
      <c r="I17" s="123" t="s">
        <v>339</v>
      </c>
      <c r="J17" s="123" t="s">
        <v>417</v>
      </c>
      <c r="K17" s="126" t="s">
        <v>407</v>
      </c>
      <c r="L17" s="127">
        <v>18.4</v>
      </c>
      <c r="M17" s="128">
        <v>126.17717391304349</v>
      </c>
      <c r="N17" s="129">
        <v>17.2</v>
      </c>
      <c r="O17" s="123" t="s">
        <v>415</v>
      </c>
      <c r="P17" s="123" t="s">
        <v>40</v>
      </c>
      <c r="Q17" s="123" t="s">
        <v>107</v>
      </c>
      <c r="R17" s="123"/>
      <c r="S17" s="138" t="s">
        <v>90</v>
      </c>
      <c r="T17" s="137">
        <v>106</v>
      </c>
    </row>
    <row r="18" spans="1:20" s="4" customFormat="1" ht="15" customHeight="1">
      <c r="A18" s="132"/>
      <c r="B18" s="133"/>
      <c r="C18" s="134"/>
      <c r="D18" s="122" t="s">
        <v>412</v>
      </c>
      <c r="E18" s="123" t="s">
        <v>403</v>
      </c>
      <c r="F18" s="124">
        <v>0.658</v>
      </c>
      <c r="G18" s="125" t="s">
        <v>39</v>
      </c>
      <c r="H18" s="123" t="s">
        <v>267</v>
      </c>
      <c r="I18" s="123" t="s">
        <v>339</v>
      </c>
      <c r="J18" s="123" t="s">
        <v>270</v>
      </c>
      <c r="K18" s="126" t="s">
        <v>407</v>
      </c>
      <c r="L18" s="127">
        <v>17.4</v>
      </c>
      <c r="M18" s="128">
        <v>133.42873563218393</v>
      </c>
      <c r="N18" s="129">
        <v>17.2</v>
      </c>
      <c r="O18" s="123" t="s">
        <v>415</v>
      </c>
      <c r="P18" s="123" t="s">
        <v>40</v>
      </c>
      <c r="Q18" s="123" t="s">
        <v>97</v>
      </c>
      <c r="R18" s="123"/>
      <c r="S18" s="138" t="s">
        <v>90</v>
      </c>
      <c r="T18" s="137">
        <v>101</v>
      </c>
    </row>
    <row r="19" spans="1:20" s="4" customFormat="1" ht="15" customHeight="1">
      <c r="A19" s="132"/>
      <c r="B19" s="133"/>
      <c r="C19" s="134"/>
      <c r="D19" s="122" t="s">
        <v>412</v>
      </c>
      <c r="E19" s="123" t="s">
        <v>403</v>
      </c>
      <c r="F19" s="124">
        <v>0.658</v>
      </c>
      <c r="G19" s="125" t="s">
        <v>404</v>
      </c>
      <c r="H19" s="123">
        <v>850</v>
      </c>
      <c r="I19" s="123" t="s">
        <v>339</v>
      </c>
      <c r="J19" s="123" t="s">
        <v>418</v>
      </c>
      <c r="K19" s="126" t="s">
        <v>407</v>
      </c>
      <c r="L19" s="127">
        <v>20.2</v>
      </c>
      <c r="M19" s="128">
        <v>114.93366336633663</v>
      </c>
      <c r="N19" s="129">
        <v>16</v>
      </c>
      <c r="O19" s="123" t="s">
        <v>419</v>
      </c>
      <c r="P19" s="123" t="s">
        <v>40</v>
      </c>
      <c r="Q19" s="123" t="s">
        <v>107</v>
      </c>
      <c r="R19" s="123"/>
      <c r="S19" s="138" t="s">
        <v>90</v>
      </c>
      <c r="T19" s="137">
        <v>126</v>
      </c>
    </row>
    <row r="20" spans="1:20" s="4" customFormat="1" ht="15" customHeight="1">
      <c r="A20" s="132"/>
      <c r="B20" s="133"/>
      <c r="C20" s="134"/>
      <c r="D20" s="122" t="s">
        <v>412</v>
      </c>
      <c r="E20" s="123" t="s">
        <v>403</v>
      </c>
      <c r="F20" s="124">
        <v>0.658</v>
      </c>
      <c r="G20" s="125" t="s">
        <v>404</v>
      </c>
      <c r="H20" s="123" t="s">
        <v>420</v>
      </c>
      <c r="I20" s="123" t="s">
        <v>339</v>
      </c>
      <c r="J20" s="123" t="s">
        <v>421</v>
      </c>
      <c r="K20" s="126" t="s">
        <v>407</v>
      </c>
      <c r="L20" s="127">
        <v>19.4</v>
      </c>
      <c r="M20" s="128">
        <v>119.67319587628867</v>
      </c>
      <c r="N20" s="129">
        <v>15.4</v>
      </c>
      <c r="O20" s="123" t="s">
        <v>419</v>
      </c>
      <c r="P20" s="123" t="s">
        <v>40</v>
      </c>
      <c r="Q20" s="123" t="s">
        <v>107</v>
      </c>
      <c r="R20" s="123"/>
      <c r="S20" s="138" t="s">
        <v>90</v>
      </c>
      <c r="T20" s="137">
        <v>125</v>
      </c>
    </row>
    <row r="21" spans="1:20" s="4" customFormat="1" ht="15" customHeight="1">
      <c r="A21" s="132"/>
      <c r="B21" s="133"/>
      <c r="C21" s="134"/>
      <c r="D21" s="122" t="s">
        <v>412</v>
      </c>
      <c r="E21" s="123" t="s">
        <v>403</v>
      </c>
      <c r="F21" s="124">
        <v>0.658</v>
      </c>
      <c r="G21" s="125" t="s">
        <v>404</v>
      </c>
      <c r="H21" s="123" t="s">
        <v>422</v>
      </c>
      <c r="I21" s="123" t="s">
        <v>339</v>
      </c>
      <c r="J21" s="123" t="s">
        <v>423</v>
      </c>
      <c r="K21" s="126" t="s">
        <v>407</v>
      </c>
      <c r="L21" s="127">
        <v>19</v>
      </c>
      <c r="M21" s="128">
        <v>122.19263157894736</v>
      </c>
      <c r="N21" s="129">
        <v>15.4</v>
      </c>
      <c r="O21" s="123" t="s">
        <v>419</v>
      </c>
      <c r="P21" s="123" t="s">
        <v>40</v>
      </c>
      <c r="Q21" s="123" t="s">
        <v>97</v>
      </c>
      <c r="R21" s="123"/>
      <c r="S21" s="138" t="s">
        <v>90</v>
      </c>
      <c r="T21" s="137">
        <v>123</v>
      </c>
    </row>
    <row r="22" spans="1:20" s="4" customFormat="1" ht="15" customHeight="1">
      <c r="A22" s="132"/>
      <c r="B22" s="133"/>
      <c r="C22" s="134"/>
      <c r="D22" s="122" t="s">
        <v>424</v>
      </c>
      <c r="E22" s="123" t="s">
        <v>403</v>
      </c>
      <c r="F22" s="124">
        <v>0.658</v>
      </c>
      <c r="G22" s="125" t="s">
        <v>39</v>
      </c>
      <c r="H22" s="123" t="s">
        <v>425</v>
      </c>
      <c r="I22" s="123" t="s">
        <v>339</v>
      </c>
      <c r="J22" s="123" t="s">
        <v>262</v>
      </c>
      <c r="K22" s="126" t="s">
        <v>407</v>
      </c>
      <c r="L22" s="127">
        <v>19.6</v>
      </c>
      <c r="M22" s="128">
        <v>118.45204081632652</v>
      </c>
      <c r="N22" s="129">
        <v>17.2</v>
      </c>
      <c r="O22" s="123" t="s">
        <v>415</v>
      </c>
      <c r="P22" s="123" t="s">
        <v>40</v>
      </c>
      <c r="Q22" s="123" t="s">
        <v>107</v>
      </c>
      <c r="R22" s="123" t="s">
        <v>426</v>
      </c>
      <c r="S22" s="138"/>
      <c r="T22" s="137">
        <v>113</v>
      </c>
    </row>
    <row r="23" spans="1:20" s="4" customFormat="1" ht="15" customHeight="1">
      <c r="A23" s="132"/>
      <c r="B23" s="133"/>
      <c r="C23" s="134"/>
      <c r="D23" s="122" t="s">
        <v>424</v>
      </c>
      <c r="E23" s="123" t="s">
        <v>403</v>
      </c>
      <c r="F23" s="124">
        <v>0.658</v>
      </c>
      <c r="G23" s="125" t="s">
        <v>39</v>
      </c>
      <c r="H23" s="123" t="s">
        <v>427</v>
      </c>
      <c r="I23" s="123" t="s">
        <v>339</v>
      </c>
      <c r="J23" s="123" t="s">
        <v>428</v>
      </c>
      <c r="K23" s="126" t="s">
        <v>407</v>
      </c>
      <c r="L23" s="127">
        <v>18.8</v>
      </c>
      <c r="M23" s="128">
        <v>123.49255319148935</v>
      </c>
      <c r="N23" s="129">
        <v>17.2</v>
      </c>
      <c r="O23" s="123" t="s">
        <v>415</v>
      </c>
      <c r="P23" s="123" t="s">
        <v>40</v>
      </c>
      <c r="Q23" s="123" t="s">
        <v>97</v>
      </c>
      <c r="R23" s="123" t="s">
        <v>426</v>
      </c>
      <c r="S23" s="138"/>
      <c r="T23" s="137">
        <v>109</v>
      </c>
    </row>
    <row r="24" spans="1:20" s="4" customFormat="1" ht="15" customHeight="1">
      <c r="A24" s="132"/>
      <c r="B24" s="133"/>
      <c r="C24" s="134"/>
      <c r="D24" s="122" t="s">
        <v>424</v>
      </c>
      <c r="E24" s="123" t="s">
        <v>403</v>
      </c>
      <c r="F24" s="124">
        <v>0.658</v>
      </c>
      <c r="G24" s="125" t="s">
        <v>429</v>
      </c>
      <c r="H24" s="123" t="s">
        <v>430</v>
      </c>
      <c r="I24" s="123" t="s">
        <v>339</v>
      </c>
      <c r="J24" s="123" t="s">
        <v>431</v>
      </c>
      <c r="K24" s="126" t="s">
        <v>407</v>
      </c>
      <c r="L24" s="127">
        <v>16.2</v>
      </c>
      <c r="M24" s="128">
        <v>143.31234567901234</v>
      </c>
      <c r="N24" s="129">
        <v>15.4</v>
      </c>
      <c r="O24" s="123" t="s">
        <v>415</v>
      </c>
      <c r="P24" s="123" t="s">
        <v>40</v>
      </c>
      <c r="Q24" s="123" t="s">
        <v>107</v>
      </c>
      <c r="R24" s="123" t="s">
        <v>426</v>
      </c>
      <c r="S24" s="138"/>
      <c r="T24" s="137">
        <v>105</v>
      </c>
    </row>
    <row r="25" spans="1:20" s="4" customFormat="1" ht="15" customHeight="1" thickBot="1">
      <c r="A25" s="139"/>
      <c r="B25" s="135"/>
      <c r="C25" s="136"/>
      <c r="D25" s="122" t="s">
        <v>424</v>
      </c>
      <c r="E25" s="123" t="s">
        <v>403</v>
      </c>
      <c r="F25" s="124">
        <v>0.658</v>
      </c>
      <c r="G25" s="125" t="s">
        <v>280</v>
      </c>
      <c r="H25" s="123" t="s">
        <v>265</v>
      </c>
      <c r="I25" s="123" t="s">
        <v>339</v>
      </c>
      <c r="J25" s="123" t="s">
        <v>274</v>
      </c>
      <c r="K25" s="126" t="s">
        <v>407</v>
      </c>
      <c r="L25" s="248">
        <v>15.4</v>
      </c>
      <c r="M25" s="183">
        <v>150.75714285714284</v>
      </c>
      <c r="N25" s="129">
        <v>15.4</v>
      </c>
      <c r="O25" s="123" t="s">
        <v>415</v>
      </c>
      <c r="P25" s="123" t="s">
        <v>40</v>
      </c>
      <c r="Q25" s="123" t="s">
        <v>97</v>
      </c>
      <c r="R25" s="123" t="s">
        <v>426</v>
      </c>
      <c r="S25" s="138"/>
      <c r="T25" s="137">
        <v>100</v>
      </c>
    </row>
    <row r="26" spans="1:22" s="4" customFormat="1" ht="11.25">
      <c r="A26" s="140"/>
      <c r="B26" s="2"/>
      <c r="C26" s="140"/>
      <c r="D26" s="140"/>
      <c r="E26" s="141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32"/>
    </row>
    <row r="27" spans="1:22" s="4" customFormat="1" ht="11.25">
      <c r="A27" s="140"/>
      <c r="B27" s="143" t="s">
        <v>432</v>
      </c>
      <c r="C27" s="140"/>
      <c r="D27" s="140"/>
      <c r="E27" s="141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32"/>
    </row>
    <row r="28" spans="1:22" s="4" customFormat="1" ht="11.25">
      <c r="A28" s="140"/>
      <c r="C28" s="2"/>
      <c r="D28" s="140"/>
      <c r="E28" s="141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32"/>
    </row>
    <row r="29" spans="1:16" s="4" customFormat="1" ht="11.25">
      <c r="A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s="4" customFormat="1" ht="11.25">
      <c r="A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s="4" customFormat="1" ht="11.25">
      <c r="A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3" ht="11.25">
      <c r="B32" s="4"/>
      <c r="C32" s="4"/>
    </row>
    <row r="33" spans="2:3" ht="11.25">
      <c r="B33" s="4"/>
      <c r="C33" s="4"/>
    </row>
    <row r="34" spans="2:3" ht="11.25">
      <c r="B34" s="4"/>
      <c r="C34" s="4"/>
    </row>
    <row r="35" spans="2:3" ht="11.25">
      <c r="B35" s="4"/>
      <c r="C35" s="4"/>
    </row>
    <row r="36" spans="2:3" ht="11.25">
      <c r="B36" s="4"/>
      <c r="C36" s="4"/>
    </row>
    <row r="37" spans="2:3" ht="11.25">
      <c r="B37" s="4"/>
      <c r="C37" s="4"/>
    </row>
    <row r="38" spans="2:3" ht="11.25">
      <c r="B38" s="4"/>
      <c r="C38" s="4"/>
    </row>
  </sheetData>
  <sheetProtection/>
  <mergeCells count="4">
    <mergeCell ref="L4:N4"/>
    <mergeCell ref="P4:R4"/>
    <mergeCell ref="T4:T8"/>
    <mergeCell ref="P5:R5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T22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1.875" style="2" customWidth="1"/>
    <col min="3" max="3" width="12.50390625" style="2" customWidth="1"/>
    <col min="4" max="4" width="8.875" style="2" customWidth="1"/>
    <col min="5" max="5" width="5.125" style="2" customWidth="1"/>
    <col min="6" max="6" width="7.625" style="2" customWidth="1"/>
    <col min="7" max="7" width="8.125" style="2" customWidth="1"/>
    <col min="8" max="8" width="9.125" style="2" customWidth="1"/>
    <col min="9" max="9" width="7.625" style="2" customWidth="1"/>
    <col min="10" max="10" width="8.75390625" style="2" customWidth="1"/>
    <col min="11" max="11" width="7.75390625" style="2" customWidth="1"/>
    <col min="12" max="12" width="7.125" style="2" customWidth="1"/>
    <col min="13" max="13" width="9.375" style="2" bestFit="1" customWidth="1"/>
    <col min="14" max="14" width="6.75390625" style="2" customWidth="1"/>
    <col min="15" max="15" width="7.125" style="2" customWidth="1"/>
    <col min="16" max="16" width="5.875" style="2" customWidth="1"/>
    <col min="17" max="17" width="7.50390625" style="2" customWidth="1"/>
    <col min="18" max="16384" width="9.00390625" style="2" customWidth="1"/>
  </cols>
  <sheetData>
    <row r="1" spans="1:20" s="4" customFormat="1" ht="15">
      <c r="A1" s="2"/>
      <c r="B1" s="2"/>
      <c r="C1" s="2"/>
      <c r="E1" s="21"/>
      <c r="H1" s="2"/>
      <c r="I1" s="2"/>
      <c r="J1" s="22" t="s">
        <v>45</v>
      </c>
      <c r="K1" s="22"/>
      <c r="L1" s="22"/>
      <c r="M1" s="22"/>
      <c r="N1" s="22"/>
      <c r="O1" s="22"/>
      <c r="P1" s="22"/>
      <c r="Q1" s="22"/>
      <c r="R1" s="22"/>
      <c r="S1" s="22"/>
      <c r="T1" s="144" t="s">
        <v>163</v>
      </c>
    </row>
    <row r="2" spans="1:20" s="4" customFormat="1" ht="23.25" customHeight="1">
      <c r="A2" s="5" t="s">
        <v>0</v>
      </c>
      <c r="B2" s="6"/>
      <c r="C2" s="22"/>
      <c r="E2" s="2"/>
      <c r="F2" s="2"/>
      <c r="G2" s="2"/>
      <c r="H2" s="2"/>
      <c r="I2" s="22"/>
      <c r="J2" s="2"/>
      <c r="K2" s="2"/>
      <c r="L2" s="2"/>
      <c r="M2" s="2"/>
      <c r="O2" s="25"/>
      <c r="T2" s="25" t="s">
        <v>47</v>
      </c>
    </row>
    <row r="3" spans="1:20" s="4" customFormat="1" ht="14.25" customHeight="1" thickBot="1">
      <c r="A3" s="7"/>
      <c r="B3" s="5"/>
      <c r="C3" s="2"/>
      <c r="D3" s="26"/>
      <c r="E3" s="27"/>
      <c r="F3" s="28"/>
      <c r="G3" s="29"/>
      <c r="H3" s="30"/>
      <c r="I3" s="28"/>
      <c r="J3" s="30"/>
      <c r="K3" s="30"/>
      <c r="L3" s="296" t="s">
        <v>48</v>
      </c>
      <c r="M3" s="297"/>
      <c r="N3" s="298"/>
      <c r="O3" s="29"/>
      <c r="P3" s="261"/>
      <c r="Q3" s="262"/>
      <c r="R3" s="263"/>
      <c r="S3" s="31"/>
      <c r="T3" s="264" t="s">
        <v>49</v>
      </c>
    </row>
    <row r="4" spans="1:20" s="4" customFormat="1" ht="11.25">
      <c r="A4" s="8"/>
      <c r="B4" s="9"/>
      <c r="C4" s="32"/>
      <c r="D4" s="33"/>
      <c r="E4" s="34" t="s">
        <v>50</v>
      </c>
      <c r="F4" s="35"/>
      <c r="G4" s="32"/>
      <c r="H4" s="8"/>
      <c r="I4" s="8"/>
      <c r="J4" s="8"/>
      <c r="K4" s="10"/>
      <c r="L4" s="36"/>
      <c r="M4" s="37" t="s">
        <v>51</v>
      </c>
      <c r="N4" s="118"/>
      <c r="O4" s="39" t="s">
        <v>52</v>
      </c>
      <c r="P4" s="267" t="s">
        <v>53</v>
      </c>
      <c r="Q4" s="268"/>
      <c r="R4" s="269"/>
      <c r="S4" s="40" t="s">
        <v>54</v>
      </c>
      <c r="T4" s="265"/>
    </row>
    <row r="5" spans="1:20" s="4" customFormat="1" ht="11.25">
      <c r="A5" s="8"/>
      <c r="B5" s="9"/>
      <c r="C5" s="2"/>
      <c r="D5" s="29"/>
      <c r="E5" s="41"/>
      <c r="F5" s="10" t="s">
        <v>55</v>
      </c>
      <c r="G5" s="32" t="s">
        <v>56</v>
      </c>
      <c r="H5" s="10" t="s">
        <v>57</v>
      </c>
      <c r="I5" s="42" t="s">
        <v>58</v>
      </c>
      <c r="J5" s="42" t="s">
        <v>59</v>
      </c>
      <c r="K5" s="10" t="s">
        <v>60</v>
      </c>
      <c r="L5" s="43" t="s">
        <v>61</v>
      </c>
      <c r="M5" s="44" t="s">
        <v>62</v>
      </c>
      <c r="N5" s="43" t="s">
        <v>63</v>
      </c>
      <c r="O5" s="39" t="s">
        <v>64</v>
      </c>
      <c r="P5" s="39" t="s">
        <v>65</v>
      </c>
      <c r="Q5" s="39"/>
      <c r="R5" s="39"/>
      <c r="S5" s="32" t="s">
        <v>66</v>
      </c>
      <c r="T5" s="265"/>
    </row>
    <row r="6" spans="1:20" s="4" customFormat="1" ht="11.25">
      <c r="A6" s="10" t="s">
        <v>1</v>
      </c>
      <c r="B6" s="11"/>
      <c r="C6" s="32" t="s">
        <v>67</v>
      </c>
      <c r="D6" s="10" t="s">
        <v>68</v>
      </c>
      <c r="E6" s="41" t="s">
        <v>68</v>
      </c>
      <c r="F6" s="10" t="s">
        <v>69</v>
      </c>
      <c r="G6" s="32" t="s">
        <v>70</v>
      </c>
      <c r="H6" s="10" t="s">
        <v>2</v>
      </c>
      <c r="I6" s="10" t="s">
        <v>2</v>
      </c>
      <c r="J6" s="10" t="s">
        <v>2</v>
      </c>
      <c r="K6" s="10" t="s">
        <v>71</v>
      </c>
      <c r="L6" s="43" t="s">
        <v>298</v>
      </c>
      <c r="M6" s="44" t="s">
        <v>299</v>
      </c>
      <c r="N6" s="43" t="s">
        <v>73</v>
      </c>
      <c r="O6" s="39" t="s">
        <v>74</v>
      </c>
      <c r="P6" s="39" t="s">
        <v>75</v>
      </c>
      <c r="Q6" s="39" t="s">
        <v>300</v>
      </c>
      <c r="R6" s="39" t="s">
        <v>77</v>
      </c>
      <c r="S6" s="32" t="s">
        <v>78</v>
      </c>
      <c r="T6" s="265"/>
    </row>
    <row r="7" spans="1:20" s="4" customFormat="1" ht="11.25">
      <c r="A7" s="12"/>
      <c r="B7" s="13"/>
      <c r="C7" s="22"/>
      <c r="D7" s="12"/>
      <c r="E7" s="22"/>
      <c r="F7" s="45" t="s">
        <v>301</v>
      </c>
      <c r="G7" s="46" t="s">
        <v>79</v>
      </c>
      <c r="H7" s="12"/>
      <c r="I7" s="12"/>
      <c r="J7" s="12"/>
      <c r="K7" s="45"/>
      <c r="L7" s="48"/>
      <c r="M7" s="49" t="s">
        <v>302</v>
      </c>
      <c r="N7" s="48" t="s">
        <v>303</v>
      </c>
      <c r="O7" s="50" t="s">
        <v>80</v>
      </c>
      <c r="P7" s="50" t="s">
        <v>81</v>
      </c>
      <c r="Q7" s="50" t="s">
        <v>304</v>
      </c>
      <c r="R7" s="51"/>
      <c r="S7" s="46" t="s">
        <v>83</v>
      </c>
      <c r="T7" s="266"/>
    </row>
    <row r="8" spans="1:20" s="4" customFormat="1" ht="12.75">
      <c r="A8" s="249" t="s">
        <v>433</v>
      </c>
      <c r="B8" s="250"/>
      <c r="C8" s="145" t="s">
        <v>434</v>
      </c>
      <c r="D8" s="122" t="s">
        <v>435</v>
      </c>
      <c r="E8" s="123" t="s">
        <v>164</v>
      </c>
      <c r="F8" s="123">
        <v>0.656</v>
      </c>
      <c r="G8" s="146" t="s">
        <v>39</v>
      </c>
      <c r="H8" s="123" t="s">
        <v>436</v>
      </c>
      <c r="I8" s="123">
        <v>350</v>
      </c>
      <c r="J8" s="123" t="s">
        <v>437</v>
      </c>
      <c r="K8" s="147" t="s">
        <v>438</v>
      </c>
      <c r="L8" s="148">
        <v>18.4</v>
      </c>
      <c r="M8" s="251">
        <f aca="true" t="shared" si="0" ref="M8:M14">IF(L8&gt;0,1/L8*34.6*67.1,"")</f>
        <v>126.17717391304349</v>
      </c>
      <c r="N8" s="149">
        <v>18</v>
      </c>
      <c r="O8" s="150" t="s">
        <v>439</v>
      </c>
      <c r="P8" s="123" t="s">
        <v>40</v>
      </c>
      <c r="Q8" s="123" t="s">
        <v>107</v>
      </c>
      <c r="R8" s="122"/>
      <c r="S8" s="151"/>
      <c r="T8" s="252">
        <f aca="true" t="shared" si="1" ref="T8:T18">IF(L8&gt;=N8,ROUNDDOWN(L8/N8*100,0),"")</f>
        <v>102</v>
      </c>
    </row>
    <row r="9" spans="1:20" s="4" customFormat="1" ht="12.75">
      <c r="A9" s="253"/>
      <c r="B9" s="254"/>
      <c r="C9" s="134"/>
      <c r="D9" s="122" t="s">
        <v>435</v>
      </c>
      <c r="E9" s="123" t="s">
        <v>164</v>
      </c>
      <c r="F9" s="123">
        <v>0.656</v>
      </c>
      <c r="G9" s="146" t="s">
        <v>440</v>
      </c>
      <c r="H9" s="123">
        <v>790</v>
      </c>
      <c r="I9" s="123">
        <v>350</v>
      </c>
      <c r="J9" s="123">
        <v>1250</v>
      </c>
      <c r="K9" s="147" t="s">
        <v>17</v>
      </c>
      <c r="L9" s="148">
        <v>16.2</v>
      </c>
      <c r="M9" s="251">
        <f t="shared" si="0"/>
        <v>143.31234567901234</v>
      </c>
      <c r="N9" s="149">
        <v>16</v>
      </c>
      <c r="O9" s="150" t="s">
        <v>439</v>
      </c>
      <c r="P9" s="123" t="s">
        <v>40</v>
      </c>
      <c r="Q9" s="123" t="s">
        <v>107</v>
      </c>
      <c r="R9" s="123"/>
      <c r="S9" s="151"/>
      <c r="T9" s="252">
        <f t="shared" si="1"/>
        <v>101</v>
      </c>
    </row>
    <row r="10" spans="1:20" s="4" customFormat="1" ht="12.75">
      <c r="A10" s="253"/>
      <c r="B10" s="254"/>
      <c r="C10" s="134"/>
      <c r="D10" s="122" t="s">
        <v>441</v>
      </c>
      <c r="E10" s="123" t="s">
        <v>164</v>
      </c>
      <c r="F10" s="123">
        <v>0.656</v>
      </c>
      <c r="G10" s="146" t="s">
        <v>39</v>
      </c>
      <c r="H10" s="123" t="s">
        <v>442</v>
      </c>
      <c r="I10" s="123">
        <v>350</v>
      </c>
      <c r="J10" s="123" t="s">
        <v>443</v>
      </c>
      <c r="K10" s="147" t="s">
        <v>17</v>
      </c>
      <c r="L10" s="148">
        <v>18.2</v>
      </c>
      <c r="M10" s="251">
        <f t="shared" si="0"/>
        <v>127.56373626373626</v>
      </c>
      <c r="N10" s="149">
        <v>18</v>
      </c>
      <c r="O10" s="150" t="s">
        <v>439</v>
      </c>
      <c r="P10" s="123" t="s">
        <v>40</v>
      </c>
      <c r="Q10" s="123" t="s">
        <v>97</v>
      </c>
      <c r="R10" s="123"/>
      <c r="S10" s="151"/>
      <c r="T10" s="252">
        <f t="shared" si="1"/>
        <v>101</v>
      </c>
    </row>
    <row r="11" spans="1:20" s="4" customFormat="1" ht="12.75">
      <c r="A11" s="255"/>
      <c r="B11" s="254"/>
      <c r="C11" s="134"/>
      <c r="D11" s="122" t="s">
        <v>444</v>
      </c>
      <c r="E11" s="123" t="s">
        <v>164</v>
      </c>
      <c r="F11" s="123">
        <v>0.656</v>
      </c>
      <c r="G11" s="146" t="s">
        <v>39</v>
      </c>
      <c r="H11" s="123" t="s">
        <v>273</v>
      </c>
      <c r="I11" s="125">
        <v>350</v>
      </c>
      <c r="J11" s="123" t="s">
        <v>274</v>
      </c>
      <c r="K11" s="147" t="s">
        <v>17</v>
      </c>
      <c r="L11" s="152">
        <v>17.6</v>
      </c>
      <c r="M11" s="251">
        <f t="shared" si="0"/>
        <v>131.9125</v>
      </c>
      <c r="N11" s="149">
        <v>17.2</v>
      </c>
      <c r="O11" s="150" t="s">
        <v>439</v>
      </c>
      <c r="P11" s="123" t="s">
        <v>40</v>
      </c>
      <c r="Q11" s="123" t="s">
        <v>107</v>
      </c>
      <c r="R11" s="122"/>
      <c r="S11" s="151"/>
      <c r="T11" s="252">
        <f t="shared" si="1"/>
        <v>102</v>
      </c>
    </row>
    <row r="12" spans="1:20" s="4" customFormat="1" ht="12.75">
      <c r="A12" s="253"/>
      <c r="B12" s="254"/>
      <c r="C12" s="134"/>
      <c r="D12" s="122" t="s">
        <v>444</v>
      </c>
      <c r="E12" s="123" t="s">
        <v>164</v>
      </c>
      <c r="F12" s="123">
        <v>0.656</v>
      </c>
      <c r="G12" s="146" t="s">
        <v>440</v>
      </c>
      <c r="H12" s="123" t="s">
        <v>445</v>
      </c>
      <c r="I12" s="125">
        <v>350</v>
      </c>
      <c r="J12" s="123" t="s">
        <v>446</v>
      </c>
      <c r="K12" s="147" t="s">
        <v>17</v>
      </c>
      <c r="L12" s="148">
        <v>15.6</v>
      </c>
      <c r="M12" s="251">
        <f t="shared" si="0"/>
        <v>148.824358974359</v>
      </c>
      <c r="N12" s="149">
        <v>15.4</v>
      </c>
      <c r="O12" s="150" t="s">
        <v>439</v>
      </c>
      <c r="P12" s="123" t="s">
        <v>40</v>
      </c>
      <c r="Q12" s="123" t="s">
        <v>107</v>
      </c>
      <c r="R12" s="123"/>
      <c r="S12" s="151"/>
      <c r="T12" s="252">
        <f t="shared" si="1"/>
        <v>101</v>
      </c>
    </row>
    <row r="13" spans="1:20" s="4" customFormat="1" ht="12.75">
      <c r="A13" s="255"/>
      <c r="B13" s="254"/>
      <c r="C13" s="134"/>
      <c r="D13" s="122" t="s">
        <v>447</v>
      </c>
      <c r="E13" s="123" t="s">
        <v>164</v>
      </c>
      <c r="F13" s="123">
        <v>0.656</v>
      </c>
      <c r="G13" s="146" t="s">
        <v>39</v>
      </c>
      <c r="H13" s="123" t="s">
        <v>448</v>
      </c>
      <c r="I13" s="125">
        <v>350</v>
      </c>
      <c r="J13" s="123" t="s">
        <v>449</v>
      </c>
      <c r="K13" s="147" t="s">
        <v>213</v>
      </c>
      <c r="L13" s="148">
        <v>16.8</v>
      </c>
      <c r="M13" s="251">
        <f t="shared" si="0"/>
        <v>138.19404761904758</v>
      </c>
      <c r="N13" s="149">
        <v>16.4</v>
      </c>
      <c r="O13" s="150" t="s">
        <v>439</v>
      </c>
      <c r="P13" s="123" t="s">
        <v>40</v>
      </c>
      <c r="Q13" s="123" t="s">
        <v>97</v>
      </c>
      <c r="R13" s="122"/>
      <c r="S13" s="151"/>
      <c r="T13" s="252">
        <f t="shared" si="1"/>
        <v>102</v>
      </c>
    </row>
    <row r="14" spans="1:20" s="4" customFormat="1" ht="12.75">
      <c r="A14" s="255"/>
      <c r="B14" s="254"/>
      <c r="C14" s="134"/>
      <c r="D14" s="122" t="s">
        <v>447</v>
      </c>
      <c r="E14" s="123" t="s">
        <v>164</v>
      </c>
      <c r="F14" s="123">
        <v>0.656</v>
      </c>
      <c r="G14" s="146" t="s">
        <v>108</v>
      </c>
      <c r="H14" s="123">
        <v>1040</v>
      </c>
      <c r="I14" s="125">
        <v>250</v>
      </c>
      <c r="J14" s="123">
        <v>1400</v>
      </c>
      <c r="K14" s="147" t="s">
        <v>213</v>
      </c>
      <c r="L14" s="148">
        <v>14.8</v>
      </c>
      <c r="M14" s="251">
        <f t="shared" si="0"/>
        <v>156.8689189189189</v>
      </c>
      <c r="N14" s="149">
        <v>14.7</v>
      </c>
      <c r="O14" s="150" t="s">
        <v>439</v>
      </c>
      <c r="P14" s="123" t="s">
        <v>40</v>
      </c>
      <c r="Q14" s="123" t="s">
        <v>97</v>
      </c>
      <c r="R14" s="122"/>
      <c r="S14" s="151"/>
      <c r="T14" s="252">
        <f t="shared" si="1"/>
        <v>100</v>
      </c>
    </row>
    <row r="15" spans="1:20" s="4" customFormat="1" ht="12.75">
      <c r="A15" s="255"/>
      <c r="B15" s="250"/>
      <c r="C15" s="121" t="s">
        <v>450</v>
      </c>
      <c r="D15" s="122" t="s">
        <v>451</v>
      </c>
      <c r="E15" s="123" t="s">
        <v>164</v>
      </c>
      <c r="F15" s="123">
        <v>0.656</v>
      </c>
      <c r="G15" s="146" t="s">
        <v>39</v>
      </c>
      <c r="H15" s="123">
        <v>960</v>
      </c>
      <c r="I15" s="125">
        <v>200</v>
      </c>
      <c r="J15" s="123">
        <v>1270</v>
      </c>
      <c r="K15" s="147" t="s">
        <v>213</v>
      </c>
      <c r="L15" s="148">
        <v>17.6</v>
      </c>
      <c r="M15" s="251">
        <f>IF(L15&gt;0,1/L15*34.6*67.1,"")</f>
        <v>131.9125</v>
      </c>
      <c r="N15" s="149">
        <v>17.2</v>
      </c>
      <c r="O15" s="150" t="s">
        <v>439</v>
      </c>
      <c r="P15" s="123" t="s">
        <v>40</v>
      </c>
      <c r="Q15" s="123" t="s">
        <v>107</v>
      </c>
      <c r="R15" s="122"/>
      <c r="S15" s="151"/>
      <c r="T15" s="252">
        <f t="shared" si="1"/>
        <v>102</v>
      </c>
    </row>
    <row r="16" spans="1:20" s="4" customFormat="1" ht="12.75">
      <c r="A16" s="253"/>
      <c r="B16" s="254"/>
      <c r="C16" s="134"/>
      <c r="D16" s="122" t="s">
        <v>451</v>
      </c>
      <c r="E16" s="123" t="s">
        <v>164</v>
      </c>
      <c r="F16" s="123">
        <v>0.656</v>
      </c>
      <c r="G16" s="146" t="s">
        <v>440</v>
      </c>
      <c r="H16" s="123">
        <v>970</v>
      </c>
      <c r="I16" s="125">
        <v>200</v>
      </c>
      <c r="J16" s="123">
        <v>1280</v>
      </c>
      <c r="K16" s="147" t="s">
        <v>213</v>
      </c>
      <c r="L16" s="148">
        <v>15.6</v>
      </c>
      <c r="M16" s="251">
        <f>IF(L16&gt;0,1/L16*34.6*67.1,"")</f>
        <v>148.824358974359</v>
      </c>
      <c r="N16" s="149">
        <v>15.4</v>
      </c>
      <c r="O16" s="150" t="s">
        <v>439</v>
      </c>
      <c r="P16" s="123" t="s">
        <v>40</v>
      </c>
      <c r="Q16" s="123" t="s">
        <v>107</v>
      </c>
      <c r="R16" s="123"/>
      <c r="S16" s="151"/>
      <c r="T16" s="252">
        <f t="shared" si="1"/>
        <v>101</v>
      </c>
    </row>
    <row r="17" spans="1:20" s="4" customFormat="1" ht="12.75">
      <c r="A17" s="253"/>
      <c r="B17" s="254"/>
      <c r="C17" s="134"/>
      <c r="D17" s="122" t="s">
        <v>452</v>
      </c>
      <c r="E17" s="123" t="s">
        <v>164</v>
      </c>
      <c r="F17" s="123">
        <v>0.656</v>
      </c>
      <c r="G17" s="146" t="s">
        <v>39</v>
      </c>
      <c r="H17" s="123">
        <v>1010</v>
      </c>
      <c r="I17" s="125">
        <v>200</v>
      </c>
      <c r="J17" s="123">
        <v>1320</v>
      </c>
      <c r="K17" s="147" t="s">
        <v>213</v>
      </c>
      <c r="L17" s="148">
        <v>16.8</v>
      </c>
      <c r="M17" s="251">
        <f>IF(L17&gt;0,1/L17*34.6*67.1,"")</f>
        <v>138.19404761904758</v>
      </c>
      <c r="N17" s="149">
        <v>16.4</v>
      </c>
      <c r="O17" s="150" t="s">
        <v>439</v>
      </c>
      <c r="P17" s="123" t="s">
        <v>40</v>
      </c>
      <c r="Q17" s="123" t="s">
        <v>97</v>
      </c>
      <c r="R17" s="123"/>
      <c r="S17" s="151"/>
      <c r="T17" s="252">
        <f t="shared" si="1"/>
        <v>102</v>
      </c>
    </row>
    <row r="18" spans="1:20" s="4" customFormat="1" ht="12.75">
      <c r="A18" s="256"/>
      <c r="B18" s="257"/>
      <c r="C18" s="136"/>
      <c r="D18" s="122" t="s">
        <v>452</v>
      </c>
      <c r="E18" s="123" t="s">
        <v>164</v>
      </c>
      <c r="F18" s="123">
        <v>0.656</v>
      </c>
      <c r="G18" s="146" t="s">
        <v>108</v>
      </c>
      <c r="H18" s="123">
        <v>1050</v>
      </c>
      <c r="I18" s="125">
        <v>200</v>
      </c>
      <c r="J18" s="123">
        <v>1360</v>
      </c>
      <c r="K18" s="147" t="s">
        <v>213</v>
      </c>
      <c r="L18" s="148">
        <v>14.8</v>
      </c>
      <c r="M18" s="251">
        <f>IF(L18&gt;0,1/L18*34.6*67.1,"")</f>
        <v>156.8689189189189</v>
      </c>
      <c r="N18" s="149">
        <v>14.7</v>
      </c>
      <c r="O18" s="150" t="s">
        <v>439</v>
      </c>
      <c r="P18" s="123" t="s">
        <v>40</v>
      </c>
      <c r="Q18" s="123" t="s">
        <v>97</v>
      </c>
      <c r="R18" s="123"/>
      <c r="S18" s="151"/>
      <c r="T18" s="252">
        <f t="shared" si="1"/>
        <v>100</v>
      </c>
    </row>
    <row r="20" spans="1:16" s="4" customFormat="1" ht="11.25">
      <c r="A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4" customFormat="1" ht="11.25">
      <c r="A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4" customFormat="1" ht="11.25">
      <c r="A22" s="2"/>
      <c r="B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</sheetData>
  <sheetProtection/>
  <mergeCells count="4">
    <mergeCell ref="L3:N3"/>
    <mergeCell ref="P3:R3"/>
    <mergeCell ref="T3:T7"/>
    <mergeCell ref="P4:R4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U28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3.375" style="2" customWidth="1"/>
    <col min="3" max="3" width="12.50390625" style="2" customWidth="1"/>
    <col min="4" max="4" width="9.125" style="2" customWidth="1"/>
    <col min="5" max="5" width="5.125" style="2" customWidth="1"/>
    <col min="6" max="6" width="7.625" style="2" customWidth="1"/>
    <col min="7" max="7" width="8.125" style="2" customWidth="1"/>
    <col min="8" max="8" width="7.625" style="2" customWidth="1"/>
    <col min="9" max="9" width="8.875" style="2" customWidth="1"/>
    <col min="10" max="10" width="9.625" style="2" customWidth="1"/>
    <col min="11" max="11" width="7.875" style="2" customWidth="1"/>
    <col min="12" max="12" width="7.125" style="2" customWidth="1"/>
    <col min="13" max="13" width="9.375" style="2" customWidth="1"/>
    <col min="14" max="14" width="5.125" style="2" customWidth="1"/>
    <col min="15" max="15" width="7.875" style="2" customWidth="1"/>
    <col min="16" max="17" width="5.875" style="2" customWidth="1"/>
    <col min="18" max="18" width="10.125" style="2" customWidth="1"/>
    <col min="19" max="19" width="7.50390625" style="2" customWidth="1"/>
    <col min="20" max="16384" width="9.00390625" style="2" customWidth="1"/>
  </cols>
  <sheetData>
    <row r="1" spans="1:15" ht="21.75" customHeight="1">
      <c r="A1" s="1"/>
      <c r="B1" s="1"/>
      <c r="O1" s="3"/>
    </row>
    <row r="2" spans="1:20" s="4" customFormat="1" ht="15">
      <c r="A2" s="2"/>
      <c r="B2" s="2"/>
      <c r="C2" s="2"/>
      <c r="E2" s="21"/>
      <c r="H2" s="2"/>
      <c r="I2" s="2"/>
      <c r="J2" s="22" t="s">
        <v>453</v>
      </c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s="4" customFormat="1" ht="23.25" customHeight="1">
      <c r="A3" s="5" t="s">
        <v>0</v>
      </c>
      <c r="B3" s="6"/>
      <c r="C3" s="22"/>
      <c r="E3" s="2"/>
      <c r="F3" s="2"/>
      <c r="G3" s="2"/>
      <c r="H3" s="2"/>
      <c r="I3" s="22"/>
      <c r="J3" s="2"/>
      <c r="K3" s="2"/>
      <c r="L3" s="2"/>
      <c r="M3" s="2"/>
      <c r="O3" s="25"/>
      <c r="T3" s="25" t="s">
        <v>47</v>
      </c>
    </row>
    <row r="4" spans="1:20" s="4" customFormat="1" ht="14.25" customHeight="1" thickBot="1">
      <c r="A4" s="7"/>
      <c r="B4" s="5"/>
      <c r="C4" s="2"/>
      <c r="D4" s="26"/>
      <c r="E4" s="27"/>
      <c r="F4" s="28"/>
      <c r="G4" s="29"/>
      <c r="H4" s="30"/>
      <c r="I4" s="28"/>
      <c r="J4" s="30"/>
      <c r="K4" s="30"/>
      <c r="L4" s="296" t="s">
        <v>48</v>
      </c>
      <c r="M4" s="297"/>
      <c r="N4" s="298"/>
      <c r="O4" s="29"/>
      <c r="P4" s="261"/>
      <c r="Q4" s="262"/>
      <c r="R4" s="263"/>
      <c r="S4" s="31"/>
      <c r="T4" s="264" t="s">
        <v>49</v>
      </c>
    </row>
    <row r="5" spans="1:20" s="4" customFormat="1" ht="11.25">
      <c r="A5" s="8"/>
      <c r="B5" s="9"/>
      <c r="C5" s="32"/>
      <c r="D5" s="33"/>
      <c r="E5" s="34" t="s">
        <v>50</v>
      </c>
      <c r="F5" s="35"/>
      <c r="G5" s="32"/>
      <c r="H5" s="8"/>
      <c r="I5" s="8"/>
      <c r="J5" s="8"/>
      <c r="K5" s="10"/>
      <c r="L5" s="36"/>
      <c r="M5" s="37" t="s">
        <v>51</v>
      </c>
      <c r="N5" s="118"/>
      <c r="O5" s="39" t="s">
        <v>52</v>
      </c>
      <c r="P5" s="267" t="s">
        <v>53</v>
      </c>
      <c r="Q5" s="268"/>
      <c r="R5" s="269"/>
      <c r="S5" s="40" t="s">
        <v>54</v>
      </c>
      <c r="T5" s="265"/>
    </row>
    <row r="6" spans="1:20" s="4" customFormat="1" ht="11.25">
      <c r="A6" s="8"/>
      <c r="B6" s="9"/>
      <c r="C6" s="2"/>
      <c r="D6" s="29"/>
      <c r="E6" s="41"/>
      <c r="F6" s="10" t="s">
        <v>55</v>
      </c>
      <c r="G6" s="32" t="s">
        <v>56</v>
      </c>
      <c r="H6" s="10" t="s">
        <v>57</v>
      </c>
      <c r="I6" s="42" t="s">
        <v>58</v>
      </c>
      <c r="J6" s="42" t="s">
        <v>59</v>
      </c>
      <c r="K6" s="10" t="s">
        <v>60</v>
      </c>
      <c r="L6" s="43" t="s">
        <v>61</v>
      </c>
      <c r="M6" s="44" t="s">
        <v>62</v>
      </c>
      <c r="N6" s="43" t="s">
        <v>63</v>
      </c>
      <c r="O6" s="39" t="s">
        <v>64</v>
      </c>
      <c r="P6" s="39" t="s">
        <v>65</v>
      </c>
      <c r="Q6" s="39"/>
      <c r="R6" s="39"/>
      <c r="S6" s="32" t="s">
        <v>66</v>
      </c>
      <c r="T6" s="265"/>
    </row>
    <row r="7" spans="1:20" s="4" customFormat="1" ht="11.25">
      <c r="A7" s="10" t="s">
        <v>1</v>
      </c>
      <c r="B7" s="11"/>
      <c r="C7" s="32" t="s">
        <v>67</v>
      </c>
      <c r="D7" s="10" t="s">
        <v>68</v>
      </c>
      <c r="E7" s="41" t="s">
        <v>68</v>
      </c>
      <c r="F7" s="10" t="s">
        <v>69</v>
      </c>
      <c r="G7" s="32" t="s">
        <v>70</v>
      </c>
      <c r="H7" s="10" t="s">
        <v>2</v>
      </c>
      <c r="I7" s="10" t="s">
        <v>2</v>
      </c>
      <c r="J7" s="10" t="s">
        <v>2</v>
      </c>
      <c r="K7" s="10" t="s">
        <v>71</v>
      </c>
      <c r="L7" s="43" t="s">
        <v>298</v>
      </c>
      <c r="M7" s="44" t="s">
        <v>299</v>
      </c>
      <c r="N7" s="43" t="s">
        <v>73</v>
      </c>
      <c r="O7" s="39" t="s">
        <v>74</v>
      </c>
      <c r="P7" s="39" t="s">
        <v>75</v>
      </c>
      <c r="Q7" s="39" t="s">
        <v>300</v>
      </c>
      <c r="R7" s="39" t="s">
        <v>77</v>
      </c>
      <c r="S7" s="32" t="s">
        <v>78</v>
      </c>
      <c r="T7" s="265"/>
    </row>
    <row r="8" spans="1:20" s="4" customFormat="1" ht="11.25">
      <c r="A8" s="12"/>
      <c r="B8" s="13"/>
      <c r="C8" s="22"/>
      <c r="D8" s="12"/>
      <c r="E8" s="22"/>
      <c r="F8" s="45" t="s">
        <v>301</v>
      </c>
      <c r="G8" s="46" t="s">
        <v>79</v>
      </c>
      <c r="H8" s="12"/>
      <c r="I8" s="12"/>
      <c r="J8" s="12"/>
      <c r="K8" s="45"/>
      <c r="L8" s="48"/>
      <c r="M8" s="49" t="s">
        <v>302</v>
      </c>
      <c r="N8" s="48" t="s">
        <v>303</v>
      </c>
      <c r="O8" s="50" t="s">
        <v>80</v>
      </c>
      <c r="P8" s="50" t="s">
        <v>81</v>
      </c>
      <c r="Q8" s="50" t="s">
        <v>304</v>
      </c>
      <c r="R8" s="51"/>
      <c r="S8" s="46" t="s">
        <v>83</v>
      </c>
      <c r="T8" s="266"/>
    </row>
    <row r="9" spans="1:20" s="4" customFormat="1" ht="22.5" customHeight="1">
      <c r="A9" s="14" t="s">
        <v>454</v>
      </c>
      <c r="B9" s="15" t="s">
        <v>455</v>
      </c>
      <c r="C9" s="145" t="s">
        <v>456</v>
      </c>
      <c r="D9" s="153" t="s">
        <v>457</v>
      </c>
      <c r="E9" s="154" t="s">
        <v>458</v>
      </c>
      <c r="F9" s="155">
        <v>0.658</v>
      </c>
      <c r="G9" s="156" t="s">
        <v>459</v>
      </c>
      <c r="H9" s="154" t="s">
        <v>460</v>
      </c>
      <c r="I9" s="154">
        <v>350</v>
      </c>
      <c r="J9" s="154" t="s">
        <v>461</v>
      </c>
      <c r="K9" s="157" t="s">
        <v>11</v>
      </c>
      <c r="L9" s="158">
        <v>19.8</v>
      </c>
      <c r="M9" s="159">
        <f aca="true" t="shared" si="0" ref="M9:M20">IF(L9&gt;0,1/L9*34.6*67.1,"")</f>
        <v>117.25555555555556</v>
      </c>
      <c r="N9" s="160">
        <v>18.2</v>
      </c>
      <c r="O9" s="154" t="s">
        <v>12</v>
      </c>
      <c r="P9" s="154" t="s">
        <v>6</v>
      </c>
      <c r="Q9" s="154" t="s">
        <v>13</v>
      </c>
      <c r="R9" s="154"/>
      <c r="S9" s="161"/>
      <c r="T9" s="162">
        <f aca="true" t="shared" si="1" ref="T9:T25">IF(L9&gt;=N9,ROUNDDOWN(L9/N9*100,0),"")</f>
        <v>108</v>
      </c>
    </row>
    <row r="10" spans="1:20" s="4" customFormat="1" ht="22.5" customHeight="1">
      <c r="A10" s="16"/>
      <c r="B10" s="17"/>
      <c r="C10" s="163"/>
      <c r="D10" s="153" t="s">
        <v>166</v>
      </c>
      <c r="E10" s="154" t="s">
        <v>10</v>
      </c>
      <c r="F10" s="155">
        <v>0.658</v>
      </c>
      <c r="G10" s="156" t="s">
        <v>14</v>
      </c>
      <c r="H10" s="154" t="s">
        <v>15</v>
      </c>
      <c r="I10" s="154">
        <v>350</v>
      </c>
      <c r="J10" s="154" t="s">
        <v>16</v>
      </c>
      <c r="K10" s="157" t="s">
        <v>17</v>
      </c>
      <c r="L10" s="158">
        <v>17.2</v>
      </c>
      <c r="M10" s="159">
        <f t="shared" si="0"/>
        <v>134.98023255813953</v>
      </c>
      <c r="N10" s="160">
        <v>16.4</v>
      </c>
      <c r="O10" s="154" t="s">
        <v>12</v>
      </c>
      <c r="P10" s="154" t="s">
        <v>6</v>
      </c>
      <c r="Q10" s="154" t="s">
        <v>13</v>
      </c>
      <c r="R10" s="154"/>
      <c r="S10" s="161"/>
      <c r="T10" s="162">
        <f t="shared" si="1"/>
        <v>104</v>
      </c>
    </row>
    <row r="11" spans="1:20" s="4" customFormat="1" ht="22.5" customHeight="1">
      <c r="A11" s="16"/>
      <c r="B11" s="17"/>
      <c r="C11" s="163"/>
      <c r="D11" s="153" t="s">
        <v>166</v>
      </c>
      <c r="E11" s="154" t="s">
        <v>10</v>
      </c>
      <c r="F11" s="155">
        <v>0.658</v>
      </c>
      <c r="G11" s="156" t="s">
        <v>8</v>
      </c>
      <c r="H11" s="154" t="s">
        <v>15</v>
      </c>
      <c r="I11" s="154">
        <v>350</v>
      </c>
      <c r="J11" s="154" t="s">
        <v>16</v>
      </c>
      <c r="K11" s="157" t="s">
        <v>17</v>
      </c>
      <c r="L11" s="158">
        <v>20.2</v>
      </c>
      <c r="M11" s="159">
        <f t="shared" si="0"/>
        <v>114.93366336633663</v>
      </c>
      <c r="N11" s="160">
        <v>16.4</v>
      </c>
      <c r="O11" s="154" t="s">
        <v>18</v>
      </c>
      <c r="P11" s="154" t="s">
        <v>6</v>
      </c>
      <c r="Q11" s="154" t="s">
        <v>13</v>
      </c>
      <c r="R11" s="154"/>
      <c r="S11" s="161"/>
      <c r="T11" s="162">
        <f t="shared" si="1"/>
        <v>123</v>
      </c>
    </row>
    <row r="12" spans="1:20" s="4" customFormat="1" ht="22.5" customHeight="1">
      <c r="A12" s="16"/>
      <c r="B12" s="17"/>
      <c r="C12" s="163"/>
      <c r="D12" s="153" t="s">
        <v>166</v>
      </c>
      <c r="E12" s="154" t="s">
        <v>10</v>
      </c>
      <c r="F12" s="155">
        <v>0.658</v>
      </c>
      <c r="G12" s="156" t="s">
        <v>3</v>
      </c>
      <c r="H12" s="154" t="s">
        <v>19</v>
      </c>
      <c r="I12" s="154">
        <v>350</v>
      </c>
      <c r="J12" s="154" t="s">
        <v>20</v>
      </c>
      <c r="K12" s="157" t="s">
        <v>17</v>
      </c>
      <c r="L12" s="158">
        <v>19.6</v>
      </c>
      <c r="M12" s="159">
        <f t="shared" si="0"/>
        <v>118.45204081632652</v>
      </c>
      <c r="N12" s="160">
        <v>18.2</v>
      </c>
      <c r="O12" s="154" t="s">
        <v>12</v>
      </c>
      <c r="P12" s="154" t="s">
        <v>6</v>
      </c>
      <c r="Q12" s="154" t="s">
        <v>9</v>
      </c>
      <c r="R12" s="154"/>
      <c r="S12" s="161"/>
      <c r="T12" s="162">
        <f t="shared" si="1"/>
        <v>107</v>
      </c>
    </row>
    <row r="13" spans="1:20" s="4" customFormat="1" ht="22.5" customHeight="1">
      <c r="A13" s="16"/>
      <c r="B13" s="17"/>
      <c r="C13" s="163"/>
      <c r="D13" s="153" t="s">
        <v>166</v>
      </c>
      <c r="E13" s="154" t="s">
        <v>10</v>
      </c>
      <c r="F13" s="155">
        <v>0.658</v>
      </c>
      <c r="G13" s="156" t="s">
        <v>21</v>
      </c>
      <c r="H13" s="154" t="s">
        <v>22</v>
      </c>
      <c r="I13" s="154">
        <v>350</v>
      </c>
      <c r="J13" s="154" t="s">
        <v>23</v>
      </c>
      <c r="K13" s="157" t="s">
        <v>17</v>
      </c>
      <c r="L13" s="158">
        <v>19.6</v>
      </c>
      <c r="M13" s="159">
        <f t="shared" si="0"/>
        <v>118.45204081632652</v>
      </c>
      <c r="N13" s="160">
        <v>18.2</v>
      </c>
      <c r="O13" s="154" t="s">
        <v>12</v>
      </c>
      <c r="P13" s="154" t="s">
        <v>6</v>
      </c>
      <c r="Q13" s="154" t="s">
        <v>9</v>
      </c>
      <c r="R13" s="154"/>
      <c r="S13" s="161"/>
      <c r="T13" s="162">
        <f t="shared" si="1"/>
        <v>107</v>
      </c>
    </row>
    <row r="14" spans="1:20" s="4" customFormat="1" ht="22.5" customHeight="1">
      <c r="A14" s="16"/>
      <c r="B14" s="17"/>
      <c r="C14" s="163"/>
      <c r="D14" s="153" t="s">
        <v>166</v>
      </c>
      <c r="E14" s="154" t="s">
        <v>10</v>
      </c>
      <c r="F14" s="155">
        <v>0.658</v>
      </c>
      <c r="G14" s="156" t="s">
        <v>14</v>
      </c>
      <c r="H14" s="154" t="s">
        <v>22</v>
      </c>
      <c r="I14" s="154">
        <v>350</v>
      </c>
      <c r="J14" s="154" t="s">
        <v>23</v>
      </c>
      <c r="K14" s="157" t="s">
        <v>17</v>
      </c>
      <c r="L14" s="158">
        <v>17</v>
      </c>
      <c r="M14" s="159">
        <f t="shared" si="0"/>
        <v>136.5682352941176</v>
      </c>
      <c r="N14" s="160">
        <v>16.4</v>
      </c>
      <c r="O14" s="154" t="s">
        <v>12</v>
      </c>
      <c r="P14" s="154" t="s">
        <v>6</v>
      </c>
      <c r="Q14" s="154" t="s">
        <v>9</v>
      </c>
      <c r="R14" s="154"/>
      <c r="S14" s="161"/>
      <c r="T14" s="165">
        <f t="shared" si="1"/>
        <v>103</v>
      </c>
    </row>
    <row r="15" spans="1:20" s="4" customFormat="1" ht="22.5" customHeight="1">
      <c r="A15" s="16"/>
      <c r="B15" s="17"/>
      <c r="C15" s="163"/>
      <c r="D15" s="153" t="s">
        <v>166</v>
      </c>
      <c r="E15" s="154" t="s">
        <v>10</v>
      </c>
      <c r="F15" s="155">
        <v>0.658</v>
      </c>
      <c r="G15" s="156" t="s">
        <v>8</v>
      </c>
      <c r="H15" s="154" t="s">
        <v>22</v>
      </c>
      <c r="I15" s="154">
        <v>350</v>
      </c>
      <c r="J15" s="154" t="s">
        <v>23</v>
      </c>
      <c r="K15" s="157" t="s">
        <v>17</v>
      </c>
      <c r="L15" s="158">
        <v>20</v>
      </c>
      <c r="M15" s="159">
        <f t="shared" si="0"/>
        <v>116.083</v>
      </c>
      <c r="N15" s="160">
        <v>16.4</v>
      </c>
      <c r="O15" s="154" t="s">
        <v>18</v>
      </c>
      <c r="P15" s="154" t="s">
        <v>6</v>
      </c>
      <c r="Q15" s="154" t="s">
        <v>9</v>
      </c>
      <c r="R15" s="154"/>
      <c r="S15" s="161"/>
      <c r="T15" s="162">
        <f t="shared" si="1"/>
        <v>121</v>
      </c>
    </row>
    <row r="16" spans="1:20" s="4" customFormat="1" ht="22.5" customHeight="1">
      <c r="A16" s="16"/>
      <c r="B16" s="17"/>
      <c r="C16" s="163"/>
      <c r="D16" s="153" t="s">
        <v>462</v>
      </c>
      <c r="E16" s="154" t="s">
        <v>10</v>
      </c>
      <c r="F16" s="155">
        <v>0.658</v>
      </c>
      <c r="G16" s="156" t="s">
        <v>3</v>
      </c>
      <c r="H16" s="154" t="s">
        <v>463</v>
      </c>
      <c r="I16" s="154" t="s">
        <v>25</v>
      </c>
      <c r="J16" s="154" t="s">
        <v>464</v>
      </c>
      <c r="K16" s="157" t="s">
        <v>17</v>
      </c>
      <c r="L16" s="158">
        <v>19</v>
      </c>
      <c r="M16" s="159">
        <f t="shared" si="0"/>
        <v>122.19263157894736</v>
      </c>
      <c r="N16" s="160">
        <v>18</v>
      </c>
      <c r="O16" s="154" t="s">
        <v>465</v>
      </c>
      <c r="P16" s="154" t="s">
        <v>6</v>
      </c>
      <c r="Q16" s="154" t="s">
        <v>13</v>
      </c>
      <c r="R16" s="154"/>
      <c r="S16" s="166" t="s">
        <v>7</v>
      </c>
      <c r="T16" s="165">
        <f t="shared" si="1"/>
        <v>105</v>
      </c>
    </row>
    <row r="17" spans="1:20" s="4" customFormat="1" ht="22.5" customHeight="1">
      <c r="A17" s="16"/>
      <c r="B17" s="17"/>
      <c r="C17" s="163"/>
      <c r="D17" s="153" t="s">
        <v>462</v>
      </c>
      <c r="E17" s="154" t="s">
        <v>10</v>
      </c>
      <c r="F17" s="155">
        <v>0.658</v>
      </c>
      <c r="G17" s="156" t="s">
        <v>3</v>
      </c>
      <c r="H17" s="154" t="s">
        <v>466</v>
      </c>
      <c r="I17" s="154" t="s">
        <v>25</v>
      </c>
      <c r="J17" s="154" t="s">
        <v>467</v>
      </c>
      <c r="K17" s="157" t="s">
        <v>17</v>
      </c>
      <c r="L17" s="158">
        <v>18.4</v>
      </c>
      <c r="M17" s="159">
        <f t="shared" si="0"/>
        <v>126.17717391304349</v>
      </c>
      <c r="N17" s="160">
        <v>17.2</v>
      </c>
      <c r="O17" s="154" t="s">
        <v>465</v>
      </c>
      <c r="P17" s="154" t="s">
        <v>6</v>
      </c>
      <c r="Q17" s="154" t="s">
        <v>13</v>
      </c>
      <c r="R17" s="154"/>
      <c r="S17" s="166" t="s">
        <v>7</v>
      </c>
      <c r="T17" s="165">
        <f t="shared" si="1"/>
        <v>106</v>
      </c>
    </row>
    <row r="18" spans="1:20" s="4" customFormat="1" ht="22.5" customHeight="1">
      <c r="A18" s="16"/>
      <c r="B18" s="17"/>
      <c r="C18" s="163"/>
      <c r="D18" s="153" t="s">
        <v>462</v>
      </c>
      <c r="E18" s="154" t="s">
        <v>10</v>
      </c>
      <c r="F18" s="155">
        <v>0.658</v>
      </c>
      <c r="G18" s="156" t="s">
        <v>8</v>
      </c>
      <c r="H18" s="154">
        <v>850</v>
      </c>
      <c r="I18" s="154" t="s">
        <v>25</v>
      </c>
      <c r="J18" s="154" t="s">
        <v>468</v>
      </c>
      <c r="K18" s="157" t="s">
        <v>17</v>
      </c>
      <c r="L18" s="158">
        <v>20.2</v>
      </c>
      <c r="M18" s="159">
        <f>IF(L18&gt;0,1/L18*34.6*67.1,"")</f>
        <v>114.93366336633663</v>
      </c>
      <c r="N18" s="160">
        <v>16</v>
      </c>
      <c r="O18" s="154" t="s">
        <v>469</v>
      </c>
      <c r="P18" s="154" t="s">
        <v>6</v>
      </c>
      <c r="Q18" s="154" t="s">
        <v>13</v>
      </c>
      <c r="R18" s="154"/>
      <c r="S18" s="166" t="s">
        <v>7</v>
      </c>
      <c r="T18" s="162">
        <f>IF(L18&gt;=N18,ROUNDDOWN(L18/N18*100,0),"")</f>
        <v>126</v>
      </c>
    </row>
    <row r="19" spans="1:20" s="4" customFormat="1" ht="22.5" customHeight="1">
      <c r="A19" s="16"/>
      <c r="B19" s="17"/>
      <c r="C19" s="163"/>
      <c r="D19" s="153" t="s">
        <v>462</v>
      </c>
      <c r="E19" s="154" t="s">
        <v>10</v>
      </c>
      <c r="F19" s="155">
        <v>0.658</v>
      </c>
      <c r="G19" s="156" t="s">
        <v>8</v>
      </c>
      <c r="H19" s="154" t="s">
        <v>470</v>
      </c>
      <c r="I19" s="154" t="s">
        <v>25</v>
      </c>
      <c r="J19" s="154" t="s">
        <v>42</v>
      </c>
      <c r="K19" s="157" t="s">
        <v>17</v>
      </c>
      <c r="L19" s="158">
        <v>19.4</v>
      </c>
      <c r="M19" s="159">
        <f>IF(L19&gt;0,1/L19*34.6*67.1,"")</f>
        <v>119.67319587628867</v>
      </c>
      <c r="N19" s="160">
        <v>15.4</v>
      </c>
      <c r="O19" s="154" t="s">
        <v>469</v>
      </c>
      <c r="P19" s="154" t="s">
        <v>6</v>
      </c>
      <c r="Q19" s="154" t="s">
        <v>13</v>
      </c>
      <c r="R19" s="154"/>
      <c r="S19" s="166" t="s">
        <v>7</v>
      </c>
      <c r="T19" s="162">
        <f>IF(L19&gt;=N19,ROUNDDOWN(L19/N19*100,0),"")</f>
        <v>125</v>
      </c>
    </row>
    <row r="20" spans="1:20" s="4" customFormat="1" ht="22.5" customHeight="1">
      <c r="A20" s="16"/>
      <c r="B20" s="17"/>
      <c r="C20" s="163"/>
      <c r="D20" s="153" t="s">
        <v>462</v>
      </c>
      <c r="E20" s="154" t="s">
        <v>10</v>
      </c>
      <c r="F20" s="155">
        <v>0.658</v>
      </c>
      <c r="G20" s="156" t="s">
        <v>3</v>
      </c>
      <c r="H20" s="154" t="s">
        <v>158</v>
      </c>
      <c r="I20" s="154" t="s">
        <v>25</v>
      </c>
      <c r="J20" s="154" t="s">
        <v>159</v>
      </c>
      <c r="K20" s="157" t="s">
        <v>17</v>
      </c>
      <c r="L20" s="158">
        <v>17.4</v>
      </c>
      <c r="M20" s="159">
        <f t="shared" si="0"/>
        <v>133.42873563218393</v>
      </c>
      <c r="N20" s="160">
        <v>17.2</v>
      </c>
      <c r="O20" s="154" t="s">
        <v>465</v>
      </c>
      <c r="P20" s="154" t="s">
        <v>6</v>
      </c>
      <c r="Q20" s="154" t="s">
        <v>9</v>
      </c>
      <c r="R20" s="154"/>
      <c r="S20" s="166" t="s">
        <v>7</v>
      </c>
      <c r="T20" s="165">
        <f t="shared" si="1"/>
        <v>101</v>
      </c>
    </row>
    <row r="21" spans="1:20" s="4" customFormat="1" ht="22.5" customHeight="1">
      <c r="A21" s="16"/>
      <c r="B21" s="17"/>
      <c r="C21" s="163"/>
      <c r="D21" s="153" t="s">
        <v>462</v>
      </c>
      <c r="E21" s="154" t="s">
        <v>10</v>
      </c>
      <c r="F21" s="155">
        <v>0.658</v>
      </c>
      <c r="G21" s="156" t="s">
        <v>8</v>
      </c>
      <c r="H21" s="154" t="s">
        <v>471</v>
      </c>
      <c r="I21" s="154" t="s">
        <v>25</v>
      </c>
      <c r="J21" s="154" t="s">
        <v>472</v>
      </c>
      <c r="K21" s="157" t="s">
        <v>17</v>
      </c>
      <c r="L21" s="158">
        <v>19</v>
      </c>
      <c r="M21" s="159">
        <f>IF(L21&gt;0,1/L21*34.6*67.1,"")</f>
        <v>122.19263157894736</v>
      </c>
      <c r="N21" s="160">
        <v>15.4</v>
      </c>
      <c r="O21" s="154" t="s">
        <v>469</v>
      </c>
      <c r="P21" s="154" t="s">
        <v>6</v>
      </c>
      <c r="Q21" s="154" t="s">
        <v>9</v>
      </c>
      <c r="R21" s="154"/>
      <c r="S21" s="166" t="s">
        <v>7</v>
      </c>
      <c r="T21" s="162">
        <f t="shared" si="1"/>
        <v>123</v>
      </c>
    </row>
    <row r="22" spans="1:21" s="4" customFormat="1" ht="22.5" customHeight="1">
      <c r="A22" s="16"/>
      <c r="B22" s="17"/>
      <c r="C22" s="163"/>
      <c r="D22" s="153" t="s">
        <v>473</v>
      </c>
      <c r="E22" s="154" t="s">
        <v>10</v>
      </c>
      <c r="F22" s="155">
        <v>0.658</v>
      </c>
      <c r="G22" s="156" t="s">
        <v>3</v>
      </c>
      <c r="H22" s="154" t="s">
        <v>474</v>
      </c>
      <c r="I22" s="154" t="s">
        <v>25</v>
      </c>
      <c r="J22" s="154" t="s">
        <v>475</v>
      </c>
      <c r="K22" s="157" t="s">
        <v>17</v>
      </c>
      <c r="L22" s="158">
        <v>19.6</v>
      </c>
      <c r="M22" s="159">
        <f>IF(L22&gt;0,1/L22*34.6*67.1,"")</f>
        <v>118.45204081632652</v>
      </c>
      <c r="N22" s="160">
        <v>17.2</v>
      </c>
      <c r="O22" s="154" t="s">
        <v>465</v>
      </c>
      <c r="P22" s="154" t="s">
        <v>6</v>
      </c>
      <c r="Q22" s="154" t="s">
        <v>13</v>
      </c>
      <c r="R22" s="154" t="s">
        <v>26</v>
      </c>
      <c r="S22" s="166"/>
      <c r="T22" s="162">
        <f t="shared" si="1"/>
        <v>113</v>
      </c>
      <c r="U22" s="19"/>
    </row>
    <row r="23" spans="1:21" s="4" customFormat="1" ht="22.5" customHeight="1">
      <c r="A23" s="16"/>
      <c r="B23" s="17"/>
      <c r="C23" s="163"/>
      <c r="D23" s="153" t="s">
        <v>473</v>
      </c>
      <c r="E23" s="154" t="s">
        <v>10</v>
      </c>
      <c r="F23" s="155">
        <v>0.658</v>
      </c>
      <c r="G23" s="156" t="s">
        <v>27</v>
      </c>
      <c r="H23" s="154" t="s">
        <v>476</v>
      </c>
      <c r="I23" s="154" t="s">
        <v>25</v>
      </c>
      <c r="J23" s="154" t="s">
        <v>477</v>
      </c>
      <c r="K23" s="157" t="s">
        <v>17</v>
      </c>
      <c r="L23" s="158">
        <v>16.2</v>
      </c>
      <c r="M23" s="159">
        <f>IF(L23&gt;0,1/L23*34.6*67.1,"")</f>
        <v>143.31234567901234</v>
      </c>
      <c r="N23" s="160">
        <v>15.4</v>
      </c>
      <c r="O23" s="154" t="s">
        <v>465</v>
      </c>
      <c r="P23" s="154" t="s">
        <v>6</v>
      </c>
      <c r="Q23" s="154" t="s">
        <v>13</v>
      </c>
      <c r="R23" s="154" t="s">
        <v>26</v>
      </c>
      <c r="S23" s="166"/>
      <c r="T23" s="162">
        <f>IF(L23&gt;=N23,ROUNDDOWN(L23/N23*100,0),"")</f>
        <v>105</v>
      </c>
      <c r="U23" s="19"/>
    </row>
    <row r="24" spans="1:21" s="4" customFormat="1" ht="22.5" customHeight="1">
      <c r="A24" s="16"/>
      <c r="B24" s="17"/>
      <c r="C24" s="163"/>
      <c r="D24" s="153" t="s">
        <v>473</v>
      </c>
      <c r="E24" s="154" t="s">
        <v>10</v>
      </c>
      <c r="F24" s="155">
        <v>0.658</v>
      </c>
      <c r="G24" s="156" t="s">
        <v>3</v>
      </c>
      <c r="H24" s="154" t="s">
        <v>4</v>
      </c>
      <c r="I24" s="154" t="s">
        <v>25</v>
      </c>
      <c r="J24" s="154" t="s">
        <v>478</v>
      </c>
      <c r="K24" s="157" t="s">
        <v>17</v>
      </c>
      <c r="L24" s="158">
        <v>18.8</v>
      </c>
      <c r="M24" s="159">
        <f>IF(L24&gt;0,1/L24*34.6*67.1,"")</f>
        <v>123.49255319148935</v>
      </c>
      <c r="N24" s="160">
        <v>17.2</v>
      </c>
      <c r="O24" s="154" t="s">
        <v>465</v>
      </c>
      <c r="P24" s="154" t="s">
        <v>6</v>
      </c>
      <c r="Q24" s="154" t="s">
        <v>9</v>
      </c>
      <c r="R24" s="154" t="s">
        <v>26</v>
      </c>
      <c r="S24" s="166"/>
      <c r="T24" s="162">
        <f t="shared" si="1"/>
        <v>109</v>
      </c>
      <c r="U24" s="19"/>
    </row>
    <row r="25" spans="1:21" s="4" customFormat="1" ht="22.5" customHeight="1" thickBot="1">
      <c r="A25" s="20"/>
      <c r="B25" s="18"/>
      <c r="C25" s="164"/>
      <c r="D25" s="153" t="s">
        <v>473</v>
      </c>
      <c r="E25" s="154" t="s">
        <v>10</v>
      </c>
      <c r="F25" s="155">
        <v>0.658</v>
      </c>
      <c r="G25" s="156" t="s">
        <v>27</v>
      </c>
      <c r="H25" s="154" t="s">
        <v>479</v>
      </c>
      <c r="I25" s="154" t="s">
        <v>25</v>
      </c>
      <c r="J25" s="154" t="s">
        <v>480</v>
      </c>
      <c r="K25" s="157" t="s">
        <v>17</v>
      </c>
      <c r="L25" s="167">
        <v>15.4</v>
      </c>
      <c r="M25" s="168">
        <f>IF(L25&gt;0,1/L25*34.6*67.1,"")</f>
        <v>150.75714285714284</v>
      </c>
      <c r="N25" s="160">
        <v>15.4</v>
      </c>
      <c r="O25" s="154" t="s">
        <v>465</v>
      </c>
      <c r="P25" s="154" t="s">
        <v>6</v>
      </c>
      <c r="Q25" s="154" t="s">
        <v>9</v>
      </c>
      <c r="R25" s="154" t="s">
        <v>26</v>
      </c>
      <c r="S25" s="166"/>
      <c r="T25" s="162">
        <f t="shared" si="1"/>
        <v>100</v>
      </c>
      <c r="U25" s="19"/>
    </row>
    <row r="26" spans="1:16" s="4" customFormat="1" ht="11.25">
      <c r="A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s="4" customFormat="1" ht="11.25">
      <c r="A27" s="2"/>
      <c r="B27" s="96" t="s">
        <v>167</v>
      </c>
      <c r="C27" s="169" t="s">
        <v>168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s="4" customFormat="1" ht="11.25">
      <c r="A28" s="2"/>
      <c r="B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sheetProtection/>
  <mergeCells count="4">
    <mergeCell ref="L4:N4"/>
    <mergeCell ref="P4:R4"/>
    <mergeCell ref="T4:T8"/>
    <mergeCell ref="P5:R5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T28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3.375" style="2" customWidth="1"/>
    <col min="3" max="3" width="12.50390625" style="2" customWidth="1"/>
    <col min="4" max="4" width="9.125" style="2" customWidth="1"/>
    <col min="5" max="5" width="5.125" style="2" customWidth="1"/>
    <col min="6" max="6" width="7.625" style="2" customWidth="1"/>
    <col min="7" max="7" width="8.125" style="2" customWidth="1"/>
    <col min="8" max="8" width="7.625" style="2" customWidth="1"/>
    <col min="9" max="9" width="8.875" style="2" customWidth="1"/>
    <col min="10" max="10" width="9.625" style="2" customWidth="1"/>
    <col min="11" max="11" width="7.875" style="2" customWidth="1"/>
    <col min="12" max="12" width="7.125" style="2" customWidth="1"/>
    <col min="13" max="13" width="9.375" style="2" customWidth="1"/>
    <col min="14" max="14" width="5.125" style="2" customWidth="1"/>
    <col min="15" max="15" width="6.625" style="2" customWidth="1"/>
    <col min="16" max="17" width="5.875" style="2" customWidth="1"/>
    <col min="18" max="18" width="10.125" style="2" customWidth="1"/>
    <col min="19" max="19" width="7.50390625" style="2" customWidth="1"/>
    <col min="20" max="16384" width="9.00390625" style="2" customWidth="1"/>
  </cols>
  <sheetData>
    <row r="1" spans="1:15" ht="21.75" customHeight="1">
      <c r="A1" s="1"/>
      <c r="B1" s="1"/>
      <c r="O1" s="3"/>
    </row>
    <row r="2" spans="1:20" s="4" customFormat="1" ht="15">
      <c r="A2" s="2"/>
      <c r="B2" s="2"/>
      <c r="C2" s="2"/>
      <c r="E2" s="21"/>
      <c r="H2" s="2"/>
      <c r="I2" s="2"/>
      <c r="J2" s="22" t="s">
        <v>169</v>
      </c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s="4" customFormat="1" ht="23.25" customHeight="1">
      <c r="A3" s="5" t="s">
        <v>0</v>
      </c>
      <c r="B3" s="6"/>
      <c r="C3" s="22"/>
      <c r="E3" s="2"/>
      <c r="F3" s="2"/>
      <c r="G3" s="2"/>
      <c r="H3" s="2"/>
      <c r="I3" s="22"/>
      <c r="J3" s="2"/>
      <c r="K3" s="2"/>
      <c r="L3" s="2"/>
      <c r="M3" s="2"/>
      <c r="O3" s="25"/>
      <c r="T3" s="25" t="s">
        <v>47</v>
      </c>
    </row>
    <row r="4" spans="1:20" s="4" customFormat="1" ht="14.25" customHeight="1" thickBot="1">
      <c r="A4" s="7"/>
      <c r="B4" s="5"/>
      <c r="C4" s="2"/>
      <c r="D4" s="26"/>
      <c r="E4" s="27"/>
      <c r="F4" s="28"/>
      <c r="G4" s="29"/>
      <c r="H4" s="30"/>
      <c r="I4" s="28"/>
      <c r="J4" s="30"/>
      <c r="K4" s="30"/>
      <c r="L4" s="296" t="s">
        <v>48</v>
      </c>
      <c r="M4" s="297"/>
      <c r="N4" s="298"/>
      <c r="O4" s="29"/>
      <c r="P4" s="261"/>
      <c r="Q4" s="262"/>
      <c r="R4" s="263"/>
      <c r="S4" s="31"/>
      <c r="T4" s="264" t="s">
        <v>49</v>
      </c>
    </row>
    <row r="5" spans="1:20" s="4" customFormat="1" ht="11.25">
      <c r="A5" s="8"/>
      <c r="B5" s="9"/>
      <c r="C5" s="32"/>
      <c r="D5" s="33"/>
      <c r="E5" s="34" t="s">
        <v>50</v>
      </c>
      <c r="F5" s="35"/>
      <c r="G5" s="32"/>
      <c r="H5" s="8"/>
      <c r="I5" s="8"/>
      <c r="J5" s="8"/>
      <c r="K5" s="10"/>
      <c r="L5" s="36"/>
      <c r="M5" s="37" t="s">
        <v>51</v>
      </c>
      <c r="N5" s="118"/>
      <c r="O5" s="39" t="s">
        <v>52</v>
      </c>
      <c r="P5" s="267" t="s">
        <v>53</v>
      </c>
      <c r="Q5" s="268"/>
      <c r="R5" s="269"/>
      <c r="S5" s="40" t="s">
        <v>54</v>
      </c>
      <c r="T5" s="265"/>
    </row>
    <row r="6" spans="1:20" s="4" customFormat="1" ht="11.25">
      <c r="A6" s="8"/>
      <c r="B6" s="9"/>
      <c r="C6" s="2"/>
      <c r="D6" s="29"/>
      <c r="E6" s="41"/>
      <c r="F6" s="10" t="s">
        <v>55</v>
      </c>
      <c r="G6" s="32" t="s">
        <v>56</v>
      </c>
      <c r="H6" s="10" t="s">
        <v>57</v>
      </c>
      <c r="I6" s="42" t="s">
        <v>58</v>
      </c>
      <c r="J6" s="42" t="s">
        <v>59</v>
      </c>
      <c r="K6" s="10" t="s">
        <v>60</v>
      </c>
      <c r="L6" s="43" t="s">
        <v>61</v>
      </c>
      <c r="M6" s="44" t="s">
        <v>62</v>
      </c>
      <c r="N6" s="43" t="s">
        <v>63</v>
      </c>
      <c r="O6" s="39" t="s">
        <v>64</v>
      </c>
      <c r="P6" s="39" t="s">
        <v>65</v>
      </c>
      <c r="Q6" s="39"/>
      <c r="R6" s="39"/>
      <c r="S6" s="32" t="s">
        <v>66</v>
      </c>
      <c r="T6" s="265"/>
    </row>
    <row r="7" spans="1:20" s="4" customFormat="1" ht="11.25">
      <c r="A7" s="10" t="s">
        <v>1</v>
      </c>
      <c r="B7" s="11"/>
      <c r="C7" s="32" t="s">
        <v>67</v>
      </c>
      <c r="D7" s="10" t="s">
        <v>68</v>
      </c>
      <c r="E7" s="41" t="s">
        <v>68</v>
      </c>
      <c r="F7" s="10" t="s">
        <v>69</v>
      </c>
      <c r="G7" s="32" t="s">
        <v>70</v>
      </c>
      <c r="H7" s="10" t="s">
        <v>2</v>
      </c>
      <c r="I7" s="10" t="s">
        <v>2</v>
      </c>
      <c r="J7" s="10" t="s">
        <v>2</v>
      </c>
      <c r="K7" s="10" t="s">
        <v>71</v>
      </c>
      <c r="L7" s="43" t="s">
        <v>481</v>
      </c>
      <c r="M7" s="44" t="s">
        <v>482</v>
      </c>
      <c r="N7" s="43" t="s">
        <v>73</v>
      </c>
      <c r="O7" s="39" t="s">
        <v>74</v>
      </c>
      <c r="P7" s="39" t="s">
        <v>75</v>
      </c>
      <c r="Q7" s="39" t="s">
        <v>483</v>
      </c>
      <c r="R7" s="39" t="s">
        <v>77</v>
      </c>
      <c r="S7" s="32" t="s">
        <v>78</v>
      </c>
      <c r="T7" s="265"/>
    </row>
    <row r="8" spans="1:20" s="4" customFormat="1" ht="11.25">
      <c r="A8" s="12"/>
      <c r="B8" s="13"/>
      <c r="C8" s="22"/>
      <c r="D8" s="12"/>
      <c r="E8" s="22"/>
      <c r="F8" s="45" t="s">
        <v>484</v>
      </c>
      <c r="G8" s="46" t="s">
        <v>79</v>
      </c>
      <c r="H8" s="12"/>
      <c r="I8" s="12"/>
      <c r="J8" s="12"/>
      <c r="K8" s="45"/>
      <c r="L8" s="48"/>
      <c r="M8" s="49" t="s">
        <v>485</v>
      </c>
      <c r="N8" s="48" t="s">
        <v>486</v>
      </c>
      <c r="O8" s="50" t="s">
        <v>80</v>
      </c>
      <c r="P8" s="50" t="s">
        <v>81</v>
      </c>
      <c r="Q8" s="50" t="s">
        <v>82</v>
      </c>
      <c r="R8" s="51"/>
      <c r="S8" s="46" t="s">
        <v>83</v>
      </c>
      <c r="T8" s="266"/>
    </row>
    <row r="9" spans="1:20" s="4" customFormat="1" ht="22.5" customHeight="1">
      <c r="A9" s="14" t="s">
        <v>170</v>
      </c>
      <c r="B9" s="15" t="s">
        <v>165</v>
      </c>
      <c r="C9" s="145" t="s">
        <v>171</v>
      </c>
      <c r="D9" s="153" t="s">
        <v>172</v>
      </c>
      <c r="E9" s="154" t="s">
        <v>10</v>
      </c>
      <c r="F9" s="155">
        <v>0.658</v>
      </c>
      <c r="G9" s="156" t="s">
        <v>3</v>
      </c>
      <c r="H9" s="154" t="s">
        <v>487</v>
      </c>
      <c r="I9" s="154">
        <v>350</v>
      </c>
      <c r="J9" s="154" t="s">
        <v>488</v>
      </c>
      <c r="K9" s="157" t="s">
        <v>11</v>
      </c>
      <c r="L9" s="158">
        <v>19.8</v>
      </c>
      <c r="M9" s="159">
        <f aca="true" t="shared" si="0" ref="M9:M20">IF(L9&gt;0,1/L9*34.6*67.1,"")</f>
        <v>117.25555555555556</v>
      </c>
      <c r="N9" s="160">
        <v>18.2</v>
      </c>
      <c r="O9" s="154" t="s">
        <v>489</v>
      </c>
      <c r="P9" s="154" t="s">
        <v>490</v>
      </c>
      <c r="Q9" s="154" t="s">
        <v>491</v>
      </c>
      <c r="R9" s="154"/>
      <c r="S9" s="161"/>
      <c r="T9" s="162">
        <f aca="true" t="shared" si="1" ref="T9:T25">IF(L9&gt;=N9,ROUNDDOWN(L9/N9*100,0),"")</f>
        <v>108</v>
      </c>
    </row>
    <row r="10" spans="1:20" s="4" customFormat="1" ht="22.5" customHeight="1">
      <c r="A10" s="16"/>
      <c r="B10" s="17"/>
      <c r="C10" s="163"/>
      <c r="D10" s="153" t="s">
        <v>492</v>
      </c>
      <c r="E10" s="154" t="s">
        <v>493</v>
      </c>
      <c r="F10" s="155">
        <v>0.658</v>
      </c>
      <c r="G10" s="156" t="s">
        <v>494</v>
      </c>
      <c r="H10" s="154" t="s">
        <v>495</v>
      </c>
      <c r="I10" s="154">
        <v>350</v>
      </c>
      <c r="J10" s="154" t="s">
        <v>496</v>
      </c>
      <c r="K10" s="157" t="s">
        <v>497</v>
      </c>
      <c r="L10" s="158">
        <v>17.2</v>
      </c>
      <c r="M10" s="159">
        <f t="shared" si="0"/>
        <v>134.98023255813953</v>
      </c>
      <c r="N10" s="160">
        <v>16.4</v>
      </c>
      <c r="O10" s="154" t="s">
        <v>489</v>
      </c>
      <c r="P10" s="154" t="s">
        <v>490</v>
      </c>
      <c r="Q10" s="154" t="s">
        <v>491</v>
      </c>
      <c r="R10" s="154"/>
      <c r="S10" s="161"/>
      <c r="T10" s="162">
        <f t="shared" si="1"/>
        <v>104</v>
      </c>
    </row>
    <row r="11" spans="1:20" s="4" customFormat="1" ht="22.5" customHeight="1">
      <c r="A11" s="16"/>
      <c r="B11" s="17"/>
      <c r="C11" s="163"/>
      <c r="D11" s="153" t="s">
        <v>492</v>
      </c>
      <c r="E11" s="154" t="s">
        <v>493</v>
      </c>
      <c r="F11" s="155">
        <v>0.658</v>
      </c>
      <c r="G11" s="156" t="s">
        <v>498</v>
      </c>
      <c r="H11" s="154" t="s">
        <v>495</v>
      </c>
      <c r="I11" s="154">
        <v>350</v>
      </c>
      <c r="J11" s="154" t="s">
        <v>496</v>
      </c>
      <c r="K11" s="157" t="s">
        <v>497</v>
      </c>
      <c r="L11" s="158">
        <v>20.2</v>
      </c>
      <c r="M11" s="159">
        <f t="shared" si="0"/>
        <v>114.93366336633663</v>
      </c>
      <c r="N11" s="160">
        <v>16.4</v>
      </c>
      <c r="O11" s="154" t="s">
        <v>499</v>
      </c>
      <c r="P11" s="154" t="s">
        <v>500</v>
      </c>
      <c r="Q11" s="154" t="s">
        <v>501</v>
      </c>
      <c r="R11" s="154"/>
      <c r="S11" s="161"/>
      <c r="T11" s="162">
        <f t="shared" si="1"/>
        <v>123</v>
      </c>
    </row>
    <row r="12" spans="1:20" s="4" customFormat="1" ht="22.5" customHeight="1">
      <c r="A12" s="16"/>
      <c r="B12" s="17"/>
      <c r="C12" s="163"/>
      <c r="D12" s="153" t="s">
        <v>502</v>
      </c>
      <c r="E12" s="154" t="s">
        <v>503</v>
      </c>
      <c r="F12" s="155">
        <v>0.658</v>
      </c>
      <c r="G12" s="156" t="s">
        <v>504</v>
      </c>
      <c r="H12" s="154" t="s">
        <v>505</v>
      </c>
      <c r="I12" s="154">
        <v>350</v>
      </c>
      <c r="J12" s="154" t="s">
        <v>506</v>
      </c>
      <c r="K12" s="157" t="s">
        <v>497</v>
      </c>
      <c r="L12" s="158">
        <v>19.6</v>
      </c>
      <c r="M12" s="159">
        <f t="shared" si="0"/>
        <v>118.45204081632652</v>
      </c>
      <c r="N12" s="160">
        <v>18.2</v>
      </c>
      <c r="O12" s="154" t="s">
        <v>489</v>
      </c>
      <c r="P12" s="154" t="s">
        <v>490</v>
      </c>
      <c r="Q12" s="154" t="s">
        <v>507</v>
      </c>
      <c r="R12" s="154"/>
      <c r="S12" s="161"/>
      <c r="T12" s="162">
        <f t="shared" si="1"/>
        <v>107</v>
      </c>
    </row>
    <row r="13" spans="1:20" s="4" customFormat="1" ht="22.5" customHeight="1">
      <c r="A13" s="16"/>
      <c r="B13" s="17"/>
      <c r="C13" s="163"/>
      <c r="D13" s="153" t="s">
        <v>492</v>
      </c>
      <c r="E13" s="154" t="s">
        <v>493</v>
      </c>
      <c r="F13" s="155">
        <v>0.658</v>
      </c>
      <c r="G13" s="156" t="s">
        <v>508</v>
      </c>
      <c r="H13" s="154" t="s">
        <v>509</v>
      </c>
      <c r="I13" s="154">
        <v>350</v>
      </c>
      <c r="J13" s="154" t="s">
        <v>510</v>
      </c>
      <c r="K13" s="157" t="s">
        <v>497</v>
      </c>
      <c r="L13" s="158">
        <v>19.6</v>
      </c>
      <c r="M13" s="159">
        <f t="shared" si="0"/>
        <v>118.45204081632652</v>
      </c>
      <c r="N13" s="160">
        <v>18.2</v>
      </c>
      <c r="O13" s="154" t="s">
        <v>489</v>
      </c>
      <c r="P13" s="154" t="s">
        <v>490</v>
      </c>
      <c r="Q13" s="154" t="s">
        <v>507</v>
      </c>
      <c r="R13" s="154"/>
      <c r="S13" s="161"/>
      <c r="T13" s="162">
        <f t="shared" si="1"/>
        <v>107</v>
      </c>
    </row>
    <row r="14" spans="1:20" s="4" customFormat="1" ht="22.5" customHeight="1">
      <c r="A14" s="16"/>
      <c r="B14" s="17"/>
      <c r="C14" s="163"/>
      <c r="D14" s="153" t="s">
        <v>492</v>
      </c>
      <c r="E14" s="154" t="s">
        <v>493</v>
      </c>
      <c r="F14" s="155">
        <v>0.658</v>
      </c>
      <c r="G14" s="156" t="s">
        <v>494</v>
      </c>
      <c r="H14" s="154" t="s">
        <v>509</v>
      </c>
      <c r="I14" s="154">
        <v>350</v>
      </c>
      <c r="J14" s="154" t="s">
        <v>510</v>
      </c>
      <c r="K14" s="157" t="s">
        <v>497</v>
      </c>
      <c r="L14" s="158">
        <v>17</v>
      </c>
      <c r="M14" s="159">
        <f t="shared" si="0"/>
        <v>136.5682352941176</v>
      </c>
      <c r="N14" s="160">
        <v>16.4</v>
      </c>
      <c r="O14" s="154" t="s">
        <v>489</v>
      </c>
      <c r="P14" s="154" t="s">
        <v>490</v>
      </c>
      <c r="Q14" s="154" t="s">
        <v>507</v>
      </c>
      <c r="R14" s="154"/>
      <c r="S14" s="161"/>
      <c r="T14" s="165">
        <f t="shared" si="1"/>
        <v>103</v>
      </c>
    </row>
    <row r="15" spans="1:20" s="4" customFormat="1" ht="22.5" customHeight="1">
      <c r="A15" s="16"/>
      <c r="B15" s="17"/>
      <c r="C15" s="163"/>
      <c r="D15" s="153" t="s">
        <v>492</v>
      </c>
      <c r="E15" s="154" t="s">
        <v>493</v>
      </c>
      <c r="F15" s="155">
        <v>0.658</v>
      </c>
      <c r="G15" s="156" t="s">
        <v>498</v>
      </c>
      <c r="H15" s="154" t="s">
        <v>509</v>
      </c>
      <c r="I15" s="154">
        <v>350</v>
      </c>
      <c r="J15" s="154" t="s">
        <v>510</v>
      </c>
      <c r="K15" s="157" t="s">
        <v>497</v>
      </c>
      <c r="L15" s="158">
        <v>20</v>
      </c>
      <c r="M15" s="159">
        <f t="shared" si="0"/>
        <v>116.083</v>
      </c>
      <c r="N15" s="160">
        <v>16.4</v>
      </c>
      <c r="O15" s="154" t="s">
        <v>511</v>
      </c>
      <c r="P15" s="154" t="s">
        <v>490</v>
      </c>
      <c r="Q15" s="154" t="s">
        <v>507</v>
      </c>
      <c r="R15" s="154"/>
      <c r="S15" s="161"/>
      <c r="T15" s="162">
        <f t="shared" si="1"/>
        <v>121</v>
      </c>
    </row>
    <row r="16" spans="1:20" s="4" customFormat="1" ht="22.5" customHeight="1">
      <c r="A16" s="16"/>
      <c r="B16" s="17"/>
      <c r="C16" s="163"/>
      <c r="D16" s="153" t="s">
        <v>512</v>
      </c>
      <c r="E16" s="154" t="s">
        <v>493</v>
      </c>
      <c r="F16" s="155">
        <v>0.658</v>
      </c>
      <c r="G16" s="156" t="s">
        <v>513</v>
      </c>
      <c r="H16" s="154" t="s">
        <v>514</v>
      </c>
      <c r="I16" s="154" t="s">
        <v>515</v>
      </c>
      <c r="J16" s="154" t="s">
        <v>516</v>
      </c>
      <c r="K16" s="157" t="s">
        <v>497</v>
      </c>
      <c r="L16" s="158">
        <v>19</v>
      </c>
      <c r="M16" s="159">
        <f t="shared" si="0"/>
        <v>122.19263157894736</v>
      </c>
      <c r="N16" s="160">
        <v>18</v>
      </c>
      <c r="O16" s="154" t="s">
        <v>517</v>
      </c>
      <c r="P16" s="154" t="s">
        <v>490</v>
      </c>
      <c r="Q16" s="154" t="s">
        <v>491</v>
      </c>
      <c r="R16" s="154"/>
      <c r="S16" s="166" t="s">
        <v>518</v>
      </c>
      <c r="T16" s="165">
        <f t="shared" si="1"/>
        <v>105</v>
      </c>
    </row>
    <row r="17" spans="1:20" s="4" customFormat="1" ht="22.5" customHeight="1">
      <c r="A17" s="16"/>
      <c r="B17" s="17"/>
      <c r="C17" s="163"/>
      <c r="D17" s="153" t="s">
        <v>512</v>
      </c>
      <c r="E17" s="154" t="s">
        <v>493</v>
      </c>
      <c r="F17" s="155">
        <v>0.658</v>
      </c>
      <c r="G17" s="156" t="s">
        <v>513</v>
      </c>
      <c r="H17" s="154" t="s">
        <v>519</v>
      </c>
      <c r="I17" s="154" t="s">
        <v>515</v>
      </c>
      <c r="J17" s="154" t="s">
        <v>520</v>
      </c>
      <c r="K17" s="157" t="s">
        <v>497</v>
      </c>
      <c r="L17" s="158">
        <v>18.4</v>
      </c>
      <c r="M17" s="159">
        <f t="shared" si="0"/>
        <v>126.17717391304349</v>
      </c>
      <c r="N17" s="160">
        <v>17.2</v>
      </c>
      <c r="O17" s="154" t="s">
        <v>517</v>
      </c>
      <c r="P17" s="154" t="s">
        <v>490</v>
      </c>
      <c r="Q17" s="154" t="s">
        <v>491</v>
      </c>
      <c r="R17" s="154"/>
      <c r="S17" s="166" t="s">
        <v>518</v>
      </c>
      <c r="T17" s="165">
        <f t="shared" si="1"/>
        <v>106</v>
      </c>
    </row>
    <row r="18" spans="1:20" s="4" customFormat="1" ht="22.5" customHeight="1">
      <c r="A18" s="16"/>
      <c r="B18" s="17"/>
      <c r="C18" s="163"/>
      <c r="D18" s="153" t="s">
        <v>512</v>
      </c>
      <c r="E18" s="154" t="s">
        <v>493</v>
      </c>
      <c r="F18" s="155">
        <v>0.658</v>
      </c>
      <c r="G18" s="156" t="s">
        <v>498</v>
      </c>
      <c r="H18" s="154">
        <v>850</v>
      </c>
      <c r="I18" s="154" t="s">
        <v>515</v>
      </c>
      <c r="J18" s="154" t="s">
        <v>521</v>
      </c>
      <c r="K18" s="157" t="s">
        <v>497</v>
      </c>
      <c r="L18" s="158">
        <v>20.2</v>
      </c>
      <c r="M18" s="159">
        <f>IF(L18&gt;0,1/L18*34.6*67.1,"")</f>
        <v>114.93366336633663</v>
      </c>
      <c r="N18" s="160">
        <v>16</v>
      </c>
      <c r="O18" s="154" t="s">
        <v>522</v>
      </c>
      <c r="P18" s="154" t="s">
        <v>490</v>
      </c>
      <c r="Q18" s="154" t="s">
        <v>491</v>
      </c>
      <c r="R18" s="154"/>
      <c r="S18" s="166" t="s">
        <v>518</v>
      </c>
      <c r="T18" s="162">
        <f>IF(L18&gt;=N18,ROUNDDOWN(L18/N18*100,0),"")</f>
        <v>126</v>
      </c>
    </row>
    <row r="19" spans="1:20" s="4" customFormat="1" ht="22.5" customHeight="1">
      <c r="A19" s="16"/>
      <c r="B19" s="17"/>
      <c r="C19" s="163"/>
      <c r="D19" s="153" t="s">
        <v>512</v>
      </c>
      <c r="E19" s="154" t="s">
        <v>493</v>
      </c>
      <c r="F19" s="155">
        <v>0.658</v>
      </c>
      <c r="G19" s="156" t="s">
        <v>498</v>
      </c>
      <c r="H19" s="154" t="s">
        <v>523</v>
      </c>
      <c r="I19" s="154" t="s">
        <v>515</v>
      </c>
      <c r="J19" s="154" t="s">
        <v>524</v>
      </c>
      <c r="K19" s="157" t="s">
        <v>497</v>
      </c>
      <c r="L19" s="158">
        <v>19.4</v>
      </c>
      <c r="M19" s="159">
        <f>IF(L19&gt;0,1/L19*34.6*67.1,"")</f>
        <v>119.67319587628867</v>
      </c>
      <c r="N19" s="160">
        <v>15.4</v>
      </c>
      <c r="O19" s="154" t="s">
        <v>522</v>
      </c>
      <c r="P19" s="154" t="s">
        <v>490</v>
      </c>
      <c r="Q19" s="154" t="s">
        <v>491</v>
      </c>
      <c r="R19" s="154"/>
      <c r="S19" s="166" t="s">
        <v>518</v>
      </c>
      <c r="T19" s="162">
        <f>IF(L19&gt;=N19,ROUNDDOWN(L19/N19*100,0),"")</f>
        <v>125</v>
      </c>
    </row>
    <row r="20" spans="1:20" s="4" customFormat="1" ht="22.5" customHeight="1">
      <c r="A20" s="16"/>
      <c r="B20" s="17"/>
      <c r="C20" s="163"/>
      <c r="D20" s="153" t="s">
        <v>512</v>
      </c>
      <c r="E20" s="154" t="s">
        <v>493</v>
      </c>
      <c r="F20" s="155">
        <v>0.658</v>
      </c>
      <c r="G20" s="156" t="s">
        <v>513</v>
      </c>
      <c r="H20" s="154" t="s">
        <v>525</v>
      </c>
      <c r="I20" s="154" t="s">
        <v>515</v>
      </c>
      <c r="J20" s="154" t="s">
        <v>526</v>
      </c>
      <c r="K20" s="157" t="s">
        <v>497</v>
      </c>
      <c r="L20" s="158">
        <v>17.4</v>
      </c>
      <c r="M20" s="159">
        <f t="shared" si="0"/>
        <v>133.42873563218393</v>
      </c>
      <c r="N20" s="160">
        <v>17.2</v>
      </c>
      <c r="O20" s="154" t="s">
        <v>517</v>
      </c>
      <c r="P20" s="154" t="s">
        <v>490</v>
      </c>
      <c r="Q20" s="154" t="s">
        <v>507</v>
      </c>
      <c r="R20" s="154"/>
      <c r="S20" s="166" t="s">
        <v>518</v>
      </c>
      <c r="T20" s="165">
        <f t="shared" si="1"/>
        <v>101</v>
      </c>
    </row>
    <row r="21" spans="1:20" s="4" customFormat="1" ht="22.5" customHeight="1">
      <c r="A21" s="16"/>
      <c r="B21" s="17"/>
      <c r="C21" s="163"/>
      <c r="D21" s="153" t="s">
        <v>512</v>
      </c>
      <c r="E21" s="154" t="s">
        <v>493</v>
      </c>
      <c r="F21" s="155">
        <v>0.658</v>
      </c>
      <c r="G21" s="156" t="s">
        <v>498</v>
      </c>
      <c r="H21" s="154" t="s">
        <v>527</v>
      </c>
      <c r="I21" s="154" t="s">
        <v>515</v>
      </c>
      <c r="J21" s="154" t="s">
        <v>528</v>
      </c>
      <c r="K21" s="157" t="s">
        <v>497</v>
      </c>
      <c r="L21" s="158">
        <v>19</v>
      </c>
      <c r="M21" s="159">
        <f>IF(L21&gt;0,1/L21*34.6*67.1,"")</f>
        <v>122.19263157894736</v>
      </c>
      <c r="N21" s="160">
        <v>15.4</v>
      </c>
      <c r="O21" s="154" t="s">
        <v>522</v>
      </c>
      <c r="P21" s="154" t="s">
        <v>490</v>
      </c>
      <c r="Q21" s="154" t="s">
        <v>507</v>
      </c>
      <c r="R21" s="154"/>
      <c r="S21" s="166" t="s">
        <v>518</v>
      </c>
      <c r="T21" s="162">
        <f t="shared" si="1"/>
        <v>123</v>
      </c>
    </row>
    <row r="22" spans="1:20" s="4" customFormat="1" ht="22.5" customHeight="1">
      <c r="A22" s="16"/>
      <c r="B22" s="17"/>
      <c r="C22" s="163"/>
      <c r="D22" s="153" t="s">
        <v>529</v>
      </c>
      <c r="E22" s="154" t="s">
        <v>493</v>
      </c>
      <c r="F22" s="155">
        <v>0.658</v>
      </c>
      <c r="G22" s="156" t="s">
        <v>513</v>
      </c>
      <c r="H22" s="154" t="s">
        <v>530</v>
      </c>
      <c r="I22" s="154" t="s">
        <v>515</v>
      </c>
      <c r="J22" s="154" t="s">
        <v>531</v>
      </c>
      <c r="K22" s="157" t="s">
        <v>497</v>
      </c>
      <c r="L22" s="158">
        <v>19.6</v>
      </c>
      <c r="M22" s="159">
        <f>IF(L22&gt;0,1/L22*34.6*67.1,"")</f>
        <v>118.45204081632652</v>
      </c>
      <c r="N22" s="160">
        <v>17.2</v>
      </c>
      <c r="O22" s="154" t="s">
        <v>517</v>
      </c>
      <c r="P22" s="154" t="s">
        <v>490</v>
      </c>
      <c r="Q22" s="154" t="s">
        <v>491</v>
      </c>
      <c r="R22" s="154" t="s">
        <v>26</v>
      </c>
      <c r="S22" s="166"/>
      <c r="T22" s="162">
        <f t="shared" si="1"/>
        <v>113</v>
      </c>
    </row>
    <row r="23" spans="1:20" s="4" customFormat="1" ht="22.5" customHeight="1">
      <c r="A23" s="16"/>
      <c r="B23" s="17"/>
      <c r="C23" s="163"/>
      <c r="D23" s="153" t="s">
        <v>529</v>
      </c>
      <c r="E23" s="154" t="s">
        <v>493</v>
      </c>
      <c r="F23" s="155">
        <v>0.658</v>
      </c>
      <c r="G23" s="156" t="s">
        <v>532</v>
      </c>
      <c r="H23" s="154" t="s">
        <v>533</v>
      </c>
      <c r="I23" s="154" t="s">
        <v>515</v>
      </c>
      <c r="J23" s="154" t="s">
        <v>534</v>
      </c>
      <c r="K23" s="157" t="s">
        <v>497</v>
      </c>
      <c r="L23" s="158">
        <v>16.2</v>
      </c>
      <c r="M23" s="159">
        <f>IF(L23&gt;0,1/L23*34.6*67.1,"")</f>
        <v>143.31234567901234</v>
      </c>
      <c r="N23" s="160">
        <v>15.4</v>
      </c>
      <c r="O23" s="154" t="s">
        <v>517</v>
      </c>
      <c r="P23" s="154" t="s">
        <v>490</v>
      </c>
      <c r="Q23" s="154" t="s">
        <v>491</v>
      </c>
      <c r="R23" s="154" t="s">
        <v>26</v>
      </c>
      <c r="S23" s="166"/>
      <c r="T23" s="162">
        <f>IF(L23&gt;=N23,ROUNDDOWN(L23/N23*100,0),"")</f>
        <v>105</v>
      </c>
    </row>
    <row r="24" spans="1:20" s="4" customFormat="1" ht="22.5" customHeight="1">
      <c r="A24" s="16"/>
      <c r="B24" s="17"/>
      <c r="C24" s="163"/>
      <c r="D24" s="153" t="s">
        <v>529</v>
      </c>
      <c r="E24" s="154" t="s">
        <v>493</v>
      </c>
      <c r="F24" s="155">
        <v>0.658</v>
      </c>
      <c r="G24" s="156" t="s">
        <v>513</v>
      </c>
      <c r="H24" s="154" t="s">
        <v>535</v>
      </c>
      <c r="I24" s="154" t="s">
        <v>515</v>
      </c>
      <c r="J24" s="154" t="s">
        <v>536</v>
      </c>
      <c r="K24" s="157" t="s">
        <v>497</v>
      </c>
      <c r="L24" s="158">
        <v>18.8</v>
      </c>
      <c r="M24" s="159">
        <f>IF(L24&gt;0,1/L24*34.6*67.1,"")</f>
        <v>123.49255319148935</v>
      </c>
      <c r="N24" s="160">
        <v>17.2</v>
      </c>
      <c r="O24" s="154" t="s">
        <v>517</v>
      </c>
      <c r="P24" s="154" t="s">
        <v>490</v>
      </c>
      <c r="Q24" s="154" t="s">
        <v>507</v>
      </c>
      <c r="R24" s="154" t="s">
        <v>26</v>
      </c>
      <c r="S24" s="166"/>
      <c r="T24" s="162">
        <f t="shared" si="1"/>
        <v>109</v>
      </c>
    </row>
    <row r="25" spans="1:20" s="4" customFormat="1" ht="22.5" customHeight="1" thickBot="1">
      <c r="A25" s="20"/>
      <c r="B25" s="18"/>
      <c r="C25" s="164"/>
      <c r="D25" s="153" t="s">
        <v>529</v>
      </c>
      <c r="E25" s="154" t="s">
        <v>493</v>
      </c>
      <c r="F25" s="155">
        <v>0.658</v>
      </c>
      <c r="G25" s="156" t="s">
        <v>532</v>
      </c>
      <c r="H25" s="154" t="s">
        <v>537</v>
      </c>
      <c r="I25" s="154" t="s">
        <v>515</v>
      </c>
      <c r="J25" s="154" t="s">
        <v>538</v>
      </c>
      <c r="K25" s="157" t="s">
        <v>497</v>
      </c>
      <c r="L25" s="167">
        <v>15.4</v>
      </c>
      <c r="M25" s="168">
        <f>IF(L25&gt;0,1/L25*34.6*67.1,"")</f>
        <v>150.75714285714284</v>
      </c>
      <c r="N25" s="160">
        <v>15.4</v>
      </c>
      <c r="O25" s="154" t="s">
        <v>517</v>
      </c>
      <c r="P25" s="154" t="s">
        <v>490</v>
      </c>
      <c r="Q25" s="154" t="s">
        <v>507</v>
      </c>
      <c r="R25" s="154" t="s">
        <v>26</v>
      </c>
      <c r="S25" s="166"/>
      <c r="T25" s="162">
        <f t="shared" si="1"/>
        <v>100</v>
      </c>
    </row>
    <row r="26" spans="1:16" s="4" customFormat="1" ht="11.25">
      <c r="A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s="4" customFormat="1" ht="11.25">
      <c r="A27" s="2"/>
      <c r="B27" s="169" t="s">
        <v>539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s="4" customFormat="1" ht="11.25">
      <c r="A28" s="2"/>
      <c r="B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sheetProtection/>
  <mergeCells count="4">
    <mergeCell ref="L4:N4"/>
    <mergeCell ref="P4:R4"/>
    <mergeCell ref="T4:T8"/>
    <mergeCell ref="P5:R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dcterms:created xsi:type="dcterms:W3CDTF">2015-01-22T05:45:37Z</dcterms:created>
  <dcterms:modified xsi:type="dcterms:W3CDTF">2016-03-24T07:35:26Z</dcterms:modified>
  <cp:category/>
  <cp:version/>
  <cp:contentType/>
  <cp:contentStatus/>
</cp:coreProperties>
</file>