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Suzuki" sheetId="1" r:id="rId1"/>
    <sheet name="Honda" sheetId="2" r:id="rId2"/>
    <sheet name="Mazda" sheetId="3" r:id="rId3"/>
  </sheets>
  <externalReferences>
    <externalReference r:id="rId6"/>
    <externalReference r:id="rId7"/>
    <externalReference r:id="rId8"/>
  </externalReferences>
  <definedNames>
    <definedName name="Module1.社内配布用印刷">[1]!Module1.社内配布用印刷</definedName>
    <definedName name="Module1.提出用印刷">[1]!Module1.提出用印刷</definedName>
    <definedName name="_xlnm.Print_Area" localSheetId="1">'Honda'!$A$2:$T$19</definedName>
    <definedName name="_xlnm.Print_Area" localSheetId="2">'Mazda'!$A$2:$Y$20</definedName>
    <definedName name="_xlnm.Print_Area" localSheetId="0">'Suzuki'!$A$2:$T$18</definedName>
    <definedName name="_xlnm.Print_Titles">'\\H03399\調査報告\Eudora\Tanaka\attach\[P(g^.xls]乗用・ＲＶ車'!$1:$7</definedName>
    <definedName name="社内配布用印刷">[3]!社内配布用印刷</definedName>
    <definedName name="新型構変選択">[1]!新型構変選択</definedName>
    <definedName name="製作者選択">[1]!製作者選択</definedName>
    <definedName name="提出用印刷">[3]!提出用印刷</definedName>
  </definedNames>
  <calcPr fullCalcOnLoad="1"/>
</workbook>
</file>

<file path=xl/sharedStrings.xml><?xml version="1.0" encoding="utf-8"?>
<sst xmlns="http://schemas.openxmlformats.org/spreadsheetml/2006/main" count="424" uniqueCount="151">
  <si>
    <r>
      <rPr>
        <sz val="8"/>
        <rFont val="ＭＳ Ｐゴシック"/>
        <family val="3"/>
      </rPr>
      <t>当該自動車の製造又は輸入の事業を行う者の氏名又は名称　　　　スズキ株式会社</t>
    </r>
  </si>
  <si>
    <r>
      <rPr>
        <b/>
        <sz val="12"/>
        <rFont val="ＭＳ Ｐゴシック"/>
        <family val="3"/>
      </rPr>
      <t>ガソリン貨物車（軽自動車）</t>
    </r>
  </si>
  <si>
    <r>
      <rPr>
        <sz val="8"/>
        <rFont val="ＭＳ Ｐゴシック"/>
        <family val="3"/>
      </rPr>
      <t>目標年度（平成</t>
    </r>
    <r>
      <rPr>
        <sz val="8"/>
        <rFont val="Arial"/>
        <family val="2"/>
      </rPr>
      <t>22</t>
    </r>
    <r>
      <rPr>
        <sz val="8"/>
        <rFont val="ＭＳ Ｐゴシック"/>
        <family val="3"/>
      </rPr>
      <t>年度）</t>
    </r>
  </si>
  <si>
    <r>
      <t>10</t>
    </r>
    <r>
      <rPr>
        <sz val="8"/>
        <rFont val="ＭＳ Ｐゴシック"/>
        <family val="3"/>
      </rPr>
      <t>･</t>
    </r>
    <r>
      <rPr>
        <sz val="8"/>
        <rFont val="Arial"/>
        <family val="2"/>
      </rPr>
      <t>15</t>
    </r>
    <r>
      <rPr>
        <sz val="8"/>
        <rFont val="ＭＳ Ｐゴシック"/>
        <family val="3"/>
      </rPr>
      <t>モード</t>
    </r>
  </si>
  <si>
    <r>
      <rPr>
        <sz val="8"/>
        <rFont val="ＭＳ Ｐゴシック"/>
        <family val="3"/>
      </rPr>
      <t>燃費基準
達成・向上
達成レベル</t>
    </r>
  </si>
  <si>
    <r>
      <rPr>
        <sz val="8"/>
        <rFont val="ＭＳ Ｐゴシック"/>
        <family val="3"/>
      </rPr>
      <t>原動機</t>
    </r>
  </si>
  <si>
    <r>
      <t>1km</t>
    </r>
    <r>
      <rPr>
        <sz val="8"/>
        <rFont val="ＭＳ Ｐゴシック"/>
        <family val="3"/>
      </rPr>
      <t>走行</t>
    </r>
  </si>
  <si>
    <r>
      <rPr>
        <sz val="8"/>
        <rFont val="ＭＳ Ｐゴシック"/>
        <family val="3"/>
      </rPr>
      <t>主要</t>
    </r>
  </si>
  <si>
    <r>
      <rPr>
        <sz val="8"/>
        <rFont val="ＭＳ Ｐゴシック"/>
        <family val="3"/>
      </rPr>
      <t>その他燃費値の異なる要因</t>
    </r>
  </si>
  <si>
    <r>
      <rPr>
        <sz val="8"/>
        <rFont val="ＭＳ Ｐゴシック"/>
        <family val="3"/>
      </rPr>
      <t>（参考）</t>
    </r>
  </si>
  <si>
    <r>
      <rPr>
        <sz val="8"/>
        <rFont val="ＭＳ Ｐゴシック"/>
        <family val="3"/>
      </rPr>
      <t>総排</t>
    </r>
  </si>
  <si>
    <r>
      <rPr>
        <sz val="8"/>
        <rFont val="ＭＳ Ｐゴシック"/>
        <family val="3"/>
      </rPr>
      <t>変速装置の</t>
    </r>
  </si>
  <si>
    <r>
      <rPr>
        <sz val="8"/>
        <rFont val="ＭＳ Ｐゴシック"/>
        <family val="3"/>
      </rPr>
      <t>車両重量</t>
    </r>
  </si>
  <si>
    <r>
      <rPr>
        <sz val="8"/>
        <rFont val="ＭＳ Ｐゴシック"/>
        <family val="3"/>
      </rPr>
      <t>最大積載量</t>
    </r>
  </si>
  <si>
    <r>
      <rPr>
        <sz val="8"/>
        <rFont val="ＭＳ Ｐゴシック"/>
        <family val="3"/>
      </rPr>
      <t>車両総重量</t>
    </r>
  </si>
  <si>
    <r>
      <rPr>
        <sz val="8"/>
        <rFont val="ＭＳ Ｐゴシック"/>
        <family val="3"/>
      </rPr>
      <t>自動車の</t>
    </r>
  </si>
  <si>
    <r>
      <rPr>
        <sz val="8"/>
        <rFont val="ＭＳ Ｐゴシック"/>
        <family val="3"/>
      </rPr>
      <t>燃費値</t>
    </r>
  </si>
  <si>
    <r>
      <rPr>
        <sz val="8"/>
        <rFont val="ＭＳ Ｐゴシック"/>
        <family val="3"/>
      </rPr>
      <t>における</t>
    </r>
  </si>
  <si>
    <r>
      <rPr>
        <sz val="8"/>
        <rFont val="ＭＳ Ｐゴシック"/>
        <family val="3"/>
      </rPr>
      <t>燃費</t>
    </r>
  </si>
  <si>
    <r>
      <rPr>
        <sz val="8"/>
        <rFont val="ＭＳ Ｐゴシック"/>
        <family val="3"/>
      </rPr>
      <t>燃費</t>
    </r>
  </si>
  <si>
    <r>
      <rPr>
        <sz val="8"/>
        <rFont val="ＭＳ Ｐゴシック"/>
        <family val="3"/>
      </rPr>
      <t>主要排</t>
    </r>
  </si>
  <si>
    <r>
      <rPr>
        <sz val="8"/>
        <rFont val="ＭＳ Ｐゴシック"/>
        <family val="3"/>
      </rPr>
      <t>低排出</t>
    </r>
  </si>
  <si>
    <r>
      <rPr>
        <sz val="8"/>
        <rFont val="ＭＳ Ｐゴシック"/>
        <family val="3"/>
      </rPr>
      <t>車名</t>
    </r>
  </si>
  <si>
    <r>
      <rPr>
        <sz val="8"/>
        <rFont val="ＭＳ Ｐゴシック"/>
        <family val="3"/>
      </rPr>
      <t>通称名</t>
    </r>
  </si>
  <si>
    <r>
      <rPr>
        <sz val="8"/>
        <rFont val="ＭＳ Ｐゴシック"/>
        <family val="3"/>
      </rPr>
      <t>型式</t>
    </r>
  </si>
  <si>
    <r>
      <rPr>
        <sz val="8"/>
        <rFont val="ＭＳ Ｐゴシック"/>
        <family val="3"/>
      </rPr>
      <t>気量</t>
    </r>
  </si>
  <si>
    <r>
      <rPr>
        <sz val="8"/>
        <rFont val="ＭＳ Ｐゴシック"/>
        <family val="3"/>
      </rPr>
      <t>型式及び</t>
    </r>
  </si>
  <si>
    <t>(kg)</t>
  </si>
  <si>
    <r>
      <rPr>
        <sz val="8"/>
        <rFont val="ＭＳ Ｐゴシック"/>
        <family val="3"/>
      </rPr>
      <t>構造</t>
    </r>
  </si>
  <si>
    <r>
      <rPr>
        <sz val="8"/>
        <rFont val="ＭＳ Ｐゴシック"/>
        <family val="3"/>
      </rPr>
      <t>基準値</t>
    </r>
  </si>
  <si>
    <r>
      <rPr>
        <sz val="8"/>
        <rFont val="ＭＳ Ｐゴシック"/>
        <family val="3"/>
      </rPr>
      <t>改善</t>
    </r>
  </si>
  <si>
    <r>
      <rPr>
        <sz val="8"/>
        <rFont val="ＭＳ Ｐゴシック"/>
        <family val="3"/>
      </rPr>
      <t>出ガス</t>
    </r>
  </si>
  <si>
    <r>
      <rPr>
        <sz val="8"/>
        <rFont val="ＭＳ Ｐゴシック"/>
        <family val="3"/>
      </rPr>
      <t>その他</t>
    </r>
  </si>
  <si>
    <r>
      <rPr>
        <sz val="8"/>
        <rFont val="ＭＳ Ｐゴシック"/>
        <family val="3"/>
      </rPr>
      <t>ガス認定</t>
    </r>
  </si>
  <si>
    <r>
      <rPr>
        <sz val="8"/>
        <rFont val="ＭＳ Ｐゴシック"/>
        <family val="3"/>
      </rPr>
      <t>変速段数</t>
    </r>
  </si>
  <si>
    <r>
      <rPr>
        <sz val="8"/>
        <rFont val="ＭＳ Ｐゴシック"/>
        <family val="3"/>
      </rPr>
      <t>対策</t>
    </r>
  </si>
  <si>
    <r>
      <rPr>
        <sz val="8"/>
        <rFont val="ＭＳ Ｐゴシック"/>
        <family val="3"/>
      </rPr>
      <t>対策</t>
    </r>
  </si>
  <si>
    <r>
      <rPr>
        <sz val="8"/>
        <rFont val="ＭＳ Ｐゴシック"/>
        <family val="3"/>
      </rPr>
      <t>レベル</t>
    </r>
  </si>
  <si>
    <t>エブリイ</t>
  </si>
  <si>
    <t>EBD-DA64V</t>
  </si>
  <si>
    <t>K6A</t>
  </si>
  <si>
    <t>5MT</t>
  </si>
  <si>
    <t>880～930</t>
  </si>
  <si>
    <t>250～350</t>
  </si>
  <si>
    <t>1340～1400</t>
  </si>
  <si>
    <t>FI,EP</t>
  </si>
  <si>
    <t>3W</t>
  </si>
  <si>
    <t>R</t>
  </si>
  <si>
    <t>105</t>
  </si>
  <si>
    <t>3AT
(E)</t>
  </si>
  <si>
    <t>920～970</t>
  </si>
  <si>
    <t>1380～1440</t>
  </si>
  <si>
    <t>A</t>
  </si>
  <si>
    <t>100</t>
  </si>
  <si>
    <t>910～950</t>
  </si>
  <si>
    <t>1370～1420</t>
  </si>
  <si>
    <t>ﾀｰﾎﾞﾁｬｰｼﾞｬ付</t>
  </si>
  <si>
    <t>110</t>
  </si>
  <si>
    <t>4AT
(E)</t>
  </si>
  <si>
    <t>920～960</t>
  </si>
  <si>
    <t>1380～1430</t>
  </si>
  <si>
    <t>950～990</t>
  </si>
  <si>
    <t>1410～1460</t>
  </si>
  <si>
    <t>960～1000</t>
  </si>
  <si>
    <t>1420～1470</t>
  </si>
  <si>
    <t>（注）</t>
  </si>
  <si>
    <r>
      <t>JC08</t>
    </r>
    <r>
      <rPr>
        <sz val="8"/>
        <rFont val="ＭＳ Ｐゴシック"/>
        <family val="3"/>
      </rPr>
      <t>モード燃費値を有する車両については、１０・１５モード燃費値に下線を引いています。</t>
    </r>
  </si>
  <si>
    <r>
      <rPr>
        <sz val="8"/>
        <rFont val="ＭＳ Ｐゴシック"/>
        <family val="3"/>
      </rPr>
      <t>当該自動車の製造又は輸入の事業を行う者の氏名又は名称　</t>
    </r>
  </si>
  <si>
    <t>本田技研工業株式会社</t>
  </si>
  <si>
    <t>ガソリン貨物車（軽自動車）</t>
  </si>
  <si>
    <t>燃費基準
達成・向上
達成レベル</t>
  </si>
  <si>
    <t>EBD-HA8</t>
  </si>
  <si>
    <t>E07Z</t>
  </si>
  <si>
    <t>5MT</t>
  </si>
  <si>
    <t>760～780</t>
  </si>
  <si>
    <t>1220～1240</t>
  </si>
  <si>
    <t>構造B</t>
  </si>
  <si>
    <t>FI・EP</t>
  </si>
  <si>
    <t>3W</t>
  </si>
  <si>
    <t>R</t>
  </si>
  <si>
    <t>3AT</t>
  </si>
  <si>
    <t>EBD-HA9</t>
  </si>
  <si>
    <t>810～820</t>
  </si>
  <si>
    <t>1270～1280</t>
  </si>
  <si>
    <t>A</t>
  </si>
  <si>
    <t>EBD-HH5</t>
  </si>
  <si>
    <t>930～940</t>
  </si>
  <si>
    <t>350
350(250)</t>
  </si>
  <si>
    <t>1390～1410</t>
  </si>
  <si>
    <t>940～960</t>
  </si>
  <si>
    <t>1400～1430</t>
  </si>
  <si>
    <t>EBD-HH6</t>
  </si>
  <si>
    <t>970～990</t>
  </si>
  <si>
    <t>1430～1460</t>
  </si>
  <si>
    <t>4AT</t>
  </si>
  <si>
    <t>250(150)</t>
  </si>
  <si>
    <t>1390～1400</t>
  </si>
  <si>
    <t xml:space="preserve"> </t>
  </si>
  <si>
    <t>VAMOS Hobio</t>
  </si>
  <si>
    <t>EBD-HJ1</t>
  </si>
  <si>
    <r>
      <t>200</t>
    </r>
    <r>
      <rPr>
        <sz val="8"/>
        <rFont val="ＭＳ Ｐゴシック"/>
        <family val="3"/>
      </rPr>
      <t>（</t>
    </r>
    <r>
      <rPr>
        <sz val="8"/>
        <rFont val="Arial"/>
        <family val="2"/>
      </rPr>
      <t>100</t>
    </r>
    <r>
      <rPr>
        <sz val="8"/>
        <rFont val="ＭＳ Ｐゴシック"/>
        <family val="3"/>
      </rPr>
      <t>）</t>
    </r>
  </si>
  <si>
    <t>1280～1290</t>
  </si>
  <si>
    <t>EBD-HJ2</t>
  </si>
  <si>
    <t>1000～1010</t>
  </si>
  <si>
    <t>1310～1330</t>
  </si>
  <si>
    <t>1360～1370</t>
  </si>
  <si>
    <r>
      <rPr>
        <sz val="8"/>
        <rFont val="ＭＳ Ｐゴシック"/>
        <family val="3"/>
      </rPr>
      <t>当該自動車の製造又は輸入の事業を行う者の氏名又は名称　　　　マツダ株式会社</t>
    </r>
  </si>
  <si>
    <t>途中計算</t>
  </si>
  <si>
    <t>EBD-DG64V</t>
  </si>
  <si>
    <t>※1印の付いている通称名については、スズキ株式会社が製造事業者である。</t>
  </si>
  <si>
    <r>
      <rPr>
        <sz val="8"/>
        <rFont val="ＭＳ Ｐゴシック"/>
        <family val="3"/>
      </rPr>
      <t>（</t>
    </r>
    <r>
      <rPr>
        <sz val="8"/>
        <rFont val="Arial"/>
        <family val="2"/>
      </rPr>
      <t>kg</t>
    </r>
    <r>
      <rPr>
        <sz val="8"/>
        <rFont val="ＭＳ Ｐゴシック"/>
        <family val="3"/>
      </rPr>
      <t>）</t>
    </r>
  </si>
  <si>
    <r>
      <t>(km/L</t>
    </r>
    <r>
      <rPr>
        <sz val="8"/>
        <rFont val="ＭＳ Ｐゴシック"/>
        <family val="3"/>
      </rPr>
      <t>）</t>
    </r>
  </si>
  <si>
    <r>
      <t>CO2</t>
    </r>
    <r>
      <rPr>
        <sz val="8"/>
        <rFont val="ＭＳ Ｐゴシック"/>
        <family val="3"/>
      </rPr>
      <t>排出量</t>
    </r>
  </si>
  <si>
    <r>
      <rPr>
        <sz val="8"/>
        <rFont val="ＭＳ Ｐゴシック"/>
        <family val="3"/>
      </rPr>
      <t>駆動</t>
    </r>
  </si>
  <si>
    <r>
      <rPr>
        <sz val="8"/>
        <rFont val="ＭＳ Ｐゴシック"/>
        <family val="3"/>
      </rPr>
      <t>（Ｌ）</t>
    </r>
  </si>
  <si>
    <r>
      <rPr>
        <sz val="8"/>
        <rFont val="ＭＳ Ｐゴシック"/>
        <family val="3"/>
      </rPr>
      <t>（</t>
    </r>
    <r>
      <rPr>
        <sz val="8"/>
        <rFont val="Arial"/>
        <family val="2"/>
      </rPr>
      <t>g-CO2/km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</si>
  <si>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</si>
  <si>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形式</t>
    </r>
  </si>
  <si>
    <t>スズキ</t>
  </si>
  <si>
    <t>EBD-DA64V</t>
  </si>
  <si>
    <t>K6A</t>
  </si>
  <si>
    <t>5MT</t>
  </si>
  <si>
    <t>880～930</t>
  </si>
  <si>
    <t>250～350</t>
  </si>
  <si>
    <t>1340～1400</t>
  </si>
  <si>
    <t>ホンダ</t>
  </si>
  <si>
    <t>アクティ</t>
  </si>
  <si>
    <r>
      <t>125</t>
    </r>
    <r>
      <rPr>
        <sz val="8"/>
        <rFont val="ＭＳ Ｐゴシック"/>
        <family val="3"/>
      </rPr>
      <t>まで</t>
    </r>
  </si>
  <si>
    <t>マツダ</t>
  </si>
  <si>
    <t>※1</t>
  </si>
  <si>
    <t>スクラム</t>
  </si>
  <si>
    <t>K6A</t>
  </si>
  <si>
    <t>880～930</t>
  </si>
  <si>
    <t>250～350</t>
  </si>
  <si>
    <t>1340～1400</t>
  </si>
  <si>
    <t>FI,EP</t>
  </si>
  <si>
    <t>3AT
(E)</t>
  </si>
  <si>
    <t>920～970</t>
  </si>
  <si>
    <t>1380～1440</t>
  </si>
  <si>
    <t>910～950</t>
  </si>
  <si>
    <t>1370～1420</t>
  </si>
  <si>
    <t>ﾀｰﾎﾞﾁｬｰｼﾞｬ付</t>
  </si>
  <si>
    <t>4AT
(E)</t>
  </si>
  <si>
    <t>920～960</t>
  </si>
  <si>
    <t>1380～1430</t>
  </si>
  <si>
    <t>950～990</t>
  </si>
  <si>
    <t>1410～1460</t>
  </si>
  <si>
    <t>960～1000</t>
  </si>
  <si>
    <t>1420～1470</t>
  </si>
  <si>
    <t>（注）</t>
  </si>
  <si>
    <t>JC08モード燃費値を有する車両については、１０・１５モード燃費値に下線を引いています。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</si>
</sst>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_ "/>
    <numFmt numFmtId="178" formatCode="0_ "/>
    <numFmt numFmtId="179" formatCode="0.000"/>
    <numFmt numFmtId="180" formatCode="0.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u val="single"/>
      <sz val="12"/>
      <name val="Arial"/>
      <family val="2"/>
    </font>
    <font>
      <sz val="6"/>
      <name val="ＭＳ Ｐゴシック"/>
      <family val="3"/>
    </font>
    <font>
      <sz val="8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8"/>
      <name val="ＭＳ Ｐゴシック"/>
      <family val="3"/>
    </font>
    <font>
      <b/>
      <sz val="12"/>
      <name val="Arial"/>
      <family val="2"/>
    </font>
    <font>
      <b/>
      <sz val="12"/>
      <name val="ＭＳ Ｐゴシック"/>
      <family val="3"/>
    </font>
    <font>
      <b/>
      <u val="single"/>
      <sz val="10"/>
      <name val="ＭＳ Ｐゴシック"/>
      <family val="3"/>
    </font>
    <font>
      <b/>
      <sz val="10"/>
      <name val="ＭＳ Ｐゴシック"/>
      <family val="3"/>
    </font>
    <font>
      <u val="single"/>
      <sz val="8"/>
      <name val="ＭＳ Ｐゴシック"/>
      <family val="3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55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7" fillId="31" borderId="4" applyNumberFormat="0" applyAlignment="0" applyProtection="0"/>
    <xf numFmtId="0" fontId="32" fillId="0" borderId="0">
      <alignment vertical="center"/>
      <protection/>
    </xf>
    <xf numFmtId="0" fontId="48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8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10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Continuous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 shrinkToFit="1"/>
    </xf>
    <xf numFmtId="0" fontId="4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7" fillId="0" borderId="11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center" vertical="center"/>
    </xf>
    <xf numFmtId="176" fontId="7" fillId="0" borderId="30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/>
    </xf>
    <xf numFmtId="177" fontId="10" fillId="0" borderId="32" xfId="0" applyNumberFormat="1" applyFont="1" applyFill="1" applyBorder="1" applyAlignment="1">
      <alignment horizontal="center" vertical="center" wrapText="1"/>
    </xf>
    <xf numFmtId="178" fontId="11" fillId="0" borderId="31" xfId="0" applyNumberFormat="1" applyFont="1" applyFill="1" applyBorder="1" applyAlignment="1">
      <alignment horizontal="center" vertical="center" wrapText="1"/>
    </xf>
    <xf numFmtId="177" fontId="7" fillId="0" borderId="32" xfId="0" applyNumberFormat="1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177" fontId="10" fillId="0" borderId="35" xfId="0" applyNumberFormat="1" applyFont="1" applyFill="1" applyBorder="1" applyAlignment="1">
      <alignment horizontal="center" vertical="center" wrapText="1"/>
    </xf>
    <xf numFmtId="178" fontId="11" fillId="0" borderId="36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7" fillId="0" borderId="11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center" vertical="center"/>
    </xf>
    <xf numFmtId="179" fontId="4" fillId="0" borderId="30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180" fontId="13" fillId="0" borderId="32" xfId="0" applyNumberFormat="1" applyFont="1" applyFill="1" applyBorder="1" applyAlignment="1" quotePrefix="1">
      <alignment horizontal="center" vertical="center" wrapText="1"/>
    </xf>
    <xf numFmtId="178" fontId="14" fillId="0" borderId="31" xfId="0" applyNumberFormat="1" applyFont="1" applyFill="1" applyBorder="1" applyAlignment="1">
      <alignment horizontal="center" vertical="center" wrapText="1"/>
    </xf>
    <xf numFmtId="180" fontId="14" fillId="0" borderId="37" xfId="0" applyNumberFormat="1" applyFont="1" applyFill="1" applyBorder="1" applyAlignment="1" quotePrefix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80" fontId="13" fillId="0" borderId="32" xfId="0" applyNumberFormat="1" applyFont="1" applyFill="1" applyBorder="1" applyAlignment="1">
      <alignment horizontal="center" vertical="center" wrapText="1"/>
    </xf>
    <xf numFmtId="180" fontId="14" fillId="0" borderId="37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vertical="center"/>
    </xf>
    <xf numFmtId="180" fontId="13" fillId="0" borderId="35" xfId="0" applyNumberFormat="1" applyFont="1" applyFill="1" applyBorder="1" applyAlignment="1" quotePrefix="1">
      <alignment horizontal="center" vertical="center" wrapText="1"/>
    </xf>
    <xf numFmtId="178" fontId="14" fillId="0" borderId="36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/>
    </xf>
    <xf numFmtId="3" fontId="4" fillId="0" borderId="30" xfId="0" applyNumberFormat="1" applyFont="1" applyFill="1" applyBorder="1" applyAlignment="1">
      <alignment horizontal="center"/>
    </xf>
    <xf numFmtId="0" fontId="4" fillId="0" borderId="30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shrinkToFit="1"/>
    </xf>
    <xf numFmtId="0" fontId="4" fillId="0" borderId="14" xfId="0" applyFont="1" applyFill="1" applyBorder="1" applyAlignment="1">
      <alignment horizontal="center" shrinkToFit="1"/>
    </xf>
    <xf numFmtId="0" fontId="4" fillId="0" borderId="12" xfId="0" applyFont="1" applyFill="1" applyBorder="1" applyAlignment="1">
      <alignment horizontal="center" shrinkToFi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shrinkToFit="1"/>
    </xf>
    <xf numFmtId="0" fontId="4" fillId="0" borderId="10" xfId="0" applyFont="1" applyFill="1" applyBorder="1" applyAlignment="1">
      <alignment horizontal="center" shrinkToFit="1"/>
    </xf>
    <xf numFmtId="0" fontId="4" fillId="0" borderId="19" xfId="0" applyFont="1" applyFill="1" applyBorder="1" applyAlignment="1">
      <alignment horizontal="center" shrinkToFit="1"/>
    </xf>
    <xf numFmtId="0" fontId="7" fillId="0" borderId="10" xfId="0" applyFont="1" applyFill="1" applyBorder="1" applyAlignment="1">
      <alignment horizontal="left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7" fillId="0" borderId="34" xfId="0" applyFont="1" applyFill="1" applyBorder="1" applyAlignment="1">
      <alignment horizontal="center" vertical="center"/>
    </xf>
    <xf numFmtId="0" fontId="4" fillId="0" borderId="14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7" fillId="0" borderId="0" xfId="0" applyFont="1" applyBorder="1" applyAlignment="1">
      <alignment vertical="center"/>
    </xf>
    <xf numFmtId="0" fontId="31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F1\&#35469;&#35388;&#65319;\&#21407;&#30000;\&#20055;&#29992;&#65293;&#29123;&#36027;&#20844;&#34920;&#29992;&#32025;99.8.2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35519;&#26619;&#22577;&#21578;\Eudora\Tanaka\attach\P(g^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24115;&#31080;\eudora\tanaka\attach\&#29123;&#36027;&#20844;&#34920;(&#27083;&#22793;&#12289;&#22269;&#2998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乗用－燃費公表用紙99.8.27"/>
    </sheetNames>
    <definedNames>
      <definedName name="Module1.社内配布用印刷"/>
      <definedName name="Module1.提出用印刷"/>
      <definedName name="新型構変選択"/>
      <definedName name="製作者選択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乗用・ＲＶ車"/>
      <sheetName val="乗用_ＲＶ車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燃費公表(構変、国産)"/>
    </sheetNames>
    <definedNames>
      <definedName name="社内配布用印刷"/>
      <definedName name="提出用印刷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T18"/>
  <sheetViews>
    <sheetView tabSelected="1"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8.75390625" style="2" customWidth="1"/>
    <col min="2" max="2" width="3.50390625" style="2" customWidth="1"/>
    <col min="3" max="3" width="12.50390625" style="2" customWidth="1"/>
    <col min="4" max="4" width="9.125" style="2" customWidth="1"/>
    <col min="5" max="5" width="5.125" style="2" customWidth="1"/>
    <col min="6" max="6" width="7.625" style="2" customWidth="1"/>
    <col min="7" max="7" width="8.125" style="2" customWidth="1"/>
    <col min="8" max="8" width="7.625" style="2" customWidth="1"/>
    <col min="9" max="9" width="8.875" style="2" customWidth="1"/>
    <col min="10" max="10" width="9.50390625" style="2" customWidth="1"/>
    <col min="11" max="11" width="7.875" style="2" customWidth="1"/>
    <col min="12" max="12" width="7.125" style="2" customWidth="1"/>
    <col min="13" max="13" width="9.375" style="2" customWidth="1"/>
    <col min="14" max="14" width="5.125" style="2" customWidth="1"/>
    <col min="15" max="15" width="6.625" style="2" customWidth="1"/>
    <col min="16" max="17" width="5.875" style="2" customWidth="1"/>
    <col min="18" max="18" width="10.125" style="2" customWidth="1"/>
    <col min="19" max="19" width="7.50390625" style="2" customWidth="1"/>
    <col min="20" max="16384" width="9.00390625" style="2" customWidth="1"/>
  </cols>
  <sheetData>
    <row r="1" spans="1:18" ht="21.75" customHeight="1">
      <c r="A1" s="1"/>
      <c r="B1" s="1"/>
      <c r="Q1" s="3"/>
      <c r="R1" s="4"/>
    </row>
    <row r="2" spans="1:20" s="5" customFormat="1" ht="15">
      <c r="A2" s="2"/>
      <c r="B2" s="2"/>
      <c r="C2" s="2"/>
      <c r="E2" s="6"/>
      <c r="H2" s="2"/>
      <c r="I2" s="2"/>
      <c r="J2" s="7" t="s">
        <v>0</v>
      </c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s="5" customFormat="1" ht="23.25" customHeight="1">
      <c r="A3" s="8" t="s">
        <v>1</v>
      </c>
      <c r="B3" s="9"/>
      <c r="C3" s="7"/>
      <c r="E3" s="2"/>
      <c r="F3" s="2"/>
      <c r="G3" s="2"/>
      <c r="H3" s="2"/>
      <c r="I3" s="7"/>
      <c r="J3" s="7"/>
      <c r="K3" s="7"/>
      <c r="L3" s="7"/>
      <c r="M3" s="7"/>
      <c r="N3" s="2"/>
      <c r="O3" s="2"/>
      <c r="P3" s="2"/>
      <c r="R3" s="10"/>
      <c r="T3" s="10" t="s">
        <v>2</v>
      </c>
    </row>
    <row r="4" spans="1:20" s="5" customFormat="1" ht="14.25" customHeight="1" thickBot="1">
      <c r="A4" s="11"/>
      <c r="B4" s="8"/>
      <c r="C4" s="2"/>
      <c r="D4" s="12"/>
      <c r="E4" s="13"/>
      <c r="F4" s="14"/>
      <c r="G4" s="15"/>
      <c r="H4" s="16"/>
      <c r="I4" s="14"/>
      <c r="J4" s="16"/>
      <c r="K4" s="16"/>
      <c r="L4" s="93" t="s">
        <v>3</v>
      </c>
      <c r="M4" s="94"/>
      <c r="N4" s="95"/>
      <c r="O4" s="15"/>
      <c r="P4" s="96"/>
      <c r="Q4" s="97"/>
      <c r="R4" s="98"/>
      <c r="S4" s="18"/>
      <c r="T4" s="99" t="s">
        <v>4</v>
      </c>
    </row>
    <row r="5" spans="1:20" s="5" customFormat="1" ht="11.25">
      <c r="A5" s="19"/>
      <c r="B5" s="20"/>
      <c r="C5" s="21"/>
      <c r="D5" s="22"/>
      <c r="E5" s="23" t="s">
        <v>5</v>
      </c>
      <c r="F5" s="24"/>
      <c r="G5" s="25"/>
      <c r="H5" s="19"/>
      <c r="I5" s="19"/>
      <c r="J5" s="19"/>
      <c r="K5" s="25"/>
      <c r="L5" s="26"/>
      <c r="M5" s="27" t="s">
        <v>6</v>
      </c>
      <c r="N5" s="28"/>
      <c r="O5" s="29" t="s">
        <v>7</v>
      </c>
      <c r="P5" s="102" t="s">
        <v>8</v>
      </c>
      <c r="Q5" s="103"/>
      <c r="R5" s="104"/>
      <c r="S5" s="30" t="s">
        <v>9</v>
      </c>
      <c r="T5" s="100"/>
    </row>
    <row r="6" spans="1:20" s="5" customFormat="1" ht="11.25">
      <c r="A6" s="19"/>
      <c r="B6" s="20"/>
      <c r="C6" s="2"/>
      <c r="D6" s="15"/>
      <c r="E6" s="31"/>
      <c r="F6" s="25" t="s">
        <v>10</v>
      </c>
      <c r="G6" s="21" t="s">
        <v>11</v>
      </c>
      <c r="H6" s="32" t="s">
        <v>12</v>
      </c>
      <c r="I6" s="33" t="s">
        <v>13</v>
      </c>
      <c r="J6" s="33" t="s">
        <v>14</v>
      </c>
      <c r="K6" s="25" t="s">
        <v>15</v>
      </c>
      <c r="L6" s="34" t="s">
        <v>16</v>
      </c>
      <c r="M6" s="35" t="s">
        <v>17</v>
      </c>
      <c r="N6" s="34" t="s">
        <v>18</v>
      </c>
      <c r="O6" s="29" t="s">
        <v>19</v>
      </c>
      <c r="P6" s="29" t="s">
        <v>20</v>
      </c>
      <c r="Q6" s="29"/>
      <c r="R6" s="29"/>
      <c r="S6" s="21" t="s">
        <v>21</v>
      </c>
      <c r="T6" s="100"/>
    </row>
    <row r="7" spans="1:20" s="5" customFormat="1" ht="11.25">
      <c r="A7" s="25" t="s">
        <v>22</v>
      </c>
      <c r="B7" s="36"/>
      <c r="C7" s="21" t="s">
        <v>23</v>
      </c>
      <c r="D7" s="25" t="s">
        <v>24</v>
      </c>
      <c r="E7" s="31" t="s">
        <v>24</v>
      </c>
      <c r="F7" s="25" t="s">
        <v>25</v>
      </c>
      <c r="G7" s="21" t="s">
        <v>26</v>
      </c>
      <c r="H7" s="25" t="s">
        <v>110</v>
      </c>
      <c r="I7" s="25" t="s">
        <v>27</v>
      </c>
      <c r="J7" s="25" t="s">
        <v>27</v>
      </c>
      <c r="K7" s="25" t="s">
        <v>28</v>
      </c>
      <c r="L7" s="34" t="s">
        <v>111</v>
      </c>
      <c r="M7" s="35" t="s">
        <v>112</v>
      </c>
      <c r="N7" s="34" t="s">
        <v>29</v>
      </c>
      <c r="O7" s="29" t="s">
        <v>30</v>
      </c>
      <c r="P7" s="29" t="s">
        <v>31</v>
      </c>
      <c r="Q7" s="29" t="s">
        <v>113</v>
      </c>
      <c r="R7" s="29" t="s">
        <v>32</v>
      </c>
      <c r="S7" s="21" t="s">
        <v>33</v>
      </c>
      <c r="T7" s="100"/>
    </row>
    <row r="8" spans="1:20" s="5" customFormat="1" ht="11.25">
      <c r="A8" s="37"/>
      <c r="B8" s="38"/>
      <c r="C8" s="7"/>
      <c r="D8" s="37"/>
      <c r="E8" s="7"/>
      <c r="F8" s="39" t="s">
        <v>114</v>
      </c>
      <c r="G8" s="40" t="s">
        <v>34</v>
      </c>
      <c r="H8" s="37"/>
      <c r="I8" s="37"/>
      <c r="J8" s="37"/>
      <c r="K8" s="39"/>
      <c r="L8" s="41"/>
      <c r="M8" s="42" t="s">
        <v>115</v>
      </c>
      <c r="N8" s="41" t="s">
        <v>116</v>
      </c>
      <c r="O8" s="43" t="s">
        <v>35</v>
      </c>
      <c r="P8" s="43" t="s">
        <v>36</v>
      </c>
      <c r="Q8" s="43" t="s">
        <v>117</v>
      </c>
      <c r="R8" s="44"/>
      <c r="S8" s="40" t="s">
        <v>37</v>
      </c>
      <c r="T8" s="101"/>
    </row>
    <row r="9" spans="1:20" s="5" customFormat="1" ht="22.5" customHeight="1">
      <c r="A9" s="45" t="s">
        <v>118</v>
      </c>
      <c r="B9" s="46"/>
      <c r="C9" s="47" t="s">
        <v>38</v>
      </c>
      <c r="D9" s="48" t="s">
        <v>119</v>
      </c>
      <c r="E9" s="49" t="s">
        <v>120</v>
      </c>
      <c r="F9" s="50">
        <v>0.658</v>
      </c>
      <c r="G9" s="51" t="s">
        <v>121</v>
      </c>
      <c r="H9" s="49" t="s">
        <v>122</v>
      </c>
      <c r="I9" s="49" t="s">
        <v>123</v>
      </c>
      <c r="J9" s="49" t="s">
        <v>124</v>
      </c>
      <c r="K9" s="52"/>
      <c r="L9" s="53">
        <v>16.8</v>
      </c>
      <c r="M9" s="54">
        <f aca="true" t="shared" si="0" ref="M9:M16">IF(L9&gt;0,1/L9*34.6*67.1,"")</f>
        <v>138.19404761904758</v>
      </c>
      <c r="N9" s="55">
        <v>15.5</v>
      </c>
      <c r="O9" s="49" t="s">
        <v>45</v>
      </c>
      <c r="P9" s="49" t="s">
        <v>46</v>
      </c>
      <c r="Q9" s="49" t="s">
        <v>47</v>
      </c>
      <c r="R9" s="49"/>
      <c r="S9" s="56"/>
      <c r="T9" s="57" t="s">
        <v>48</v>
      </c>
    </row>
    <row r="10" spans="1:20" s="5" customFormat="1" ht="22.5" customHeight="1">
      <c r="A10" s="58"/>
      <c r="B10" s="59"/>
      <c r="C10" s="60"/>
      <c r="D10" s="48" t="s">
        <v>39</v>
      </c>
      <c r="E10" s="49" t="s">
        <v>40</v>
      </c>
      <c r="F10" s="50">
        <v>0.658</v>
      </c>
      <c r="G10" s="51" t="s">
        <v>49</v>
      </c>
      <c r="H10" s="49" t="s">
        <v>42</v>
      </c>
      <c r="I10" s="49" t="s">
        <v>43</v>
      </c>
      <c r="J10" s="49" t="s">
        <v>44</v>
      </c>
      <c r="K10" s="52"/>
      <c r="L10" s="53">
        <v>15.8</v>
      </c>
      <c r="M10" s="54">
        <f>IF(L10&gt;0,1/L10*34.6*67.1,"")</f>
        <v>146.9405063291139</v>
      </c>
      <c r="N10" s="55">
        <v>14.9</v>
      </c>
      <c r="O10" s="49" t="s">
        <v>45</v>
      </c>
      <c r="P10" s="49" t="s">
        <v>46</v>
      </c>
      <c r="Q10" s="49" t="s">
        <v>47</v>
      </c>
      <c r="R10" s="49"/>
      <c r="S10" s="56"/>
      <c r="T10" s="57" t="s">
        <v>48</v>
      </c>
    </row>
    <row r="11" spans="1:20" s="5" customFormat="1" ht="22.5" customHeight="1">
      <c r="A11" s="58"/>
      <c r="B11" s="59"/>
      <c r="C11" s="60"/>
      <c r="D11" s="48" t="s">
        <v>39</v>
      </c>
      <c r="E11" s="49" t="s">
        <v>40</v>
      </c>
      <c r="F11" s="50">
        <v>0.658</v>
      </c>
      <c r="G11" s="51" t="s">
        <v>41</v>
      </c>
      <c r="H11" s="49" t="s">
        <v>50</v>
      </c>
      <c r="I11" s="49" t="s">
        <v>43</v>
      </c>
      <c r="J11" s="49" t="s">
        <v>51</v>
      </c>
      <c r="K11" s="52"/>
      <c r="L11" s="53">
        <v>16.2</v>
      </c>
      <c r="M11" s="54">
        <f t="shared" si="0"/>
        <v>143.31234567901234</v>
      </c>
      <c r="N11" s="55">
        <v>15.5</v>
      </c>
      <c r="O11" s="49" t="s">
        <v>45</v>
      </c>
      <c r="P11" s="49" t="s">
        <v>46</v>
      </c>
      <c r="Q11" s="49" t="s">
        <v>52</v>
      </c>
      <c r="R11" s="49"/>
      <c r="S11" s="56"/>
      <c r="T11" s="57" t="s">
        <v>53</v>
      </c>
    </row>
    <row r="12" spans="1:20" s="5" customFormat="1" ht="22.5" customHeight="1">
      <c r="A12" s="58"/>
      <c r="B12" s="59"/>
      <c r="C12" s="60"/>
      <c r="D12" s="48" t="s">
        <v>39</v>
      </c>
      <c r="E12" s="49" t="s">
        <v>40</v>
      </c>
      <c r="F12" s="50">
        <v>0.658</v>
      </c>
      <c r="G12" s="51" t="s">
        <v>49</v>
      </c>
      <c r="H12" s="49" t="s">
        <v>50</v>
      </c>
      <c r="I12" s="49" t="s">
        <v>43</v>
      </c>
      <c r="J12" s="49" t="s">
        <v>51</v>
      </c>
      <c r="K12" s="52"/>
      <c r="L12" s="53">
        <v>15.4</v>
      </c>
      <c r="M12" s="54">
        <f t="shared" si="0"/>
        <v>150.75714285714284</v>
      </c>
      <c r="N12" s="55">
        <v>14.9</v>
      </c>
      <c r="O12" s="49" t="s">
        <v>45</v>
      </c>
      <c r="P12" s="49" t="s">
        <v>46</v>
      </c>
      <c r="Q12" s="49" t="s">
        <v>52</v>
      </c>
      <c r="R12" s="49"/>
      <c r="S12" s="56"/>
      <c r="T12" s="57" t="s">
        <v>53</v>
      </c>
    </row>
    <row r="13" spans="1:20" s="5" customFormat="1" ht="22.5" customHeight="1">
      <c r="A13" s="58"/>
      <c r="B13" s="59"/>
      <c r="C13" s="60"/>
      <c r="D13" s="48" t="s">
        <v>39</v>
      </c>
      <c r="E13" s="49" t="s">
        <v>40</v>
      </c>
      <c r="F13" s="50">
        <v>0.658</v>
      </c>
      <c r="G13" s="51" t="s">
        <v>41</v>
      </c>
      <c r="H13" s="49" t="s">
        <v>54</v>
      </c>
      <c r="I13" s="49" t="s">
        <v>43</v>
      </c>
      <c r="J13" s="49" t="s">
        <v>55</v>
      </c>
      <c r="K13" s="52"/>
      <c r="L13" s="53">
        <v>17.2</v>
      </c>
      <c r="M13" s="54">
        <f>IF(L13&gt;0,1/L13*34.6*67.1,"")</f>
        <v>134.98023255813953</v>
      </c>
      <c r="N13" s="55">
        <v>15.5</v>
      </c>
      <c r="O13" s="49" t="s">
        <v>45</v>
      </c>
      <c r="P13" s="49" t="s">
        <v>46</v>
      </c>
      <c r="Q13" s="49" t="s">
        <v>47</v>
      </c>
      <c r="R13" s="49" t="s">
        <v>56</v>
      </c>
      <c r="S13" s="56"/>
      <c r="T13" s="57" t="s">
        <v>57</v>
      </c>
    </row>
    <row r="14" spans="1:20" s="5" customFormat="1" ht="22.5" customHeight="1">
      <c r="A14" s="58"/>
      <c r="B14" s="59"/>
      <c r="C14" s="60"/>
      <c r="D14" s="48" t="s">
        <v>39</v>
      </c>
      <c r="E14" s="49" t="s">
        <v>40</v>
      </c>
      <c r="F14" s="50">
        <v>0.658</v>
      </c>
      <c r="G14" s="51" t="s">
        <v>58</v>
      </c>
      <c r="H14" s="49" t="s">
        <v>59</v>
      </c>
      <c r="I14" s="49" t="s">
        <v>43</v>
      </c>
      <c r="J14" s="49" t="s">
        <v>60</v>
      </c>
      <c r="K14" s="52"/>
      <c r="L14" s="53">
        <v>15.2</v>
      </c>
      <c r="M14" s="54">
        <f>IF(L14&gt;0,1/L14*34.6*67.1,"")</f>
        <v>152.74078947368417</v>
      </c>
      <c r="N14" s="55">
        <v>14.9</v>
      </c>
      <c r="O14" s="49" t="s">
        <v>45</v>
      </c>
      <c r="P14" s="49" t="s">
        <v>46</v>
      </c>
      <c r="Q14" s="49" t="s">
        <v>47</v>
      </c>
      <c r="R14" s="49" t="s">
        <v>56</v>
      </c>
      <c r="S14" s="56"/>
      <c r="T14" s="57" t="s">
        <v>53</v>
      </c>
    </row>
    <row r="15" spans="1:20" s="5" customFormat="1" ht="22.5" customHeight="1">
      <c r="A15" s="58"/>
      <c r="B15" s="59"/>
      <c r="C15" s="60"/>
      <c r="D15" s="48" t="s">
        <v>39</v>
      </c>
      <c r="E15" s="49" t="s">
        <v>40</v>
      </c>
      <c r="F15" s="50">
        <v>0.658</v>
      </c>
      <c r="G15" s="51" t="s">
        <v>41</v>
      </c>
      <c r="H15" s="49" t="s">
        <v>61</v>
      </c>
      <c r="I15" s="49" t="s">
        <v>43</v>
      </c>
      <c r="J15" s="49" t="s">
        <v>62</v>
      </c>
      <c r="K15" s="52"/>
      <c r="L15" s="53">
        <v>17.2</v>
      </c>
      <c r="M15" s="54">
        <f>IF(L15&gt;0,1/L15*34.6*67.1,"")</f>
        <v>134.98023255813953</v>
      </c>
      <c r="N15" s="55">
        <v>15.5</v>
      </c>
      <c r="O15" s="49" t="s">
        <v>45</v>
      </c>
      <c r="P15" s="49" t="s">
        <v>46</v>
      </c>
      <c r="Q15" s="49" t="s">
        <v>52</v>
      </c>
      <c r="R15" s="49" t="s">
        <v>56</v>
      </c>
      <c r="S15" s="56"/>
      <c r="T15" s="57" t="s">
        <v>57</v>
      </c>
    </row>
    <row r="16" spans="1:20" s="5" customFormat="1" ht="22.5" customHeight="1" thickBot="1">
      <c r="A16" s="61"/>
      <c r="B16" s="62"/>
      <c r="C16" s="63"/>
      <c r="D16" s="48" t="s">
        <v>39</v>
      </c>
      <c r="E16" s="49" t="s">
        <v>40</v>
      </c>
      <c r="F16" s="50">
        <v>0.658</v>
      </c>
      <c r="G16" s="51" t="s">
        <v>58</v>
      </c>
      <c r="H16" s="49" t="s">
        <v>63</v>
      </c>
      <c r="I16" s="49" t="s">
        <v>43</v>
      </c>
      <c r="J16" s="49" t="s">
        <v>64</v>
      </c>
      <c r="K16" s="52"/>
      <c r="L16" s="64">
        <v>15.2</v>
      </c>
      <c r="M16" s="65">
        <f t="shared" si="0"/>
        <v>152.74078947368417</v>
      </c>
      <c r="N16" s="55">
        <v>14.9</v>
      </c>
      <c r="O16" s="49" t="s">
        <v>45</v>
      </c>
      <c r="P16" s="49" t="s">
        <v>46</v>
      </c>
      <c r="Q16" s="49" t="s">
        <v>52</v>
      </c>
      <c r="R16" s="49" t="s">
        <v>56</v>
      </c>
      <c r="S16" s="56"/>
      <c r="T16" s="57" t="s">
        <v>53</v>
      </c>
    </row>
    <row r="17" spans="1:16" s="5" customFormat="1" ht="11.25">
      <c r="A17" s="2"/>
      <c r="D17" s="2"/>
      <c r="E17" s="2"/>
      <c r="F17" s="2"/>
      <c r="G17" s="2"/>
      <c r="H17" s="2"/>
      <c r="I17" s="14"/>
      <c r="J17" s="2"/>
      <c r="K17" s="2"/>
      <c r="L17" s="2"/>
      <c r="M17" s="2"/>
      <c r="N17" s="2"/>
      <c r="O17" s="2"/>
      <c r="P17" s="2"/>
    </row>
    <row r="18" spans="1:16" s="5" customFormat="1" ht="11.25">
      <c r="A18" s="2"/>
      <c r="B18" s="66" t="s">
        <v>65</v>
      </c>
      <c r="C18" s="5" t="s">
        <v>66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</sheetData>
  <sheetProtection/>
  <mergeCells count="4">
    <mergeCell ref="L4:N4"/>
    <mergeCell ref="P4:R4"/>
    <mergeCell ref="T4:T8"/>
    <mergeCell ref="P5:R5"/>
  </mergeCells>
  <printOptions/>
  <pageMargins left="0.7" right="0.7" top="0.75" bottom="0.75" header="0.3" footer="0.3"/>
  <pageSetup fitToHeight="0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T19"/>
  <sheetViews>
    <sheetView view="pageBreakPreview" zoomScale="80" zoomScaleSheetLayoutView="80" zoomScalePageLayoutView="0" workbookViewId="0" topLeftCell="A1">
      <selection activeCell="C3" sqref="C3"/>
    </sheetView>
  </sheetViews>
  <sheetFormatPr defaultColWidth="1.875" defaultRowHeight="13.5"/>
  <cols>
    <col min="1" max="1" width="13.75390625" style="2" customWidth="1"/>
    <col min="2" max="2" width="3.875" style="2" bestFit="1" customWidth="1"/>
    <col min="3" max="3" width="22.50390625" style="2" bestFit="1" customWidth="1"/>
    <col min="4" max="4" width="11.125" style="2" bestFit="1" customWidth="1"/>
    <col min="5" max="5" width="7.00390625" style="2" customWidth="1"/>
    <col min="6" max="6" width="7.625" style="2" customWidth="1"/>
    <col min="7" max="7" width="10.00390625" style="2" customWidth="1"/>
    <col min="8" max="8" width="9.125" style="2" bestFit="1" customWidth="1"/>
    <col min="9" max="10" width="9.375" style="2" customWidth="1"/>
    <col min="11" max="11" width="7.00390625" style="2" bestFit="1" customWidth="1"/>
    <col min="12" max="12" width="7.125" style="2" customWidth="1"/>
    <col min="13" max="13" width="9.375" style="2" bestFit="1" customWidth="1"/>
    <col min="14" max="14" width="6.75390625" style="2" customWidth="1"/>
    <col min="15" max="15" width="10.00390625" style="2" customWidth="1"/>
    <col min="16" max="16" width="10.00390625" style="2" bestFit="1" customWidth="1"/>
    <col min="17" max="17" width="7.50390625" style="2" customWidth="1"/>
    <col min="18" max="254" width="9.00390625" style="2" customWidth="1"/>
    <col min="255" max="255" width="8.75390625" style="2" customWidth="1"/>
    <col min="256" max="16384" width="1.875" style="2" customWidth="1"/>
  </cols>
  <sheetData>
    <row r="1" spans="1:18" ht="21.75" customHeight="1">
      <c r="A1" s="1"/>
      <c r="B1" s="1"/>
      <c r="Q1" s="3"/>
      <c r="R1" s="4"/>
    </row>
    <row r="2" spans="1:20" s="5" customFormat="1" ht="15">
      <c r="A2" s="2"/>
      <c r="B2" s="2"/>
      <c r="C2" s="2"/>
      <c r="E2" s="6"/>
      <c r="H2" s="2"/>
      <c r="I2" s="2"/>
      <c r="J2" s="7" t="s">
        <v>67</v>
      </c>
      <c r="K2" s="7"/>
      <c r="L2" s="7"/>
      <c r="M2" s="7"/>
      <c r="N2" s="7"/>
      <c r="O2" s="7"/>
      <c r="P2" s="7"/>
      <c r="Q2" s="105" t="s">
        <v>68</v>
      </c>
      <c r="R2" s="105"/>
      <c r="S2" s="105"/>
      <c r="T2" s="105"/>
    </row>
    <row r="3" spans="1:20" s="5" customFormat="1" ht="23.25" customHeight="1">
      <c r="A3" s="67" t="s">
        <v>69</v>
      </c>
      <c r="B3" s="9"/>
      <c r="C3" s="7"/>
      <c r="E3" s="2"/>
      <c r="F3" s="2"/>
      <c r="G3" s="2"/>
      <c r="H3" s="2"/>
      <c r="I3" s="7"/>
      <c r="J3" s="68"/>
      <c r="K3" s="68"/>
      <c r="L3" s="68"/>
      <c r="M3" s="2"/>
      <c r="N3" s="2"/>
      <c r="O3" s="2"/>
      <c r="P3" s="2"/>
      <c r="R3" s="10"/>
      <c r="T3" s="10" t="s">
        <v>2</v>
      </c>
    </row>
    <row r="4" spans="1:20" s="5" customFormat="1" ht="14.25" customHeight="1" thickBot="1">
      <c r="A4" s="11"/>
      <c r="B4" s="8"/>
      <c r="C4" s="2"/>
      <c r="D4" s="12"/>
      <c r="E4" s="13"/>
      <c r="F4" s="14"/>
      <c r="G4" s="17"/>
      <c r="H4" s="16"/>
      <c r="I4" s="14"/>
      <c r="J4" s="16"/>
      <c r="K4" s="16"/>
      <c r="L4" s="93" t="s">
        <v>3</v>
      </c>
      <c r="M4" s="94"/>
      <c r="N4" s="95"/>
      <c r="O4" s="15"/>
      <c r="P4" s="96"/>
      <c r="Q4" s="97"/>
      <c r="R4" s="98"/>
      <c r="S4" s="18"/>
      <c r="T4" s="106" t="s">
        <v>70</v>
      </c>
    </row>
    <row r="5" spans="1:20" s="5" customFormat="1" ht="11.25">
      <c r="A5" s="19"/>
      <c r="B5" s="20"/>
      <c r="C5" s="21"/>
      <c r="D5" s="22"/>
      <c r="E5" s="23" t="s">
        <v>5</v>
      </c>
      <c r="F5" s="24"/>
      <c r="G5" s="25"/>
      <c r="H5" s="19"/>
      <c r="I5" s="19"/>
      <c r="J5" s="19"/>
      <c r="K5" s="25"/>
      <c r="L5" s="26"/>
      <c r="M5" s="27" t="s">
        <v>6</v>
      </c>
      <c r="N5" s="28"/>
      <c r="O5" s="29" t="s">
        <v>7</v>
      </c>
      <c r="P5" s="102" t="s">
        <v>8</v>
      </c>
      <c r="Q5" s="103"/>
      <c r="R5" s="104"/>
      <c r="S5" s="30" t="s">
        <v>9</v>
      </c>
      <c r="T5" s="107"/>
    </row>
    <row r="6" spans="1:20" s="5" customFormat="1" ht="11.25">
      <c r="A6" s="19"/>
      <c r="B6" s="20"/>
      <c r="C6" s="2"/>
      <c r="D6" s="15"/>
      <c r="E6" s="31"/>
      <c r="F6" s="25" t="s">
        <v>10</v>
      </c>
      <c r="G6" s="21" t="s">
        <v>11</v>
      </c>
      <c r="H6" s="32" t="s">
        <v>12</v>
      </c>
      <c r="I6" s="33" t="s">
        <v>13</v>
      </c>
      <c r="J6" s="33" t="s">
        <v>14</v>
      </c>
      <c r="K6" s="25" t="s">
        <v>15</v>
      </c>
      <c r="L6" s="34" t="s">
        <v>16</v>
      </c>
      <c r="M6" s="35" t="s">
        <v>17</v>
      </c>
      <c r="N6" s="34" t="s">
        <v>18</v>
      </c>
      <c r="O6" s="29" t="s">
        <v>19</v>
      </c>
      <c r="P6" s="29" t="s">
        <v>20</v>
      </c>
      <c r="Q6" s="29"/>
      <c r="R6" s="29"/>
      <c r="S6" s="21" t="s">
        <v>21</v>
      </c>
      <c r="T6" s="107"/>
    </row>
    <row r="7" spans="1:20" s="5" customFormat="1" ht="11.25">
      <c r="A7" s="25" t="s">
        <v>22</v>
      </c>
      <c r="B7" s="36"/>
      <c r="C7" s="21" t="s">
        <v>23</v>
      </c>
      <c r="D7" s="25" t="s">
        <v>24</v>
      </c>
      <c r="E7" s="31" t="s">
        <v>24</v>
      </c>
      <c r="F7" s="25" t="s">
        <v>25</v>
      </c>
      <c r="G7" s="21" t="s">
        <v>26</v>
      </c>
      <c r="H7" s="25" t="s">
        <v>110</v>
      </c>
      <c r="I7" s="25" t="s">
        <v>27</v>
      </c>
      <c r="J7" s="25" t="s">
        <v>27</v>
      </c>
      <c r="K7" s="25" t="s">
        <v>28</v>
      </c>
      <c r="L7" s="34" t="s">
        <v>111</v>
      </c>
      <c r="M7" s="35" t="s">
        <v>112</v>
      </c>
      <c r="N7" s="34" t="s">
        <v>29</v>
      </c>
      <c r="O7" s="29" t="s">
        <v>30</v>
      </c>
      <c r="P7" s="29" t="s">
        <v>31</v>
      </c>
      <c r="Q7" s="29" t="s">
        <v>113</v>
      </c>
      <c r="R7" s="29" t="s">
        <v>32</v>
      </c>
      <c r="S7" s="21" t="s">
        <v>33</v>
      </c>
      <c r="T7" s="107"/>
    </row>
    <row r="8" spans="1:20" s="5" customFormat="1" ht="11.25">
      <c r="A8" s="37"/>
      <c r="B8" s="38"/>
      <c r="C8" s="7"/>
      <c r="D8" s="37"/>
      <c r="E8" s="7"/>
      <c r="F8" s="39" t="s">
        <v>114</v>
      </c>
      <c r="G8" s="40" t="s">
        <v>34</v>
      </c>
      <c r="H8" s="37"/>
      <c r="I8" s="37"/>
      <c r="J8" s="37"/>
      <c r="K8" s="39"/>
      <c r="L8" s="41"/>
      <c r="M8" s="42" t="s">
        <v>115</v>
      </c>
      <c r="N8" s="41" t="s">
        <v>116</v>
      </c>
      <c r="O8" s="43" t="s">
        <v>35</v>
      </c>
      <c r="P8" s="43" t="s">
        <v>36</v>
      </c>
      <c r="Q8" s="43" t="s">
        <v>117</v>
      </c>
      <c r="R8" s="44"/>
      <c r="S8" s="40" t="s">
        <v>37</v>
      </c>
      <c r="T8" s="108"/>
    </row>
    <row r="9" spans="1:20" s="5" customFormat="1" ht="24.75" customHeight="1">
      <c r="A9" s="69" t="s">
        <v>125</v>
      </c>
      <c r="B9" s="70"/>
      <c r="C9" s="60" t="s">
        <v>126</v>
      </c>
      <c r="D9" s="71" t="s">
        <v>71</v>
      </c>
      <c r="E9" s="71" t="s">
        <v>72</v>
      </c>
      <c r="F9" s="72">
        <v>0.656</v>
      </c>
      <c r="G9" s="73" t="s">
        <v>73</v>
      </c>
      <c r="H9" s="71" t="s">
        <v>74</v>
      </c>
      <c r="I9" s="71">
        <v>350</v>
      </c>
      <c r="J9" s="71" t="s">
        <v>75</v>
      </c>
      <c r="K9" s="71" t="s">
        <v>76</v>
      </c>
      <c r="L9" s="74">
        <v>17.8</v>
      </c>
      <c r="M9" s="75">
        <f aca="true" t="shared" si="0" ref="M9:M19">IF(L9&gt;0,1/L9*34.6*67.1,"")</f>
        <v>130.4303370786517</v>
      </c>
      <c r="N9" s="76">
        <v>16.7</v>
      </c>
      <c r="O9" s="71" t="s">
        <v>77</v>
      </c>
      <c r="P9" s="73" t="s">
        <v>78</v>
      </c>
      <c r="Q9" s="71" t="s">
        <v>79</v>
      </c>
      <c r="R9" s="71"/>
      <c r="S9" s="77"/>
      <c r="T9" s="78" t="s">
        <v>48</v>
      </c>
    </row>
    <row r="10" spans="1:20" s="5" customFormat="1" ht="24.75" customHeight="1">
      <c r="A10" s="79"/>
      <c r="B10" s="80"/>
      <c r="C10" s="81"/>
      <c r="D10" s="71" t="s">
        <v>71</v>
      </c>
      <c r="E10" s="71" t="s">
        <v>72</v>
      </c>
      <c r="F10" s="71">
        <v>0.656</v>
      </c>
      <c r="G10" s="73" t="s">
        <v>80</v>
      </c>
      <c r="H10" s="71">
        <v>790</v>
      </c>
      <c r="I10" s="71">
        <v>350</v>
      </c>
      <c r="J10" s="71">
        <v>1250</v>
      </c>
      <c r="K10" s="73" t="s">
        <v>76</v>
      </c>
      <c r="L10" s="82">
        <v>16.4</v>
      </c>
      <c r="M10" s="75">
        <f t="shared" si="0"/>
        <v>141.56463414634146</v>
      </c>
      <c r="N10" s="83">
        <v>15.5</v>
      </c>
      <c r="O10" s="71" t="s">
        <v>77</v>
      </c>
      <c r="P10" s="73" t="s">
        <v>78</v>
      </c>
      <c r="Q10" s="71" t="s">
        <v>79</v>
      </c>
      <c r="R10" s="71"/>
      <c r="S10" s="77"/>
      <c r="T10" s="78" t="s">
        <v>48</v>
      </c>
    </row>
    <row r="11" spans="1:20" s="5" customFormat="1" ht="24.75" customHeight="1">
      <c r="A11" s="79"/>
      <c r="B11" s="80"/>
      <c r="C11" s="84"/>
      <c r="D11" s="71" t="s">
        <v>81</v>
      </c>
      <c r="E11" s="71" t="s">
        <v>72</v>
      </c>
      <c r="F11" s="72">
        <v>0.656</v>
      </c>
      <c r="G11" s="73" t="s">
        <v>73</v>
      </c>
      <c r="H11" s="71" t="s">
        <v>82</v>
      </c>
      <c r="I11" s="71">
        <v>350</v>
      </c>
      <c r="J11" s="71" t="s">
        <v>83</v>
      </c>
      <c r="K11" s="71" t="s">
        <v>76</v>
      </c>
      <c r="L11" s="74">
        <v>17.6</v>
      </c>
      <c r="M11" s="75">
        <f t="shared" si="0"/>
        <v>131.9125</v>
      </c>
      <c r="N11" s="76">
        <v>16.7</v>
      </c>
      <c r="O11" s="71" t="s">
        <v>77</v>
      </c>
      <c r="P11" s="73" t="s">
        <v>78</v>
      </c>
      <c r="Q11" s="71" t="s">
        <v>84</v>
      </c>
      <c r="R11" s="71"/>
      <c r="S11" s="77"/>
      <c r="T11" s="78" t="s">
        <v>48</v>
      </c>
    </row>
    <row r="12" spans="1:20" s="5" customFormat="1" ht="24.75" customHeight="1">
      <c r="A12" s="79"/>
      <c r="B12" s="80"/>
      <c r="C12" s="84"/>
      <c r="D12" s="71" t="s">
        <v>85</v>
      </c>
      <c r="E12" s="71" t="s">
        <v>72</v>
      </c>
      <c r="F12" s="72">
        <v>0.656</v>
      </c>
      <c r="G12" s="73" t="s">
        <v>73</v>
      </c>
      <c r="H12" s="71" t="s">
        <v>86</v>
      </c>
      <c r="I12" s="73" t="s">
        <v>87</v>
      </c>
      <c r="J12" s="71" t="s">
        <v>88</v>
      </c>
      <c r="K12" s="71"/>
      <c r="L12" s="74">
        <v>17</v>
      </c>
      <c r="M12" s="75">
        <f t="shared" si="0"/>
        <v>136.5682352941176</v>
      </c>
      <c r="N12" s="76">
        <v>15.5</v>
      </c>
      <c r="O12" s="71" t="s">
        <v>77</v>
      </c>
      <c r="P12" s="73" t="s">
        <v>78</v>
      </c>
      <c r="Q12" s="71" t="s">
        <v>79</v>
      </c>
      <c r="R12" s="73"/>
      <c r="S12" s="77"/>
      <c r="T12" s="78" t="s">
        <v>48</v>
      </c>
    </row>
    <row r="13" spans="1:20" s="5" customFormat="1" ht="24.75" customHeight="1">
      <c r="A13" s="79"/>
      <c r="B13" s="80"/>
      <c r="C13" s="84"/>
      <c r="D13" s="71" t="s">
        <v>85</v>
      </c>
      <c r="E13" s="71" t="s">
        <v>72</v>
      </c>
      <c r="F13" s="71">
        <v>0.656</v>
      </c>
      <c r="G13" s="71" t="s">
        <v>80</v>
      </c>
      <c r="H13" s="71" t="s">
        <v>89</v>
      </c>
      <c r="I13" s="73" t="s">
        <v>87</v>
      </c>
      <c r="J13" s="71" t="s">
        <v>90</v>
      </c>
      <c r="K13" s="71"/>
      <c r="L13" s="74">
        <v>15.8</v>
      </c>
      <c r="M13" s="75">
        <f t="shared" si="0"/>
        <v>146.9405063291139</v>
      </c>
      <c r="N13" s="76">
        <v>14.9</v>
      </c>
      <c r="O13" s="71" t="s">
        <v>77</v>
      </c>
      <c r="P13" s="71" t="s">
        <v>78</v>
      </c>
      <c r="Q13" s="71" t="s">
        <v>79</v>
      </c>
      <c r="R13" s="71"/>
      <c r="S13" s="77"/>
      <c r="T13" s="78" t="s">
        <v>48</v>
      </c>
    </row>
    <row r="14" spans="1:20" s="5" customFormat="1" ht="24.75" customHeight="1">
      <c r="A14" s="79"/>
      <c r="B14" s="80"/>
      <c r="C14" s="84"/>
      <c r="D14" s="71" t="s">
        <v>91</v>
      </c>
      <c r="E14" s="71" t="s">
        <v>72</v>
      </c>
      <c r="F14" s="71">
        <v>0.656</v>
      </c>
      <c r="G14" s="71" t="s">
        <v>73</v>
      </c>
      <c r="H14" s="71" t="s">
        <v>92</v>
      </c>
      <c r="I14" s="73" t="s">
        <v>87</v>
      </c>
      <c r="J14" s="71" t="s">
        <v>93</v>
      </c>
      <c r="K14" s="71"/>
      <c r="L14" s="74">
        <v>16.4</v>
      </c>
      <c r="M14" s="75">
        <f t="shared" si="0"/>
        <v>141.56463414634146</v>
      </c>
      <c r="N14" s="76">
        <v>15.5</v>
      </c>
      <c r="O14" s="71" t="s">
        <v>77</v>
      </c>
      <c r="P14" s="71" t="s">
        <v>78</v>
      </c>
      <c r="Q14" s="71" t="s">
        <v>84</v>
      </c>
      <c r="R14" s="71"/>
      <c r="S14" s="77"/>
      <c r="T14" s="78" t="s">
        <v>48</v>
      </c>
    </row>
    <row r="15" spans="1:20" s="5" customFormat="1" ht="24.75" customHeight="1">
      <c r="A15" s="79"/>
      <c r="B15" s="85"/>
      <c r="C15" s="86"/>
      <c r="D15" s="71" t="s">
        <v>91</v>
      </c>
      <c r="E15" s="71" t="s">
        <v>72</v>
      </c>
      <c r="F15" s="71">
        <v>0.656</v>
      </c>
      <c r="G15" s="71" t="s">
        <v>94</v>
      </c>
      <c r="H15" s="71">
        <v>1030</v>
      </c>
      <c r="I15" s="71" t="s">
        <v>95</v>
      </c>
      <c r="J15" s="71" t="s">
        <v>96</v>
      </c>
      <c r="K15" s="71"/>
      <c r="L15" s="74">
        <v>14.6</v>
      </c>
      <c r="M15" s="75">
        <f t="shared" si="0"/>
        <v>159.01780821917808</v>
      </c>
      <c r="N15" s="76">
        <v>14.9</v>
      </c>
      <c r="O15" s="71" t="s">
        <v>77</v>
      </c>
      <c r="P15" s="71" t="s">
        <v>78</v>
      </c>
      <c r="Q15" s="71" t="s">
        <v>84</v>
      </c>
      <c r="R15" s="71"/>
      <c r="S15" s="77"/>
      <c r="T15" s="78" t="s">
        <v>97</v>
      </c>
    </row>
    <row r="16" spans="1:20" s="5" customFormat="1" ht="24.75" customHeight="1">
      <c r="A16" s="79"/>
      <c r="B16" s="70"/>
      <c r="C16" s="84" t="s">
        <v>98</v>
      </c>
      <c r="D16" s="71" t="s">
        <v>99</v>
      </c>
      <c r="E16" s="71" t="s">
        <v>72</v>
      </c>
      <c r="F16" s="71">
        <v>0.656</v>
      </c>
      <c r="G16" s="71" t="s">
        <v>73</v>
      </c>
      <c r="H16" s="71">
        <v>960</v>
      </c>
      <c r="I16" s="71" t="s">
        <v>100</v>
      </c>
      <c r="J16" s="71" t="s">
        <v>83</v>
      </c>
      <c r="K16" s="71"/>
      <c r="L16" s="74">
        <v>17</v>
      </c>
      <c r="M16" s="75">
        <f t="shared" si="0"/>
        <v>136.5682352941176</v>
      </c>
      <c r="N16" s="76">
        <v>15.5</v>
      </c>
      <c r="O16" s="71" t="s">
        <v>77</v>
      </c>
      <c r="P16" s="71" t="s">
        <v>78</v>
      </c>
      <c r="Q16" s="71" t="s">
        <v>79</v>
      </c>
      <c r="R16" s="71"/>
      <c r="S16" s="77"/>
      <c r="T16" s="78" t="s">
        <v>48</v>
      </c>
    </row>
    <row r="17" spans="1:20" s="5" customFormat="1" ht="24.75" customHeight="1">
      <c r="A17" s="79"/>
      <c r="B17" s="80"/>
      <c r="C17" s="84"/>
      <c r="D17" s="71" t="s">
        <v>99</v>
      </c>
      <c r="E17" s="71" t="s">
        <v>72</v>
      </c>
      <c r="F17" s="71">
        <v>0.656</v>
      </c>
      <c r="G17" s="71" t="s">
        <v>80</v>
      </c>
      <c r="H17" s="71">
        <v>970</v>
      </c>
      <c r="I17" s="71" t="s">
        <v>100</v>
      </c>
      <c r="J17" s="71" t="s">
        <v>101</v>
      </c>
      <c r="K17" s="71"/>
      <c r="L17" s="74">
        <v>15.8</v>
      </c>
      <c r="M17" s="75">
        <f t="shared" si="0"/>
        <v>146.9405063291139</v>
      </c>
      <c r="N17" s="76">
        <v>14.9</v>
      </c>
      <c r="O17" s="71" t="s">
        <v>77</v>
      </c>
      <c r="P17" s="71" t="s">
        <v>78</v>
      </c>
      <c r="Q17" s="71" t="s">
        <v>79</v>
      </c>
      <c r="R17" s="71"/>
      <c r="S17" s="77"/>
      <c r="T17" s="78" t="s">
        <v>48</v>
      </c>
    </row>
    <row r="18" spans="1:20" s="5" customFormat="1" ht="24.75" customHeight="1">
      <c r="A18" s="79"/>
      <c r="B18" s="80"/>
      <c r="C18" s="84"/>
      <c r="D18" s="71" t="s">
        <v>102</v>
      </c>
      <c r="E18" s="71" t="s">
        <v>72</v>
      </c>
      <c r="F18" s="71">
        <v>0.656</v>
      </c>
      <c r="G18" s="71" t="s">
        <v>73</v>
      </c>
      <c r="H18" s="71" t="s">
        <v>103</v>
      </c>
      <c r="I18" s="71" t="s">
        <v>100</v>
      </c>
      <c r="J18" s="71" t="s">
        <v>104</v>
      </c>
      <c r="K18" s="71"/>
      <c r="L18" s="74">
        <v>16.4</v>
      </c>
      <c r="M18" s="75">
        <f t="shared" si="0"/>
        <v>141.56463414634146</v>
      </c>
      <c r="N18" s="76">
        <v>15.5</v>
      </c>
      <c r="O18" s="71" t="s">
        <v>77</v>
      </c>
      <c r="P18" s="71" t="s">
        <v>78</v>
      </c>
      <c r="Q18" s="71" t="s">
        <v>84</v>
      </c>
      <c r="R18" s="71"/>
      <c r="S18" s="77"/>
      <c r="T18" s="78" t="s">
        <v>48</v>
      </c>
    </row>
    <row r="19" spans="1:20" s="5" customFormat="1" ht="24.75" customHeight="1" thickBot="1">
      <c r="A19" s="87"/>
      <c r="B19" s="85"/>
      <c r="C19" s="86"/>
      <c r="D19" s="71" t="s">
        <v>102</v>
      </c>
      <c r="E19" s="71" t="s">
        <v>72</v>
      </c>
      <c r="F19" s="71">
        <v>0.656</v>
      </c>
      <c r="G19" s="71" t="s">
        <v>94</v>
      </c>
      <c r="H19" s="71">
        <v>1050</v>
      </c>
      <c r="I19" s="71" t="s">
        <v>100</v>
      </c>
      <c r="J19" s="71" t="s">
        <v>105</v>
      </c>
      <c r="K19" s="71"/>
      <c r="L19" s="88">
        <v>14.6</v>
      </c>
      <c r="M19" s="89">
        <f t="shared" si="0"/>
        <v>159.01780821917808</v>
      </c>
      <c r="N19" s="76">
        <v>14.9</v>
      </c>
      <c r="O19" s="71" t="s">
        <v>77</v>
      </c>
      <c r="P19" s="71" t="s">
        <v>78</v>
      </c>
      <c r="Q19" s="71" t="s">
        <v>84</v>
      </c>
      <c r="R19" s="71"/>
      <c r="S19" s="77"/>
      <c r="T19" s="78" t="s">
        <v>97</v>
      </c>
    </row>
  </sheetData>
  <sheetProtection/>
  <mergeCells count="5">
    <mergeCell ref="Q2:T2"/>
    <mergeCell ref="L4:N4"/>
    <mergeCell ref="P4:R4"/>
    <mergeCell ref="T4:T8"/>
    <mergeCell ref="P5:R5"/>
  </mergeCell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Y28"/>
  <sheetViews>
    <sheetView view="pageBreakPreview" zoomScale="80" zoomScaleSheetLayoutView="80" zoomScalePageLayoutView="0" workbookViewId="0" topLeftCell="A1">
      <selection activeCell="B1" sqref="B1"/>
    </sheetView>
  </sheetViews>
  <sheetFormatPr defaultColWidth="9.00390625" defaultRowHeight="13.5"/>
  <cols>
    <col min="1" max="1" width="8.75390625" style="112" customWidth="1"/>
    <col min="2" max="2" width="3.50390625" style="112" customWidth="1"/>
    <col min="3" max="3" width="12.50390625" style="112" customWidth="1"/>
    <col min="4" max="4" width="9.125" style="112" customWidth="1"/>
    <col min="5" max="5" width="5.125" style="112" customWidth="1"/>
    <col min="6" max="6" width="7.625" style="112" customWidth="1"/>
    <col min="7" max="7" width="8.125" style="112" customWidth="1"/>
    <col min="8" max="8" width="7.625" style="112" customWidth="1"/>
    <col min="9" max="9" width="8.875" style="112" customWidth="1"/>
    <col min="10" max="10" width="9.50390625" style="112" customWidth="1"/>
    <col min="11" max="11" width="7.875" style="112" customWidth="1"/>
    <col min="12" max="12" width="7.125" style="112" customWidth="1"/>
    <col min="13" max="13" width="9.375" style="112" customWidth="1"/>
    <col min="14" max="14" width="5.125" style="112" customWidth="1"/>
    <col min="15" max="15" width="6.625" style="112" customWidth="1"/>
    <col min="16" max="17" width="5.875" style="112" customWidth="1"/>
    <col min="18" max="18" width="10.125" style="112" customWidth="1"/>
    <col min="19" max="19" width="7.50390625" style="112" customWidth="1"/>
    <col min="20" max="16384" width="9.00390625" style="112" customWidth="1"/>
  </cols>
  <sheetData>
    <row r="1" spans="1:18" ht="21.75" customHeight="1">
      <c r="A1" s="111"/>
      <c r="B1" s="111"/>
      <c r="Q1" s="113"/>
      <c r="R1" s="114"/>
    </row>
    <row r="2" spans="1:20" s="115" customFormat="1" ht="15">
      <c r="A2" s="2"/>
      <c r="B2" s="2"/>
      <c r="C2" s="2"/>
      <c r="D2" s="5"/>
      <c r="E2" s="6"/>
      <c r="F2" s="5"/>
      <c r="G2" s="5"/>
      <c r="H2" s="2"/>
      <c r="I2" s="2"/>
      <c r="J2" s="7" t="s">
        <v>106</v>
      </c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s="115" customFormat="1" ht="23.25" customHeight="1">
      <c r="A3" s="8" t="s">
        <v>1</v>
      </c>
      <c r="B3" s="9"/>
      <c r="C3" s="7"/>
      <c r="D3" s="5"/>
      <c r="E3" s="2"/>
      <c r="F3" s="2"/>
      <c r="G3" s="2"/>
      <c r="H3" s="2"/>
      <c r="I3" s="7"/>
      <c r="J3" s="7"/>
      <c r="K3" s="7"/>
      <c r="L3" s="7"/>
      <c r="M3" s="7"/>
      <c r="N3" s="2"/>
      <c r="O3" s="2"/>
      <c r="P3" s="2"/>
      <c r="Q3" s="5"/>
      <c r="R3" s="10"/>
      <c r="S3" s="5"/>
      <c r="T3" s="10" t="s">
        <v>2</v>
      </c>
    </row>
    <row r="4" spans="1:20" s="115" customFormat="1" ht="14.25" customHeight="1" thickBot="1">
      <c r="A4" s="11"/>
      <c r="B4" s="8"/>
      <c r="C4" s="2"/>
      <c r="D4" s="12"/>
      <c r="E4" s="13"/>
      <c r="F4" s="14"/>
      <c r="G4" s="15"/>
      <c r="H4" s="16"/>
      <c r="I4" s="14"/>
      <c r="J4" s="16"/>
      <c r="K4" s="16"/>
      <c r="L4" s="93" t="s">
        <v>3</v>
      </c>
      <c r="M4" s="94"/>
      <c r="N4" s="95"/>
      <c r="O4" s="15"/>
      <c r="P4" s="96"/>
      <c r="Q4" s="97"/>
      <c r="R4" s="98"/>
      <c r="S4" s="18"/>
      <c r="T4" s="99" t="s">
        <v>4</v>
      </c>
    </row>
    <row r="5" spans="1:20" s="115" customFormat="1" ht="11.25">
      <c r="A5" s="19"/>
      <c r="B5" s="20"/>
      <c r="C5" s="21"/>
      <c r="D5" s="22"/>
      <c r="E5" s="23" t="s">
        <v>5</v>
      </c>
      <c r="F5" s="24"/>
      <c r="G5" s="25"/>
      <c r="H5" s="19"/>
      <c r="I5" s="19"/>
      <c r="J5" s="19"/>
      <c r="K5" s="25"/>
      <c r="L5" s="26"/>
      <c r="M5" s="27" t="s">
        <v>6</v>
      </c>
      <c r="N5" s="28"/>
      <c r="O5" s="29" t="s">
        <v>7</v>
      </c>
      <c r="P5" s="102" t="s">
        <v>8</v>
      </c>
      <c r="Q5" s="103"/>
      <c r="R5" s="104"/>
      <c r="S5" s="30" t="s">
        <v>9</v>
      </c>
      <c r="T5" s="100"/>
    </row>
    <row r="6" spans="1:20" s="115" customFormat="1" ht="11.25">
      <c r="A6" s="19"/>
      <c r="B6" s="20"/>
      <c r="C6" s="2"/>
      <c r="D6" s="15"/>
      <c r="E6" s="31"/>
      <c r="F6" s="25" t="s">
        <v>10</v>
      </c>
      <c r="G6" s="21" t="s">
        <v>11</v>
      </c>
      <c r="H6" s="32" t="s">
        <v>12</v>
      </c>
      <c r="I6" s="33" t="s">
        <v>13</v>
      </c>
      <c r="J6" s="33" t="s">
        <v>14</v>
      </c>
      <c r="K6" s="25" t="s">
        <v>15</v>
      </c>
      <c r="L6" s="34" t="s">
        <v>16</v>
      </c>
      <c r="M6" s="35" t="s">
        <v>17</v>
      </c>
      <c r="N6" s="34" t="s">
        <v>18</v>
      </c>
      <c r="O6" s="29" t="s">
        <v>19</v>
      </c>
      <c r="P6" s="29" t="s">
        <v>20</v>
      </c>
      <c r="Q6" s="29"/>
      <c r="R6" s="29"/>
      <c r="S6" s="21" t="s">
        <v>21</v>
      </c>
      <c r="T6" s="100"/>
    </row>
    <row r="7" spans="1:25" s="115" customFormat="1" ht="11.25">
      <c r="A7" s="25" t="s">
        <v>22</v>
      </c>
      <c r="B7" s="36"/>
      <c r="C7" s="21" t="s">
        <v>23</v>
      </c>
      <c r="D7" s="25" t="s">
        <v>24</v>
      </c>
      <c r="E7" s="31" t="s">
        <v>24</v>
      </c>
      <c r="F7" s="25" t="s">
        <v>25</v>
      </c>
      <c r="G7" s="21" t="s">
        <v>26</v>
      </c>
      <c r="H7" s="25" t="s">
        <v>110</v>
      </c>
      <c r="I7" s="25" t="s">
        <v>27</v>
      </c>
      <c r="J7" s="25" t="s">
        <v>27</v>
      </c>
      <c r="K7" s="25" t="s">
        <v>28</v>
      </c>
      <c r="L7" s="34" t="s">
        <v>111</v>
      </c>
      <c r="M7" s="35" t="s">
        <v>112</v>
      </c>
      <c r="N7" s="34" t="s">
        <v>29</v>
      </c>
      <c r="O7" s="29" t="s">
        <v>30</v>
      </c>
      <c r="P7" s="29" t="s">
        <v>31</v>
      </c>
      <c r="Q7" s="29" t="s">
        <v>113</v>
      </c>
      <c r="R7" s="29" t="s">
        <v>32</v>
      </c>
      <c r="S7" s="21" t="s">
        <v>33</v>
      </c>
      <c r="T7" s="100"/>
      <c r="X7" s="109" t="s">
        <v>107</v>
      </c>
      <c r="Y7" s="110"/>
    </row>
    <row r="8" spans="1:25" s="115" customFormat="1" ht="11.25">
      <c r="A8" s="37"/>
      <c r="B8" s="38"/>
      <c r="C8" s="7"/>
      <c r="D8" s="37"/>
      <c r="E8" s="7"/>
      <c r="F8" s="39" t="s">
        <v>114</v>
      </c>
      <c r="G8" s="40" t="s">
        <v>34</v>
      </c>
      <c r="H8" s="37"/>
      <c r="I8" s="37"/>
      <c r="J8" s="37"/>
      <c r="K8" s="39"/>
      <c r="L8" s="41"/>
      <c r="M8" s="42" t="s">
        <v>115</v>
      </c>
      <c r="N8" s="41" t="s">
        <v>116</v>
      </c>
      <c r="O8" s="43" t="s">
        <v>35</v>
      </c>
      <c r="P8" s="43" t="s">
        <v>36</v>
      </c>
      <c r="Q8" s="43" t="s">
        <v>117</v>
      </c>
      <c r="R8" s="44"/>
      <c r="S8" s="40" t="s">
        <v>37</v>
      </c>
      <c r="T8" s="101"/>
      <c r="X8" s="90" t="s">
        <v>127</v>
      </c>
      <c r="Y8" s="91">
        <v>138150</v>
      </c>
    </row>
    <row r="9" spans="1:25" s="115" customFormat="1" ht="24" customHeight="1">
      <c r="A9" s="69" t="s">
        <v>128</v>
      </c>
      <c r="B9" s="46" t="s">
        <v>129</v>
      </c>
      <c r="C9" s="47" t="s">
        <v>130</v>
      </c>
      <c r="D9" s="48" t="s">
        <v>108</v>
      </c>
      <c r="E9" s="49" t="s">
        <v>131</v>
      </c>
      <c r="F9" s="50">
        <v>0.658</v>
      </c>
      <c r="G9" s="51" t="s">
        <v>73</v>
      </c>
      <c r="H9" s="49" t="s">
        <v>132</v>
      </c>
      <c r="I9" s="49" t="s">
        <v>133</v>
      </c>
      <c r="J9" s="49" t="s">
        <v>134</v>
      </c>
      <c r="K9" s="52"/>
      <c r="L9" s="53">
        <v>16.8</v>
      </c>
      <c r="M9" s="54">
        <f aca="true" t="shared" si="0" ref="M9:M16">IF(L9&gt;0,1/L9*34.6*67.1,"")</f>
        <v>138.19404761904758</v>
      </c>
      <c r="N9" s="55">
        <v>15.5</v>
      </c>
      <c r="O9" s="49" t="s">
        <v>135</v>
      </c>
      <c r="P9" s="49" t="s">
        <v>78</v>
      </c>
      <c r="Q9" s="49" t="s">
        <v>79</v>
      </c>
      <c r="R9" s="49"/>
      <c r="S9" s="56"/>
      <c r="T9" s="116" t="str">
        <f aca="true" t="shared" si="1" ref="T9:T16">IF(Y9&lt;&gt;"",Y9,X9)</f>
        <v>105</v>
      </c>
      <c r="X9" s="92" t="str">
        <f aca="true" t="shared" si="2" ref="X9:X20">IF(L9="","",IF(L9&gt;=ROUND(N9*1.25,1),"125",IF(L9&gt;=ROUND(N9*1.2,1),"120",IF(L9&gt;=ROUND(N9*1.15,1),"115",IF(L9&gt;=ROUND(N9*1.1,1),"110",IF(L9&gt;=ROUND(N9*1.05,1),"105",IF(L9&gt;=N9*1,"100"," ")))))))</f>
        <v>105</v>
      </c>
      <c r="Y9" s="92">
        <f aca="true" t="shared" si="3" ref="Y9:Y20">IF(L9="","",IF(L9&gt;=ROUND(N9*1.5,1),"150",IF(L9&gt;=ROUND(N9*1.38,1),"138","")))</f>
      </c>
    </row>
    <row r="10" spans="1:25" s="115" customFormat="1" ht="24" customHeight="1">
      <c r="A10" s="58"/>
      <c r="B10" s="59"/>
      <c r="C10" s="60"/>
      <c r="D10" s="48" t="s">
        <v>108</v>
      </c>
      <c r="E10" s="49" t="s">
        <v>131</v>
      </c>
      <c r="F10" s="50">
        <v>0.658</v>
      </c>
      <c r="G10" s="51" t="s">
        <v>136</v>
      </c>
      <c r="H10" s="49" t="s">
        <v>132</v>
      </c>
      <c r="I10" s="49" t="s">
        <v>133</v>
      </c>
      <c r="J10" s="49" t="s">
        <v>134</v>
      </c>
      <c r="K10" s="52"/>
      <c r="L10" s="53">
        <v>15.8</v>
      </c>
      <c r="M10" s="54">
        <f t="shared" si="0"/>
        <v>146.9405063291139</v>
      </c>
      <c r="N10" s="55">
        <v>14.9</v>
      </c>
      <c r="O10" s="49" t="s">
        <v>135</v>
      </c>
      <c r="P10" s="49" t="s">
        <v>78</v>
      </c>
      <c r="Q10" s="49" t="s">
        <v>79</v>
      </c>
      <c r="R10" s="49"/>
      <c r="S10" s="56"/>
      <c r="T10" s="116" t="str">
        <f t="shared" si="1"/>
        <v>105</v>
      </c>
      <c r="X10" s="92" t="str">
        <f t="shared" si="2"/>
        <v>105</v>
      </c>
      <c r="Y10" s="92">
        <f t="shared" si="3"/>
      </c>
    </row>
    <row r="11" spans="1:25" s="115" customFormat="1" ht="24" customHeight="1">
      <c r="A11" s="58"/>
      <c r="B11" s="59"/>
      <c r="C11" s="60"/>
      <c r="D11" s="48" t="s">
        <v>108</v>
      </c>
      <c r="E11" s="49" t="s">
        <v>131</v>
      </c>
      <c r="F11" s="50">
        <v>0.658</v>
      </c>
      <c r="G11" s="51" t="s">
        <v>73</v>
      </c>
      <c r="H11" s="49" t="s">
        <v>137</v>
      </c>
      <c r="I11" s="49" t="s">
        <v>133</v>
      </c>
      <c r="J11" s="49" t="s">
        <v>138</v>
      </c>
      <c r="K11" s="52"/>
      <c r="L11" s="53">
        <v>16.2</v>
      </c>
      <c r="M11" s="54">
        <f t="shared" si="0"/>
        <v>143.31234567901234</v>
      </c>
      <c r="N11" s="55">
        <v>15.5</v>
      </c>
      <c r="O11" s="49" t="s">
        <v>135</v>
      </c>
      <c r="P11" s="49" t="s">
        <v>78</v>
      </c>
      <c r="Q11" s="49" t="s">
        <v>84</v>
      </c>
      <c r="R11" s="49"/>
      <c r="S11" s="56"/>
      <c r="T11" s="116" t="str">
        <f t="shared" si="1"/>
        <v>100</v>
      </c>
      <c r="X11" s="92" t="str">
        <f t="shared" si="2"/>
        <v>100</v>
      </c>
      <c r="Y11" s="92">
        <f t="shared" si="3"/>
      </c>
    </row>
    <row r="12" spans="1:25" s="115" customFormat="1" ht="24" customHeight="1">
      <c r="A12" s="58"/>
      <c r="B12" s="59"/>
      <c r="C12" s="60"/>
      <c r="D12" s="48" t="s">
        <v>108</v>
      </c>
      <c r="E12" s="49" t="s">
        <v>131</v>
      </c>
      <c r="F12" s="50">
        <v>0.658</v>
      </c>
      <c r="G12" s="51" t="s">
        <v>136</v>
      </c>
      <c r="H12" s="49" t="s">
        <v>137</v>
      </c>
      <c r="I12" s="49" t="s">
        <v>133</v>
      </c>
      <c r="J12" s="49" t="s">
        <v>138</v>
      </c>
      <c r="K12" s="52"/>
      <c r="L12" s="53">
        <v>15.4</v>
      </c>
      <c r="M12" s="54">
        <f t="shared" si="0"/>
        <v>150.75714285714284</v>
      </c>
      <c r="N12" s="55">
        <v>14.9</v>
      </c>
      <c r="O12" s="49" t="s">
        <v>135</v>
      </c>
      <c r="P12" s="49" t="s">
        <v>78</v>
      </c>
      <c r="Q12" s="49" t="s">
        <v>84</v>
      </c>
      <c r="R12" s="49"/>
      <c r="S12" s="56"/>
      <c r="T12" s="116" t="str">
        <f t="shared" si="1"/>
        <v>100</v>
      </c>
      <c r="X12" s="92" t="str">
        <f t="shared" si="2"/>
        <v>100</v>
      </c>
      <c r="Y12" s="92">
        <f t="shared" si="3"/>
      </c>
    </row>
    <row r="13" spans="1:25" s="115" customFormat="1" ht="24" customHeight="1">
      <c r="A13" s="58"/>
      <c r="B13" s="59"/>
      <c r="C13" s="60"/>
      <c r="D13" s="48" t="s">
        <v>108</v>
      </c>
      <c r="E13" s="49" t="s">
        <v>131</v>
      </c>
      <c r="F13" s="50">
        <v>0.658</v>
      </c>
      <c r="G13" s="51" t="s">
        <v>73</v>
      </c>
      <c r="H13" s="49" t="s">
        <v>139</v>
      </c>
      <c r="I13" s="49" t="s">
        <v>133</v>
      </c>
      <c r="J13" s="49" t="s">
        <v>140</v>
      </c>
      <c r="K13" s="52"/>
      <c r="L13" s="53">
        <v>17.2</v>
      </c>
      <c r="M13" s="54">
        <f t="shared" si="0"/>
        <v>134.98023255813953</v>
      </c>
      <c r="N13" s="55">
        <v>15.5</v>
      </c>
      <c r="O13" s="49" t="s">
        <v>135</v>
      </c>
      <c r="P13" s="49" t="s">
        <v>78</v>
      </c>
      <c r="Q13" s="49" t="s">
        <v>79</v>
      </c>
      <c r="R13" s="49" t="s">
        <v>141</v>
      </c>
      <c r="S13" s="56"/>
      <c r="T13" s="116" t="str">
        <f t="shared" si="1"/>
        <v>110</v>
      </c>
      <c r="X13" s="92" t="str">
        <f t="shared" si="2"/>
        <v>110</v>
      </c>
      <c r="Y13" s="92">
        <f t="shared" si="3"/>
      </c>
    </row>
    <row r="14" spans="1:25" s="115" customFormat="1" ht="24" customHeight="1">
      <c r="A14" s="58"/>
      <c r="B14" s="59"/>
      <c r="C14" s="60"/>
      <c r="D14" s="48" t="s">
        <v>108</v>
      </c>
      <c r="E14" s="49" t="s">
        <v>131</v>
      </c>
      <c r="F14" s="50">
        <v>0.658</v>
      </c>
      <c r="G14" s="51" t="s">
        <v>142</v>
      </c>
      <c r="H14" s="49" t="s">
        <v>143</v>
      </c>
      <c r="I14" s="49" t="s">
        <v>133</v>
      </c>
      <c r="J14" s="49" t="s">
        <v>144</v>
      </c>
      <c r="K14" s="52"/>
      <c r="L14" s="53">
        <v>15.2</v>
      </c>
      <c r="M14" s="54">
        <f t="shared" si="0"/>
        <v>152.74078947368417</v>
      </c>
      <c r="N14" s="55">
        <v>14.9</v>
      </c>
      <c r="O14" s="49" t="s">
        <v>135</v>
      </c>
      <c r="P14" s="49" t="s">
        <v>78</v>
      </c>
      <c r="Q14" s="49" t="s">
        <v>79</v>
      </c>
      <c r="R14" s="49" t="s">
        <v>141</v>
      </c>
      <c r="S14" s="56"/>
      <c r="T14" s="116" t="str">
        <f t="shared" si="1"/>
        <v>100</v>
      </c>
      <c r="X14" s="92" t="str">
        <f t="shared" si="2"/>
        <v>100</v>
      </c>
      <c r="Y14" s="92">
        <f t="shared" si="3"/>
      </c>
    </row>
    <row r="15" spans="1:25" s="115" customFormat="1" ht="24" customHeight="1">
      <c r="A15" s="58"/>
      <c r="B15" s="59"/>
      <c r="C15" s="60"/>
      <c r="D15" s="48" t="s">
        <v>108</v>
      </c>
      <c r="E15" s="49" t="s">
        <v>131</v>
      </c>
      <c r="F15" s="50">
        <v>0.658</v>
      </c>
      <c r="G15" s="51" t="s">
        <v>73</v>
      </c>
      <c r="H15" s="49" t="s">
        <v>145</v>
      </c>
      <c r="I15" s="49" t="s">
        <v>133</v>
      </c>
      <c r="J15" s="49" t="s">
        <v>146</v>
      </c>
      <c r="K15" s="52"/>
      <c r="L15" s="53">
        <v>17.2</v>
      </c>
      <c r="M15" s="54">
        <f t="shared" si="0"/>
        <v>134.98023255813953</v>
      </c>
      <c r="N15" s="55">
        <v>15.5</v>
      </c>
      <c r="O15" s="49" t="s">
        <v>135</v>
      </c>
      <c r="P15" s="49" t="s">
        <v>78</v>
      </c>
      <c r="Q15" s="49" t="s">
        <v>84</v>
      </c>
      <c r="R15" s="49" t="s">
        <v>141</v>
      </c>
      <c r="S15" s="56"/>
      <c r="T15" s="116" t="str">
        <f t="shared" si="1"/>
        <v>110</v>
      </c>
      <c r="X15" s="92" t="str">
        <f t="shared" si="2"/>
        <v>110</v>
      </c>
      <c r="Y15" s="92">
        <f t="shared" si="3"/>
      </c>
    </row>
    <row r="16" spans="1:25" s="115" customFormat="1" ht="24" customHeight="1" thickBot="1">
      <c r="A16" s="61"/>
      <c r="B16" s="62"/>
      <c r="C16" s="63"/>
      <c r="D16" s="48" t="s">
        <v>108</v>
      </c>
      <c r="E16" s="49" t="s">
        <v>131</v>
      </c>
      <c r="F16" s="50">
        <v>0.658</v>
      </c>
      <c r="G16" s="51" t="s">
        <v>142</v>
      </c>
      <c r="H16" s="49" t="s">
        <v>147</v>
      </c>
      <c r="I16" s="49" t="s">
        <v>133</v>
      </c>
      <c r="J16" s="49" t="s">
        <v>148</v>
      </c>
      <c r="K16" s="52"/>
      <c r="L16" s="64">
        <v>15.2</v>
      </c>
      <c r="M16" s="65">
        <f t="shared" si="0"/>
        <v>152.74078947368417</v>
      </c>
      <c r="N16" s="55">
        <v>14.9</v>
      </c>
      <c r="O16" s="49" t="s">
        <v>135</v>
      </c>
      <c r="P16" s="49" t="s">
        <v>78</v>
      </c>
      <c r="Q16" s="49" t="s">
        <v>84</v>
      </c>
      <c r="R16" s="49" t="s">
        <v>141</v>
      </c>
      <c r="S16" s="56"/>
      <c r="T16" s="116" t="str">
        <f t="shared" si="1"/>
        <v>100</v>
      </c>
      <c r="X16" s="92" t="str">
        <f t="shared" si="2"/>
        <v>100</v>
      </c>
      <c r="Y16" s="92">
        <f t="shared" si="3"/>
      </c>
    </row>
    <row r="17" spans="1:25" s="115" customFormat="1" ht="11.25">
      <c r="A17" s="2"/>
      <c r="B17" s="5"/>
      <c r="C17" s="5"/>
      <c r="D17" s="2"/>
      <c r="E17" s="2"/>
      <c r="F17" s="2"/>
      <c r="G17" s="2"/>
      <c r="H17" s="2"/>
      <c r="I17" s="14"/>
      <c r="J17" s="2"/>
      <c r="K17" s="2"/>
      <c r="L17" s="2"/>
      <c r="M17" s="2"/>
      <c r="N17" s="2"/>
      <c r="O17" s="2"/>
      <c r="P17" s="2"/>
      <c r="Q17" s="5"/>
      <c r="R17" s="5"/>
      <c r="S17" s="5"/>
      <c r="T17" s="5"/>
      <c r="X17" s="117">
        <f t="shared" si="2"/>
      </c>
      <c r="Y17" s="117">
        <f t="shared" si="3"/>
      </c>
    </row>
    <row r="18" spans="1:25" s="115" customFormat="1" ht="11.25">
      <c r="A18" s="2"/>
      <c r="B18" s="118" t="s">
        <v>149</v>
      </c>
      <c r="C18" s="118" t="s">
        <v>150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5"/>
      <c r="R18" s="5"/>
      <c r="S18" s="5"/>
      <c r="T18" s="5"/>
      <c r="X18" s="119">
        <f t="shared" si="2"/>
      </c>
      <c r="Y18" s="119">
        <f t="shared" si="3"/>
      </c>
    </row>
    <row r="19" spans="1:25" s="5" customFormat="1" ht="11.25">
      <c r="A19" s="2"/>
      <c r="B19" s="66"/>
      <c r="C19" s="120" t="s">
        <v>109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X19" s="119">
        <f t="shared" si="2"/>
      </c>
      <c r="Y19" s="119">
        <f t="shared" si="3"/>
      </c>
    </row>
    <row r="20" spans="1:25" s="5" customFormat="1" ht="11.25">
      <c r="A20" s="2"/>
      <c r="B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21"/>
      <c r="P20" s="2"/>
      <c r="X20" s="119">
        <f t="shared" si="2"/>
      </c>
      <c r="Y20" s="119">
        <f t="shared" si="3"/>
      </c>
    </row>
    <row r="21" spans="1:20" s="115" customFormat="1" ht="11.25">
      <c r="A21" s="2"/>
      <c r="B21" s="2"/>
      <c r="C21" s="5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5"/>
      <c r="R21" s="5"/>
      <c r="S21" s="5"/>
      <c r="T21" s="5"/>
    </row>
    <row r="22" spans="1:20" ht="11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1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1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1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1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2" ht="11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V27" s="122"/>
    </row>
    <row r="28" s="2" customFormat="1" ht="11.25">
      <c r="V28" s="21"/>
    </row>
    <row r="29" s="2" customFormat="1" ht="11.25"/>
    <row r="30" s="2" customFormat="1" ht="11.25"/>
  </sheetData>
  <sheetProtection/>
  <mergeCells count="5">
    <mergeCell ref="L4:N4"/>
    <mergeCell ref="P4:R4"/>
    <mergeCell ref="T4:T8"/>
    <mergeCell ref="P5:R5"/>
    <mergeCell ref="X7:Y7"/>
  </mergeCells>
  <printOptions/>
  <pageMargins left="0.7" right="0.7" top="0.75" bottom="0.75" header="0.3" footer="0.3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なし</cp:lastModifiedBy>
  <dcterms:created xsi:type="dcterms:W3CDTF">2015-01-22T05:52:11Z</dcterms:created>
  <dcterms:modified xsi:type="dcterms:W3CDTF">2016-03-03T11:01:42Z</dcterms:modified>
  <cp:category/>
  <cp:version/>
  <cp:contentType/>
  <cp:contentStatus/>
</cp:coreProperties>
</file>