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60" tabRatio="854" activeTab="0"/>
  </bookViews>
  <sheets>
    <sheet name="（新）1-6【乗・普小】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'（新）1-6【乗・普小】'!$A$2:$U$25</definedName>
    <definedName name="_xlnm.Print_Titles" localSheetId="0">'（新）1-6【乗・普小】'!$2:$8</definedName>
    <definedName name="_xlnm.Print_Titles">'\\H03399\調査報告\Eudora\Tanaka\attach\[P(g^.xls]乗用・ＲＶ車'!$1:$7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<sst xmlns="http://schemas.openxmlformats.org/spreadsheetml/2006/main" count="201" uniqueCount="105">
  <si>
    <t>平成27年度
燃費基準
達成・向上
達成レベル</t>
  </si>
  <si>
    <t>令和２年度
燃費基準
達成・向上
達成レベル</t>
  </si>
  <si>
    <t>類別区分番号</t>
  </si>
  <si>
    <t>3W,EGR</t>
  </si>
  <si>
    <t>F</t>
  </si>
  <si>
    <t>☆☆☆☆</t>
  </si>
  <si>
    <t>3W</t>
  </si>
  <si>
    <t>A</t>
  </si>
  <si>
    <t>―</t>
  </si>
  <si>
    <t>H,I,V,MC,EP,B</t>
  </si>
  <si>
    <t>☆☆☆☆☆</t>
  </si>
  <si>
    <t>7</t>
  </si>
  <si>
    <t>7/8</t>
  </si>
  <si>
    <t>L15B</t>
  </si>
  <si>
    <t>CVT
（E･LTC）</t>
  </si>
  <si>
    <t>5</t>
  </si>
  <si>
    <t>0005</t>
  </si>
  <si>
    <t>6AA-GB7</t>
  </si>
  <si>
    <t>6</t>
  </si>
  <si>
    <t>4/6/7</t>
  </si>
  <si>
    <t>6AA-GB8</t>
  </si>
  <si>
    <t>1430～1450</t>
  </si>
  <si>
    <t>3W,EGR</t>
  </si>
  <si>
    <t>0001～0004</t>
  </si>
  <si>
    <t>ガソリン乗用車（普通・小型）</t>
  </si>
  <si>
    <t>本田技研工業株式会社</t>
  </si>
  <si>
    <t>6AA-RV6</t>
  </si>
  <si>
    <t>LEC(内燃機関)
-H5(電動機)</t>
  </si>
  <si>
    <t>6AA-RV5</t>
  </si>
  <si>
    <t>1350～1400</t>
  </si>
  <si>
    <t>L15C</t>
  </si>
  <si>
    <t>5BA-RP6</t>
  </si>
  <si>
    <t>I,D,V,EP,B,C</t>
  </si>
  <si>
    <t>3W</t>
  </si>
  <si>
    <t>5BA-RP7</t>
  </si>
  <si>
    <t>5BA-RP6</t>
  </si>
  <si>
    <t>タイヤ205/60R16</t>
  </si>
  <si>
    <t>タイヤ205/55R17</t>
  </si>
  <si>
    <t>0017</t>
  </si>
  <si>
    <t>7AT
(E)</t>
  </si>
  <si>
    <t>5BA-GB5</t>
  </si>
  <si>
    <t>5BA-GB6</t>
  </si>
  <si>
    <t>H,I,V,MC,EP,B,AM</t>
  </si>
  <si>
    <t>I,D,V,EP,B,C</t>
  </si>
  <si>
    <t>0006～0007</t>
  </si>
  <si>
    <t>1780～1790</t>
  </si>
  <si>
    <r>
      <t>当</t>
    </r>
    <r>
      <rPr>
        <sz val="8"/>
        <color indexed="8"/>
        <rFont val="ＭＳ Ｐゴシック"/>
        <family val="3"/>
      </rPr>
      <t>該自動車の製造又は輸入の事業を行う者の氏名又は名称　</t>
    </r>
  </si>
  <si>
    <r>
      <t>車</t>
    </r>
    <r>
      <rPr>
        <sz val="8"/>
        <color indexed="8"/>
        <rFont val="ＭＳ Ｐゴシック"/>
        <family val="3"/>
      </rPr>
      <t>名</t>
    </r>
  </si>
  <si>
    <r>
      <t>通</t>
    </r>
    <r>
      <rPr>
        <sz val="8"/>
        <color indexed="8"/>
        <rFont val="ＭＳ Ｐゴシック"/>
        <family val="3"/>
      </rPr>
      <t>称名</t>
    </r>
  </si>
  <si>
    <r>
      <t>原</t>
    </r>
    <r>
      <rPr>
        <sz val="8"/>
        <color indexed="8"/>
        <rFont val="ＭＳ Ｐゴシック"/>
        <family val="3"/>
      </rPr>
      <t>動機</t>
    </r>
  </si>
  <si>
    <r>
      <t>変</t>
    </r>
    <r>
      <rPr>
        <sz val="8"/>
        <color indexed="8"/>
        <rFont val="ＭＳ Ｐゴシック"/>
        <family val="3"/>
      </rPr>
      <t>速装置
の型式及び
変速段数</t>
    </r>
  </si>
  <si>
    <r>
      <t>車</t>
    </r>
    <r>
      <rPr>
        <sz val="8"/>
        <color indexed="8"/>
        <rFont val="ＭＳ Ｐゴシック"/>
        <family val="3"/>
      </rPr>
      <t>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</rPr>
      <t>）</t>
    </r>
  </si>
  <si>
    <r>
      <t>乗</t>
    </r>
    <r>
      <rPr>
        <sz val="8"/>
        <color indexed="8"/>
        <rFont val="ＭＳ Ｐゴシック"/>
        <family val="3"/>
      </rPr>
      <t>車定員
（名）</t>
    </r>
  </si>
  <si>
    <r>
      <t>燃</t>
    </r>
    <r>
      <rPr>
        <sz val="8"/>
        <color indexed="8"/>
        <rFont val="ＭＳ Ｐゴシック"/>
        <family val="3"/>
      </rPr>
      <t>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</si>
  <si>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t>1km</t>
    </r>
    <r>
      <rPr>
        <sz val="8"/>
        <color indexed="8"/>
        <rFont val="ＭＳ Ｐゴシック"/>
        <family val="3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</rPr>
      <t>）</t>
    </r>
  </si>
  <si>
    <r>
      <t>平</t>
    </r>
    <r>
      <rPr>
        <sz val="8"/>
        <color indexed="8"/>
        <rFont val="ＭＳ Ｐゴシック"/>
        <family val="3"/>
      </rPr>
      <t>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</si>
  <si>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t>令</t>
    </r>
    <r>
      <rPr>
        <sz val="8"/>
        <color indexed="8"/>
        <rFont val="ＭＳ Ｐゴシック"/>
        <family val="3"/>
      </rPr>
      <t>和２年度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</si>
  <si>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t>主</t>
    </r>
    <r>
      <rPr>
        <sz val="8"/>
        <color indexed="8"/>
        <rFont val="ＭＳ Ｐゴシック"/>
        <family val="3"/>
      </rPr>
      <t>要</t>
    </r>
  </si>
  <si>
    <r>
      <t>そ</t>
    </r>
    <r>
      <rPr>
        <sz val="8"/>
        <color indexed="8"/>
        <rFont val="ＭＳ Ｐゴシック"/>
        <family val="3"/>
      </rPr>
      <t>の他燃費値の異なる要因</t>
    </r>
  </si>
  <si>
    <r>
      <t>（</t>
    </r>
    <r>
      <rPr>
        <sz val="8"/>
        <color indexed="8"/>
        <rFont val="ＭＳ Ｐゴシック"/>
        <family val="3"/>
      </rPr>
      <t>参考）</t>
    </r>
  </si>
  <si>
    <r>
      <t>型</t>
    </r>
    <r>
      <rPr>
        <sz val="8"/>
        <color indexed="8"/>
        <rFont val="ＭＳ Ｐゴシック"/>
        <family val="3"/>
      </rPr>
      <t>式</t>
    </r>
  </si>
  <si>
    <r>
      <t>総</t>
    </r>
    <r>
      <rPr>
        <sz val="8"/>
        <color indexed="8"/>
        <rFont val="ＭＳ Ｐゴシック"/>
        <family val="3"/>
      </rPr>
      <t>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</rPr>
      <t>）</t>
    </r>
  </si>
  <si>
    <r>
      <t>燃</t>
    </r>
    <r>
      <rPr>
        <sz val="8"/>
        <color indexed="8"/>
        <rFont val="ＭＳ Ｐゴシック"/>
        <family val="3"/>
      </rPr>
      <t>費</t>
    </r>
  </si>
  <si>
    <r>
      <t>主</t>
    </r>
    <r>
      <rPr>
        <sz val="8"/>
        <color indexed="8"/>
        <rFont val="ＭＳ Ｐゴシック"/>
        <family val="3"/>
      </rPr>
      <t>要排</t>
    </r>
  </si>
  <si>
    <r>
      <t>低</t>
    </r>
    <r>
      <rPr>
        <sz val="8"/>
        <color indexed="8"/>
        <rFont val="ＭＳ Ｐゴシック"/>
        <family val="3"/>
      </rPr>
      <t>排出</t>
    </r>
  </si>
  <si>
    <r>
      <t>改</t>
    </r>
    <r>
      <rPr>
        <sz val="8"/>
        <color indexed="8"/>
        <rFont val="ＭＳ Ｐゴシック"/>
        <family val="3"/>
      </rPr>
      <t>善</t>
    </r>
  </si>
  <si>
    <r>
      <t>出</t>
    </r>
    <r>
      <rPr>
        <sz val="8"/>
        <color indexed="8"/>
        <rFont val="ＭＳ Ｐゴシック"/>
        <family val="3"/>
      </rPr>
      <t>ガス</t>
    </r>
  </si>
  <si>
    <r>
      <t>駆</t>
    </r>
    <r>
      <rPr>
        <sz val="8"/>
        <color indexed="8"/>
        <rFont val="ＭＳ Ｐゴシック"/>
        <family val="3"/>
      </rPr>
      <t>動</t>
    </r>
  </si>
  <si>
    <r>
      <t>そ</t>
    </r>
    <r>
      <rPr>
        <sz val="8"/>
        <color indexed="8"/>
        <rFont val="ＭＳ Ｐゴシック"/>
        <family val="3"/>
      </rPr>
      <t>の他</t>
    </r>
  </si>
  <si>
    <r>
      <t>ガ</t>
    </r>
    <r>
      <rPr>
        <sz val="8"/>
        <color indexed="8"/>
        <rFont val="ＭＳ Ｐゴシック"/>
        <family val="3"/>
      </rPr>
      <t>ス認定</t>
    </r>
  </si>
  <si>
    <r>
      <t>対</t>
    </r>
    <r>
      <rPr>
        <sz val="8"/>
        <color indexed="8"/>
        <rFont val="ＭＳ Ｐゴシック"/>
        <family val="3"/>
      </rPr>
      <t>策</t>
    </r>
  </si>
  <si>
    <r>
      <t>対</t>
    </r>
    <r>
      <rPr>
        <sz val="8"/>
        <color indexed="8"/>
        <rFont val="ＭＳ Ｐゴシック"/>
        <family val="3"/>
      </rPr>
      <t>策</t>
    </r>
  </si>
  <si>
    <r>
      <t>形</t>
    </r>
    <r>
      <rPr>
        <sz val="8"/>
        <color indexed="8"/>
        <rFont val="ＭＳ Ｐゴシック"/>
        <family val="3"/>
      </rPr>
      <t>式</t>
    </r>
  </si>
  <si>
    <r>
      <t>レ</t>
    </r>
    <r>
      <rPr>
        <sz val="8"/>
        <color indexed="8"/>
        <rFont val="ＭＳ Ｐゴシック"/>
        <family val="3"/>
      </rPr>
      <t>ベル</t>
    </r>
  </si>
  <si>
    <r>
      <rPr>
        <u val="single"/>
        <sz val="8"/>
        <color indexed="8"/>
        <rFont val="Segoe UI Symbol"/>
        <family val="2"/>
      </rPr>
      <t>☆☆☆☆☆</t>
    </r>
  </si>
  <si>
    <r>
      <rPr>
        <u val="single"/>
        <sz val="8"/>
        <color indexed="8"/>
        <rFont val="Segoe UI Symbol"/>
        <family val="2"/>
      </rPr>
      <t>☆☆☆☆</t>
    </r>
  </si>
  <si>
    <r>
      <t>目</t>
    </r>
    <r>
      <rPr>
        <sz val="8"/>
        <color indexed="8"/>
        <rFont val="ＭＳ Ｐゴシック"/>
        <family val="3"/>
      </rPr>
      <t>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令和２年度）</t>
    </r>
  </si>
  <si>
    <r>
      <t>JC08</t>
    </r>
    <r>
      <rPr>
        <sz val="8"/>
        <color indexed="8"/>
        <rFont val="ＭＳ Ｐゴシック"/>
        <family val="3"/>
      </rPr>
      <t>モード</t>
    </r>
  </si>
  <si>
    <r>
      <rPr>
        <sz val="8"/>
        <color indexed="8"/>
        <rFont val="ＭＳ Ｐゴシック"/>
        <family val="3"/>
      </rPr>
      <t>ＦＲＥＥＤ</t>
    </r>
  </si>
  <si>
    <r>
      <t>LEB(</t>
    </r>
    <r>
      <rPr>
        <sz val="8"/>
        <color indexed="8"/>
        <rFont val="ＭＳ Ｐゴシック"/>
        <family val="3"/>
      </rPr>
      <t>内燃機関</t>
    </r>
    <r>
      <rPr>
        <sz val="8"/>
        <color indexed="8"/>
        <rFont val="Arial"/>
        <family val="2"/>
      </rPr>
      <t>)
-H1(</t>
    </r>
    <r>
      <rPr>
        <sz val="8"/>
        <color indexed="8"/>
        <rFont val="ＭＳ Ｐゴシック"/>
        <family val="3"/>
      </rPr>
      <t>電動機</t>
    </r>
    <r>
      <rPr>
        <sz val="8"/>
        <color indexed="8"/>
        <rFont val="Arial"/>
        <family val="2"/>
      </rPr>
      <t>)</t>
    </r>
  </si>
  <si>
    <r>
      <t>0018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0022</t>
    </r>
  </si>
  <si>
    <r>
      <t>1430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1470</t>
    </r>
  </si>
  <si>
    <r>
      <t>0013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0015</t>
    </r>
  </si>
  <si>
    <r>
      <t>1500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1520</t>
    </r>
  </si>
  <si>
    <r>
      <t>0001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0006</t>
    </r>
  </si>
  <si>
    <r>
      <t xml:space="preserve">CVT
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E</t>
    </r>
    <r>
      <rPr>
        <sz val="8"/>
        <color indexed="8"/>
        <rFont val="ＭＳ Ｐゴシック"/>
        <family val="3"/>
      </rPr>
      <t>･</t>
    </r>
    <r>
      <rPr>
        <sz val="8"/>
        <color indexed="8"/>
        <rFont val="Arial"/>
        <family val="2"/>
      </rPr>
      <t>LTC</t>
    </r>
    <r>
      <rPr>
        <sz val="8"/>
        <color indexed="8"/>
        <rFont val="ＭＳ Ｐゴシック"/>
        <family val="3"/>
      </rPr>
      <t>）</t>
    </r>
  </si>
  <si>
    <r>
      <t>1350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1410</t>
    </r>
  </si>
  <si>
    <r>
      <t>1430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1490</t>
    </r>
  </si>
  <si>
    <r>
      <rPr>
        <sz val="8"/>
        <color indexed="8"/>
        <rFont val="ＭＳ Ｐゴシック"/>
        <family val="3"/>
      </rPr>
      <t>ＦＲＥＥＤ＋</t>
    </r>
  </si>
  <si>
    <r>
      <t>0023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0024</t>
    </r>
  </si>
  <si>
    <r>
      <t>1410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1420</t>
    </r>
  </si>
  <si>
    <r>
      <t>0025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0026</t>
    </r>
  </si>
  <si>
    <r>
      <t>1430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1450</t>
    </r>
  </si>
  <si>
    <r>
      <t>0016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0019</t>
    </r>
  </si>
  <si>
    <r>
      <t>1490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1510</t>
    </r>
  </si>
  <si>
    <r>
      <t>0007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0009</t>
    </r>
  </si>
  <si>
    <r>
      <t>1360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1380</t>
    </r>
  </si>
  <si>
    <r>
      <t>1430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1460</t>
    </r>
  </si>
  <si>
    <r>
      <rPr>
        <sz val="8"/>
        <color indexed="8"/>
        <rFont val="ＭＳ Ｐゴシック"/>
        <family val="3"/>
      </rPr>
      <t>ＶＥＺＥＬ</t>
    </r>
  </si>
  <si>
    <r>
      <t>0001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0004</t>
    </r>
  </si>
  <si>
    <r>
      <t>1710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1740</t>
    </r>
  </si>
  <si>
    <r>
      <t>0001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0007</t>
    </r>
  </si>
  <si>
    <r>
      <t>1790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1810</t>
    </r>
  </si>
  <si>
    <t>ホンダ</t>
  </si>
  <si>
    <t>ステップワゴン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</si>
</sst>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 "/>
    <numFmt numFmtId="179" formatCode="0.000"/>
    <numFmt numFmtId="180" formatCode="0.0_ "/>
    <numFmt numFmtId="181" formatCode="0.0;_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u val="single"/>
      <sz val="8"/>
      <color indexed="8"/>
      <name val="Segoe UI Symbol"/>
      <family val="2"/>
    </font>
    <font>
      <sz val="11"/>
      <color indexed="8"/>
      <name val="游ゴシック"/>
      <family val="3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ＭＳ Ｐゴシック"/>
      <family val="3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u val="single"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ＭＳ Ｐゴシック"/>
      <family val="3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ＭＳ Ｐゴシック"/>
      <family val="3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36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>
      <alignment/>
    </xf>
    <xf numFmtId="49" fontId="3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2" xfId="0" applyFont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vertical="center"/>
      <protection locked="0"/>
    </xf>
    <xf numFmtId="0" fontId="38" fillId="0" borderId="14" xfId="0" applyFont="1" applyBorder="1" applyAlignment="1" applyProtection="1">
      <alignment horizontal="left" vertical="center"/>
      <protection locked="0"/>
    </xf>
    <xf numFmtId="0" fontId="38" fillId="0" borderId="15" xfId="0" applyFont="1" applyBorder="1" applyAlignment="1" applyProtection="1">
      <alignment vertical="center"/>
      <protection locked="0"/>
    </xf>
    <xf numFmtId="0" fontId="38" fillId="0" borderId="16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179" fontId="38" fillId="0" borderId="11" xfId="0" applyNumberFormat="1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176" fontId="39" fillId="0" borderId="18" xfId="0" applyNumberFormat="1" applyFont="1" applyBorder="1" applyAlignment="1" applyProtection="1" quotePrefix="1">
      <alignment horizontal="center" vertical="center" wrapText="1"/>
      <protection locked="0"/>
    </xf>
    <xf numFmtId="177" fontId="39" fillId="0" borderId="19" xfId="0" applyNumberFormat="1" applyFont="1" applyBorder="1" applyAlignment="1">
      <alignment horizontal="center" vertical="center" wrapText="1"/>
    </xf>
    <xf numFmtId="176" fontId="39" fillId="0" borderId="11" xfId="0" applyNumberFormat="1" applyFont="1" applyBorder="1" applyAlignment="1" applyProtection="1" quotePrefix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178" fontId="38" fillId="0" borderId="20" xfId="0" applyNumberFormat="1" applyFont="1" applyBorder="1" applyAlignment="1">
      <alignment horizontal="center" vertical="center"/>
    </xf>
    <xf numFmtId="178" fontId="38" fillId="0" borderId="11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1" xfId="64" applyFont="1" applyFill="1" applyBorder="1" applyAlignment="1" applyProtection="1">
      <alignment horizontal="center" vertical="center" wrapText="1"/>
      <protection locked="0"/>
    </xf>
    <xf numFmtId="0" fontId="38" fillId="0" borderId="21" xfId="64" applyFont="1" applyBorder="1" applyAlignment="1" applyProtection="1">
      <alignment horizontal="left" vertical="center"/>
      <protection locked="0"/>
    </xf>
    <xf numFmtId="0" fontId="38" fillId="0" borderId="11" xfId="64" applyFont="1" applyBorder="1" applyAlignment="1" applyProtection="1">
      <alignment horizontal="left" vertical="center"/>
      <protection locked="0"/>
    </xf>
    <xf numFmtId="49" fontId="38" fillId="0" borderId="11" xfId="64" applyNumberFormat="1" applyFont="1" applyFill="1" applyBorder="1" applyAlignment="1" applyProtection="1">
      <alignment horizontal="left" vertical="center" wrapText="1"/>
      <protection locked="0"/>
    </xf>
    <xf numFmtId="0" fontId="38" fillId="0" borderId="11" xfId="64" applyFont="1" applyBorder="1" applyAlignment="1" applyProtection="1">
      <alignment horizontal="center" vertical="center" wrapText="1"/>
      <protection locked="0"/>
    </xf>
    <xf numFmtId="179" fontId="38" fillId="0" borderId="11" xfId="64" applyNumberFormat="1" applyFont="1" applyBorder="1" applyAlignment="1" applyProtection="1">
      <alignment horizontal="center" vertical="center"/>
      <protection locked="0"/>
    </xf>
    <xf numFmtId="0" fontId="38" fillId="0" borderId="11" xfId="64" applyFont="1" applyBorder="1" applyAlignment="1" applyProtection="1">
      <alignment horizontal="center" vertical="center"/>
      <protection locked="0"/>
    </xf>
    <xf numFmtId="0" fontId="38" fillId="0" borderId="14" xfId="64" applyFont="1" applyBorder="1" applyAlignment="1" applyProtection="1">
      <alignment horizontal="left" vertical="center"/>
      <protection locked="0"/>
    </xf>
    <xf numFmtId="0" fontId="38" fillId="0" borderId="16" xfId="64" applyFont="1" applyBorder="1" applyAlignment="1" applyProtection="1">
      <alignment horizontal="left" vertical="center"/>
      <protection locked="0"/>
    </xf>
    <xf numFmtId="0" fontId="40" fillId="0" borderId="11" xfId="64" applyFont="1" applyFill="1" applyBorder="1" applyAlignment="1" applyProtection="1">
      <alignment horizontal="left" vertical="center"/>
      <protection locked="0"/>
    </xf>
    <xf numFmtId="0" fontId="38" fillId="0" borderId="22" xfId="64" applyFont="1" applyBorder="1" applyProtection="1">
      <alignment vertical="center"/>
      <protection locked="0"/>
    </xf>
    <xf numFmtId="49" fontId="38" fillId="0" borderId="17" xfId="64" applyNumberFormat="1" applyFont="1" applyBorder="1" applyAlignment="1" applyProtection="1">
      <alignment horizontal="center" vertical="center"/>
      <protection locked="0"/>
    </xf>
    <xf numFmtId="176" fontId="39" fillId="0" borderId="18" xfId="64" applyNumberFormat="1" applyFont="1" applyBorder="1" applyAlignment="1" applyProtection="1" quotePrefix="1">
      <alignment horizontal="center" vertical="center" wrapText="1"/>
      <protection locked="0"/>
    </xf>
    <xf numFmtId="177" fontId="39" fillId="0" borderId="19" xfId="64" applyNumberFormat="1" applyFont="1" applyFill="1" applyBorder="1" applyAlignment="1">
      <alignment horizontal="center" vertical="center" wrapText="1"/>
      <protection/>
    </xf>
    <xf numFmtId="176" fontId="39" fillId="0" borderId="18" xfId="64" applyNumberFormat="1" applyFont="1" applyFill="1" applyBorder="1" applyAlignment="1" applyProtection="1" quotePrefix="1">
      <alignment horizontal="center" vertical="center" wrapText="1"/>
      <protection locked="0"/>
    </xf>
    <xf numFmtId="176" fontId="39" fillId="0" borderId="11" xfId="64" applyNumberFormat="1" applyFont="1" applyFill="1" applyBorder="1" applyAlignment="1" applyProtection="1" quotePrefix="1">
      <alignment horizontal="center" vertical="center" wrapText="1"/>
      <protection locked="0"/>
    </xf>
    <xf numFmtId="0" fontId="38" fillId="0" borderId="11" xfId="64" applyFont="1" applyFill="1" applyBorder="1" applyAlignment="1" applyProtection="1">
      <alignment horizontal="center" vertical="center"/>
      <protection locked="0"/>
    </xf>
    <xf numFmtId="0" fontId="38" fillId="0" borderId="11" xfId="64" applyFont="1" applyFill="1" applyBorder="1" applyAlignment="1" applyProtection="1">
      <alignment horizontal="left" vertical="center"/>
      <protection locked="0"/>
    </xf>
    <xf numFmtId="0" fontId="37" fillId="0" borderId="10" xfId="64" applyFont="1" applyFill="1" applyBorder="1" applyAlignment="1" applyProtection="1">
      <alignment horizontal="center" vertical="center"/>
      <protection locked="0"/>
    </xf>
    <xf numFmtId="178" fontId="38" fillId="0" borderId="20" xfId="64" applyNumberFormat="1" applyFont="1" applyFill="1" applyBorder="1" applyAlignment="1">
      <alignment horizontal="center" vertical="center"/>
      <protection/>
    </xf>
    <xf numFmtId="178" fontId="38" fillId="0" borderId="11" xfId="64" applyNumberFormat="1" applyFont="1" applyFill="1" applyBorder="1" applyAlignment="1">
      <alignment horizontal="center" vertical="center"/>
      <protection/>
    </xf>
    <xf numFmtId="0" fontId="40" fillId="0" borderId="0" xfId="64" applyFont="1" applyAlignment="1">
      <alignment/>
      <protection/>
    </xf>
    <xf numFmtId="0" fontId="38" fillId="0" borderId="12" xfId="64" applyFont="1" applyBorder="1" applyProtection="1">
      <alignment vertical="center"/>
      <protection locked="0"/>
    </xf>
    <xf numFmtId="0" fontId="38" fillId="0" borderId="13" xfId="64" applyFont="1" applyBorder="1" applyProtection="1">
      <alignment vertical="center"/>
      <protection locked="0"/>
    </xf>
    <xf numFmtId="0" fontId="38" fillId="0" borderId="15" xfId="64" applyFont="1" applyBorder="1" applyProtection="1">
      <alignment vertical="center"/>
      <protection locked="0"/>
    </xf>
    <xf numFmtId="0" fontId="40" fillId="0" borderId="12" xfId="64" applyFont="1" applyBorder="1" applyProtection="1">
      <alignment vertical="center"/>
      <protection locked="0"/>
    </xf>
    <xf numFmtId="0" fontId="40" fillId="0" borderId="22" xfId="64" applyFont="1" applyBorder="1" applyProtection="1">
      <alignment vertical="center"/>
      <protection locked="0"/>
    </xf>
    <xf numFmtId="179" fontId="38" fillId="0" borderId="11" xfId="64" applyNumberFormat="1" applyFont="1" applyFill="1" applyBorder="1" applyAlignment="1" applyProtection="1">
      <alignment horizontal="center" vertical="center"/>
      <protection locked="0"/>
    </xf>
    <xf numFmtId="49" fontId="38" fillId="0" borderId="17" xfId="64" applyNumberFormat="1" applyFont="1" applyFill="1" applyBorder="1" applyAlignment="1" applyProtection="1">
      <alignment horizontal="center" vertical="center"/>
      <protection locked="0"/>
    </xf>
    <xf numFmtId="0" fontId="40" fillId="0" borderId="13" xfId="64" applyFont="1" applyBorder="1" applyProtection="1">
      <alignment vertical="center"/>
      <protection locked="0"/>
    </xf>
    <xf numFmtId="176" fontId="39" fillId="0" borderId="23" xfId="64" applyNumberFormat="1" applyFont="1" applyFill="1" applyBorder="1" applyAlignment="1" applyProtection="1" quotePrefix="1">
      <alignment horizontal="center" vertical="center" wrapText="1"/>
      <protection locked="0"/>
    </xf>
    <xf numFmtId="177" fontId="39" fillId="0" borderId="24" xfId="64" applyNumberFormat="1" applyFont="1" applyFill="1" applyBorder="1" applyAlignment="1">
      <alignment horizontal="center" vertical="center" wrapText="1"/>
      <protection/>
    </xf>
    <xf numFmtId="0" fontId="40" fillId="0" borderId="25" xfId="64" applyFont="1" applyBorder="1" applyProtection="1">
      <alignment vertical="center"/>
      <protection locked="0"/>
    </xf>
    <xf numFmtId="0" fontId="40" fillId="0" borderId="15" xfId="64" applyFont="1" applyBorder="1" applyProtection="1">
      <alignment vertical="center"/>
      <protection locked="0"/>
    </xf>
    <xf numFmtId="176" fontId="39" fillId="0" borderId="26" xfId="64" applyNumberFormat="1" applyFont="1" applyFill="1" applyBorder="1" applyAlignment="1" applyProtection="1" quotePrefix="1">
      <alignment horizontal="center" vertical="center" wrapText="1"/>
      <protection locked="0"/>
    </xf>
    <xf numFmtId="177" fontId="39" fillId="0" borderId="27" xfId="64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38" fillId="0" borderId="28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21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38" fillId="0" borderId="28" xfId="0" applyFont="1" applyBorder="1" applyAlignment="1">
      <alignment horizontal="center"/>
    </xf>
    <xf numFmtId="0" fontId="40" fillId="0" borderId="12" xfId="64" applyFont="1" applyBorder="1" applyProtection="1">
      <alignment vertical="center"/>
      <protection locked="0"/>
    </xf>
    <xf numFmtId="0" fontId="38" fillId="0" borderId="0" xfId="0" applyFont="1" applyBorder="1" applyAlignment="1">
      <alignment horizontal="center"/>
    </xf>
    <xf numFmtId="0" fontId="26" fillId="0" borderId="21" xfId="64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>
      <alignment horizontal="left"/>
    </xf>
    <xf numFmtId="0" fontId="40" fillId="0" borderId="28" xfId="0" applyFont="1" applyBorder="1" applyAlignment="1" applyProtection="1">
      <alignment horizontal="right"/>
      <protection locked="0"/>
    </xf>
    <xf numFmtId="0" fontId="38" fillId="0" borderId="31" xfId="0" applyFont="1" applyBorder="1" applyAlignment="1">
      <alignment horizontal="right"/>
    </xf>
    <xf numFmtId="0" fontId="38" fillId="0" borderId="3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5" fillId="0" borderId="3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28" xfId="0" applyFont="1" applyBorder="1" applyAlignment="1">
      <alignment/>
    </xf>
    <xf numFmtId="0" fontId="38" fillId="0" borderId="33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11" borderId="22" xfId="0" applyFont="1" applyFill="1" applyBorder="1" applyAlignment="1">
      <alignment horizontal="center"/>
    </xf>
    <xf numFmtId="0" fontId="38" fillId="11" borderId="33" xfId="0" applyFont="1" applyFill="1" applyBorder="1" applyAlignment="1">
      <alignment horizontal="center"/>
    </xf>
    <xf numFmtId="0" fontId="38" fillId="11" borderId="21" xfId="0" applyFont="1" applyFill="1" applyBorder="1" applyAlignment="1">
      <alignment horizontal="center"/>
    </xf>
    <xf numFmtId="0" fontId="38" fillId="0" borderId="22" xfId="0" applyFont="1" applyBorder="1" applyAlignment="1">
      <alignment horizontal="center" shrinkToFit="1"/>
    </xf>
    <xf numFmtId="0" fontId="38" fillId="0" borderId="33" xfId="0" applyFont="1" applyBorder="1" applyAlignment="1">
      <alignment horizontal="center" shrinkToFit="1"/>
    </xf>
    <xf numFmtId="0" fontId="38" fillId="0" borderId="21" xfId="0" applyFont="1" applyBorder="1" applyAlignment="1">
      <alignment horizontal="center" shrinkToFit="1"/>
    </xf>
    <xf numFmtId="0" fontId="40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16" xfId="0" applyFont="1" applyBorder="1" applyAlignment="1">
      <alignment horizontal="center" shrinkToFit="1"/>
    </xf>
    <xf numFmtId="0" fontId="40" fillId="0" borderId="3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8" xfId="0" applyFont="1" applyBorder="1" applyAlignment="1" applyProtection="1">
      <alignment horizontal="right"/>
      <protection locked="0"/>
    </xf>
    <xf numFmtId="0" fontId="45" fillId="0" borderId="0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貨 2 2" xfId="62"/>
    <cellStyle name="入力" xfId="63"/>
    <cellStyle name="標準 2" xfId="64"/>
    <cellStyle name="標準 2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U24"/>
  <sheetViews>
    <sheetView tabSelected="1" view="pageBreakPreview" zoomScale="80" zoomScaleNormal="55" zoomScaleSheetLayoutView="80" zoomScalePageLayoutView="0" workbookViewId="0" topLeftCell="A1">
      <pane xSplit="3" ySplit="8" topLeftCell="D9" activePane="bottomRight" state="frozen"/>
      <selection pane="topLeft" activeCell="L35" sqref="L35"/>
      <selection pane="topRight" activeCell="L35" sqref="L35"/>
      <selection pane="bottomLeft" activeCell="L35" sqref="L35"/>
      <selection pane="bottomRight" activeCell="C33" sqref="C33"/>
    </sheetView>
  </sheetViews>
  <sheetFormatPr defaultColWidth="9.00390625" defaultRowHeight="13.5"/>
  <cols>
    <col min="1" max="1" width="15.875" style="72" customWidth="1"/>
    <col min="2" max="2" width="3.875" style="20" bestFit="1" customWidth="1"/>
    <col min="3" max="3" width="38.25390625" style="20" customWidth="1"/>
    <col min="4" max="4" width="13.875" style="20" bestFit="1" customWidth="1"/>
    <col min="5" max="5" width="17.00390625" style="2" customWidth="1"/>
    <col min="6" max="6" width="13.125" style="20" customWidth="1"/>
    <col min="7" max="7" width="5.875" style="20" customWidth="1"/>
    <col min="8" max="8" width="12.125" style="20" customWidth="1"/>
    <col min="9" max="9" width="10.50390625" style="20" bestFit="1" customWidth="1"/>
    <col min="10" max="10" width="7.00390625" style="20" bestFit="1" customWidth="1"/>
    <col min="11" max="11" width="5.875" style="20" bestFit="1" customWidth="1"/>
    <col min="12" max="12" width="9.50390625" style="20" customWidth="1"/>
    <col min="13" max="13" width="8.50390625" style="20" bestFit="1" customWidth="1"/>
    <col min="14" max="14" width="8.625" style="20" bestFit="1" customWidth="1"/>
    <col min="15" max="15" width="14.375" style="20" bestFit="1" customWidth="1"/>
    <col min="16" max="16" width="10.00390625" style="20" bestFit="1" customWidth="1"/>
    <col min="17" max="17" width="6.00390625" style="20" customWidth="1"/>
    <col min="18" max="18" width="25.25390625" style="20" bestFit="1" customWidth="1"/>
    <col min="19" max="19" width="11.00390625" style="20" bestFit="1" customWidth="1"/>
    <col min="20" max="21" width="8.25390625" style="20" bestFit="1" customWidth="1"/>
    <col min="22" max="16384" width="9.00390625" style="20" customWidth="1"/>
  </cols>
  <sheetData>
    <row r="1" spans="1:17" ht="21.75" customHeight="1">
      <c r="A1" s="57"/>
      <c r="B1" s="57"/>
      <c r="Q1" s="58"/>
    </row>
    <row r="2" spans="1:21" ht="15">
      <c r="A2" s="20"/>
      <c r="F2" s="59"/>
      <c r="J2" s="78" t="s">
        <v>46</v>
      </c>
      <c r="K2" s="78"/>
      <c r="L2" s="78"/>
      <c r="M2" s="78"/>
      <c r="N2" s="78"/>
      <c r="O2" s="78"/>
      <c r="P2" s="60"/>
      <c r="Q2" s="79" t="s">
        <v>25</v>
      </c>
      <c r="R2" s="122"/>
      <c r="S2" s="122"/>
      <c r="T2" s="122"/>
      <c r="U2" s="122"/>
    </row>
    <row r="3" spans="1:21" ht="23.25" customHeight="1">
      <c r="A3" s="61" t="s">
        <v>24</v>
      </c>
      <c r="B3" s="62"/>
      <c r="J3" s="60"/>
      <c r="Q3" s="73"/>
      <c r="R3" s="80" t="s">
        <v>76</v>
      </c>
      <c r="S3" s="80"/>
      <c r="T3" s="80"/>
      <c r="U3" s="80"/>
    </row>
    <row r="4" spans="1:21" ht="14.25" customHeight="1" thickBot="1">
      <c r="A4" s="81" t="s">
        <v>47</v>
      </c>
      <c r="B4" s="84" t="s">
        <v>48</v>
      </c>
      <c r="C4" s="85"/>
      <c r="D4" s="89"/>
      <c r="E4" s="63"/>
      <c r="F4" s="84" t="s">
        <v>49</v>
      </c>
      <c r="G4" s="91"/>
      <c r="H4" s="94" t="s">
        <v>50</v>
      </c>
      <c r="I4" s="94" t="s">
        <v>51</v>
      </c>
      <c r="J4" s="95" t="s">
        <v>52</v>
      </c>
      <c r="K4" s="97" t="s">
        <v>77</v>
      </c>
      <c r="L4" s="98"/>
      <c r="M4" s="98"/>
      <c r="N4" s="99"/>
      <c r="O4" s="64"/>
      <c r="P4" s="100"/>
      <c r="Q4" s="101"/>
      <c r="R4" s="102"/>
      <c r="S4" s="65"/>
      <c r="T4" s="103" t="s">
        <v>0</v>
      </c>
      <c r="U4" s="106" t="s">
        <v>1</v>
      </c>
    </row>
    <row r="5" spans="1:21" ht="11.25" customHeight="1">
      <c r="A5" s="82"/>
      <c r="B5" s="86"/>
      <c r="C5" s="123"/>
      <c r="D5" s="90"/>
      <c r="E5" s="66"/>
      <c r="F5" s="92"/>
      <c r="G5" s="93"/>
      <c r="H5" s="82"/>
      <c r="I5" s="82"/>
      <c r="J5" s="96"/>
      <c r="K5" s="107" t="s">
        <v>53</v>
      </c>
      <c r="L5" s="110" t="s">
        <v>54</v>
      </c>
      <c r="M5" s="113" t="s">
        <v>55</v>
      </c>
      <c r="N5" s="114" t="s">
        <v>56</v>
      </c>
      <c r="O5" s="67" t="s">
        <v>57</v>
      </c>
      <c r="P5" s="116" t="s">
        <v>58</v>
      </c>
      <c r="Q5" s="117"/>
      <c r="R5" s="118"/>
      <c r="S5" s="68" t="s">
        <v>59</v>
      </c>
      <c r="T5" s="104"/>
      <c r="U5" s="82"/>
    </row>
    <row r="6" spans="1:21" ht="11.25" customHeight="1">
      <c r="A6" s="82"/>
      <c r="B6" s="86"/>
      <c r="C6" s="123"/>
      <c r="D6" s="81" t="s">
        <v>60</v>
      </c>
      <c r="E6" s="119" t="s">
        <v>2</v>
      </c>
      <c r="F6" s="81" t="s">
        <v>60</v>
      </c>
      <c r="G6" s="94" t="s">
        <v>61</v>
      </c>
      <c r="H6" s="82"/>
      <c r="I6" s="82"/>
      <c r="J6" s="96"/>
      <c r="K6" s="108"/>
      <c r="L6" s="111"/>
      <c r="M6" s="108"/>
      <c r="N6" s="115"/>
      <c r="O6" s="69" t="s">
        <v>62</v>
      </c>
      <c r="P6" s="69" t="s">
        <v>63</v>
      </c>
      <c r="Q6" s="69"/>
      <c r="R6" s="69"/>
      <c r="S6" s="76" t="s">
        <v>64</v>
      </c>
      <c r="T6" s="104"/>
      <c r="U6" s="82"/>
    </row>
    <row r="7" spans="1:21" ht="12" customHeight="1">
      <c r="A7" s="82"/>
      <c r="B7" s="86"/>
      <c r="C7" s="123"/>
      <c r="D7" s="82"/>
      <c r="E7" s="120"/>
      <c r="F7" s="82"/>
      <c r="G7" s="82"/>
      <c r="H7" s="82"/>
      <c r="I7" s="82"/>
      <c r="J7" s="96"/>
      <c r="K7" s="108"/>
      <c r="L7" s="111"/>
      <c r="M7" s="108"/>
      <c r="N7" s="115"/>
      <c r="O7" s="69" t="s">
        <v>65</v>
      </c>
      <c r="P7" s="69" t="s">
        <v>66</v>
      </c>
      <c r="Q7" s="69" t="s">
        <v>67</v>
      </c>
      <c r="R7" s="69" t="s">
        <v>68</v>
      </c>
      <c r="S7" s="76" t="s">
        <v>69</v>
      </c>
      <c r="T7" s="104"/>
      <c r="U7" s="82"/>
    </row>
    <row r="8" spans="1:21" ht="11.25" customHeight="1">
      <c r="A8" s="83"/>
      <c r="B8" s="87"/>
      <c r="C8" s="88"/>
      <c r="D8" s="83"/>
      <c r="E8" s="121"/>
      <c r="F8" s="83"/>
      <c r="G8" s="83"/>
      <c r="H8" s="83"/>
      <c r="I8" s="83"/>
      <c r="J8" s="92"/>
      <c r="K8" s="109"/>
      <c r="L8" s="112"/>
      <c r="M8" s="109"/>
      <c r="N8" s="93"/>
      <c r="O8" s="70" t="s">
        <v>70</v>
      </c>
      <c r="P8" s="70" t="s">
        <v>71</v>
      </c>
      <c r="Q8" s="70" t="s">
        <v>72</v>
      </c>
      <c r="R8" s="71"/>
      <c r="S8" s="74" t="s">
        <v>73</v>
      </c>
      <c r="T8" s="105"/>
      <c r="U8" s="83"/>
    </row>
    <row r="9" spans="1:21" s="42" customFormat="1" ht="24" customHeight="1">
      <c r="A9" s="75" t="s">
        <v>103</v>
      </c>
      <c r="B9" s="31"/>
      <c r="C9" s="22" t="s">
        <v>78</v>
      </c>
      <c r="D9" s="23" t="s">
        <v>17</v>
      </c>
      <c r="E9" s="24" t="s">
        <v>38</v>
      </c>
      <c r="F9" s="25" t="s">
        <v>79</v>
      </c>
      <c r="G9" s="26">
        <v>1.496</v>
      </c>
      <c r="H9" s="21" t="s">
        <v>39</v>
      </c>
      <c r="I9" s="27">
        <v>1410</v>
      </c>
      <c r="J9" s="32" t="s">
        <v>18</v>
      </c>
      <c r="K9" s="33">
        <v>28</v>
      </c>
      <c r="L9" s="34">
        <f aca="true" t="shared" si="0" ref="L9:L18">IF(K9&gt;0,1/K9*34.6*67.1,"")</f>
        <v>82.91642857142857</v>
      </c>
      <c r="M9" s="35">
        <v>15.8</v>
      </c>
      <c r="N9" s="36">
        <v>19</v>
      </c>
      <c r="O9" s="21" t="s">
        <v>42</v>
      </c>
      <c r="P9" s="21" t="s">
        <v>22</v>
      </c>
      <c r="Q9" s="37" t="s">
        <v>4</v>
      </c>
      <c r="R9" s="38"/>
      <c r="S9" s="39" t="s">
        <v>74</v>
      </c>
      <c r="T9" s="40">
        <f aca="true" t="shared" si="1" ref="T9:T18">IF(K9&lt;&gt;0,IF(K9&gt;=M9,ROUNDDOWN(K9/M9*100,0),""),"")</f>
        <v>177</v>
      </c>
      <c r="U9" s="41">
        <f aca="true" t="shared" si="2" ref="U9:U18">IF(K9&lt;&gt;0,IF(K9&gt;=N9,ROUNDDOWN(K9/N9*100,0),""),"")</f>
        <v>147</v>
      </c>
    </row>
    <row r="10" spans="1:21" s="42" customFormat="1" ht="24" customHeight="1">
      <c r="A10" s="43"/>
      <c r="B10" s="44"/>
      <c r="C10" s="28"/>
      <c r="D10" s="23" t="s">
        <v>17</v>
      </c>
      <c r="E10" s="24" t="s">
        <v>80</v>
      </c>
      <c r="F10" s="25" t="s">
        <v>79</v>
      </c>
      <c r="G10" s="26">
        <v>1.496</v>
      </c>
      <c r="H10" s="21" t="s">
        <v>39</v>
      </c>
      <c r="I10" s="27" t="s">
        <v>81</v>
      </c>
      <c r="J10" s="32" t="s">
        <v>19</v>
      </c>
      <c r="K10" s="33">
        <v>27.4</v>
      </c>
      <c r="L10" s="34">
        <f t="shared" si="0"/>
        <v>84.73211678832116</v>
      </c>
      <c r="M10" s="35">
        <v>14.4</v>
      </c>
      <c r="N10" s="36">
        <v>17.6</v>
      </c>
      <c r="O10" s="21" t="s">
        <v>42</v>
      </c>
      <c r="P10" s="21" t="s">
        <v>22</v>
      </c>
      <c r="Q10" s="37" t="s">
        <v>4</v>
      </c>
      <c r="R10" s="38"/>
      <c r="S10" s="39" t="s">
        <v>74</v>
      </c>
      <c r="T10" s="40">
        <f t="shared" si="1"/>
        <v>190</v>
      </c>
      <c r="U10" s="41">
        <f t="shared" si="2"/>
        <v>155</v>
      </c>
    </row>
    <row r="11" spans="1:21" s="42" customFormat="1" ht="24" customHeight="1">
      <c r="A11" s="43"/>
      <c r="B11" s="44"/>
      <c r="C11" s="28"/>
      <c r="D11" s="23" t="s">
        <v>20</v>
      </c>
      <c r="E11" s="24" t="s">
        <v>82</v>
      </c>
      <c r="F11" s="25" t="s">
        <v>79</v>
      </c>
      <c r="G11" s="26">
        <v>1.496</v>
      </c>
      <c r="H11" s="21" t="s">
        <v>39</v>
      </c>
      <c r="I11" s="27" t="s">
        <v>83</v>
      </c>
      <c r="J11" s="32" t="s">
        <v>18</v>
      </c>
      <c r="K11" s="33">
        <v>26</v>
      </c>
      <c r="L11" s="34">
        <f t="shared" si="0"/>
        <v>89.29461538461538</v>
      </c>
      <c r="M11" s="35">
        <v>14.4</v>
      </c>
      <c r="N11" s="36">
        <v>17.6</v>
      </c>
      <c r="O11" s="21" t="s">
        <v>42</v>
      </c>
      <c r="P11" s="21" t="s">
        <v>22</v>
      </c>
      <c r="Q11" s="37" t="s">
        <v>7</v>
      </c>
      <c r="R11" s="38"/>
      <c r="S11" s="39" t="s">
        <v>74</v>
      </c>
      <c r="T11" s="40">
        <f t="shared" si="1"/>
        <v>180</v>
      </c>
      <c r="U11" s="41">
        <f t="shared" si="2"/>
        <v>147</v>
      </c>
    </row>
    <row r="12" spans="1:21" s="42" customFormat="1" ht="24" customHeight="1">
      <c r="A12" s="43"/>
      <c r="B12" s="44"/>
      <c r="C12" s="28"/>
      <c r="D12" s="23" t="s">
        <v>40</v>
      </c>
      <c r="E12" s="24" t="s">
        <v>84</v>
      </c>
      <c r="F12" s="25" t="s">
        <v>13</v>
      </c>
      <c r="G12" s="26">
        <v>1.496</v>
      </c>
      <c r="H12" s="21" t="s">
        <v>85</v>
      </c>
      <c r="I12" s="27" t="s">
        <v>86</v>
      </c>
      <c r="J12" s="32" t="s">
        <v>19</v>
      </c>
      <c r="K12" s="33">
        <v>19</v>
      </c>
      <c r="L12" s="34">
        <f t="shared" si="0"/>
        <v>122.19263157894736</v>
      </c>
      <c r="M12" s="35">
        <v>15.8</v>
      </c>
      <c r="N12" s="36">
        <v>19</v>
      </c>
      <c r="O12" s="21" t="s">
        <v>43</v>
      </c>
      <c r="P12" s="21" t="s">
        <v>22</v>
      </c>
      <c r="Q12" s="37" t="s">
        <v>4</v>
      </c>
      <c r="R12" s="38"/>
      <c r="S12" s="39" t="s">
        <v>75</v>
      </c>
      <c r="T12" s="40">
        <f t="shared" si="1"/>
        <v>120</v>
      </c>
      <c r="U12" s="41">
        <f t="shared" si="2"/>
        <v>100</v>
      </c>
    </row>
    <row r="13" spans="1:21" s="42" customFormat="1" ht="24" customHeight="1">
      <c r="A13" s="43"/>
      <c r="B13" s="45"/>
      <c r="C13" s="29"/>
      <c r="D13" s="23" t="s">
        <v>41</v>
      </c>
      <c r="E13" s="24" t="s">
        <v>84</v>
      </c>
      <c r="F13" s="25" t="s">
        <v>13</v>
      </c>
      <c r="G13" s="26">
        <v>1.496</v>
      </c>
      <c r="H13" s="21" t="s">
        <v>85</v>
      </c>
      <c r="I13" s="27" t="s">
        <v>87</v>
      </c>
      <c r="J13" s="32" t="s">
        <v>19</v>
      </c>
      <c r="K13" s="33">
        <v>16.4</v>
      </c>
      <c r="L13" s="34">
        <f t="shared" si="0"/>
        <v>141.56463414634146</v>
      </c>
      <c r="M13" s="35">
        <v>14.4</v>
      </c>
      <c r="N13" s="36">
        <v>17.6</v>
      </c>
      <c r="O13" s="21" t="s">
        <v>43</v>
      </c>
      <c r="P13" s="21" t="s">
        <v>22</v>
      </c>
      <c r="Q13" s="37" t="s">
        <v>7</v>
      </c>
      <c r="R13" s="38"/>
      <c r="S13" s="39" t="s">
        <v>75</v>
      </c>
      <c r="T13" s="40">
        <f t="shared" si="1"/>
        <v>113</v>
      </c>
      <c r="U13" s="41">
        <f t="shared" si="2"/>
      </c>
    </row>
    <row r="14" spans="1:21" s="42" customFormat="1" ht="24" customHeight="1">
      <c r="A14" s="43"/>
      <c r="B14" s="31"/>
      <c r="C14" s="22" t="s">
        <v>88</v>
      </c>
      <c r="D14" s="23" t="s">
        <v>17</v>
      </c>
      <c r="E14" s="24" t="s">
        <v>89</v>
      </c>
      <c r="F14" s="25" t="s">
        <v>79</v>
      </c>
      <c r="G14" s="26">
        <v>1.496</v>
      </c>
      <c r="H14" s="21" t="s">
        <v>39</v>
      </c>
      <c r="I14" s="27" t="s">
        <v>90</v>
      </c>
      <c r="J14" s="32" t="s">
        <v>15</v>
      </c>
      <c r="K14" s="33">
        <v>28</v>
      </c>
      <c r="L14" s="34">
        <f t="shared" si="0"/>
        <v>82.91642857142857</v>
      </c>
      <c r="M14" s="35">
        <v>15.8</v>
      </c>
      <c r="N14" s="36">
        <v>19</v>
      </c>
      <c r="O14" s="21" t="s">
        <v>42</v>
      </c>
      <c r="P14" s="21" t="s">
        <v>22</v>
      </c>
      <c r="Q14" s="37" t="s">
        <v>4</v>
      </c>
      <c r="R14" s="38"/>
      <c r="S14" s="39" t="s">
        <v>74</v>
      </c>
      <c r="T14" s="40">
        <f t="shared" si="1"/>
        <v>177</v>
      </c>
      <c r="U14" s="41">
        <f t="shared" si="2"/>
        <v>147</v>
      </c>
    </row>
    <row r="15" spans="1:21" s="42" customFormat="1" ht="24" customHeight="1">
      <c r="A15" s="43"/>
      <c r="B15" s="44"/>
      <c r="C15" s="28"/>
      <c r="D15" s="23" t="s">
        <v>17</v>
      </c>
      <c r="E15" s="24" t="s">
        <v>91</v>
      </c>
      <c r="F15" s="25" t="s">
        <v>79</v>
      </c>
      <c r="G15" s="26">
        <v>1.496</v>
      </c>
      <c r="H15" s="21" t="s">
        <v>39</v>
      </c>
      <c r="I15" s="27" t="s">
        <v>92</v>
      </c>
      <c r="J15" s="32" t="s">
        <v>15</v>
      </c>
      <c r="K15" s="33">
        <v>27.4</v>
      </c>
      <c r="L15" s="34">
        <f t="shared" si="0"/>
        <v>84.73211678832116</v>
      </c>
      <c r="M15" s="35">
        <v>14.4</v>
      </c>
      <c r="N15" s="36">
        <v>17.6</v>
      </c>
      <c r="O15" s="21" t="s">
        <v>42</v>
      </c>
      <c r="P15" s="21" t="s">
        <v>22</v>
      </c>
      <c r="Q15" s="37" t="s">
        <v>4</v>
      </c>
      <c r="R15" s="38"/>
      <c r="S15" s="39" t="s">
        <v>74</v>
      </c>
      <c r="T15" s="40">
        <f t="shared" si="1"/>
        <v>190</v>
      </c>
      <c r="U15" s="41">
        <f t="shared" si="2"/>
        <v>155</v>
      </c>
    </row>
    <row r="16" spans="1:21" s="42" customFormat="1" ht="24" customHeight="1">
      <c r="A16" s="43"/>
      <c r="B16" s="44"/>
      <c r="C16" s="28"/>
      <c r="D16" s="23" t="s">
        <v>20</v>
      </c>
      <c r="E16" s="24" t="s">
        <v>93</v>
      </c>
      <c r="F16" s="25" t="s">
        <v>79</v>
      </c>
      <c r="G16" s="26">
        <v>1.496</v>
      </c>
      <c r="H16" s="21" t="s">
        <v>39</v>
      </c>
      <c r="I16" s="27" t="s">
        <v>94</v>
      </c>
      <c r="J16" s="32" t="s">
        <v>15</v>
      </c>
      <c r="K16" s="33">
        <v>26</v>
      </c>
      <c r="L16" s="34">
        <f t="shared" si="0"/>
        <v>89.29461538461538</v>
      </c>
      <c r="M16" s="35">
        <v>14.4</v>
      </c>
      <c r="N16" s="36">
        <v>17.6</v>
      </c>
      <c r="O16" s="21" t="s">
        <v>42</v>
      </c>
      <c r="P16" s="21" t="s">
        <v>22</v>
      </c>
      <c r="Q16" s="37" t="s">
        <v>7</v>
      </c>
      <c r="R16" s="38"/>
      <c r="S16" s="39" t="s">
        <v>74</v>
      </c>
      <c r="T16" s="40">
        <f t="shared" si="1"/>
        <v>180</v>
      </c>
      <c r="U16" s="41">
        <f t="shared" si="2"/>
        <v>147</v>
      </c>
    </row>
    <row r="17" spans="1:21" s="42" customFormat="1" ht="24" customHeight="1">
      <c r="A17" s="43"/>
      <c r="B17" s="44"/>
      <c r="C17" s="28"/>
      <c r="D17" s="23" t="s">
        <v>40</v>
      </c>
      <c r="E17" s="24" t="s">
        <v>95</v>
      </c>
      <c r="F17" s="25" t="s">
        <v>13</v>
      </c>
      <c r="G17" s="26">
        <v>1.496</v>
      </c>
      <c r="H17" s="21" t="s">
        <v>85</v>
      </c>
      <c r="I17" s="27" t="s">
        <v>96</v>
      </c>
      <c r="J17" s="32" t="s">
        <v>15</v>
      </c>
      <c r="K17" s="33">
        <v>19</v>
      </c>
      <c r="L17" s="34">
        <f t="shared" si="0"/>
        <v>122.19263157894736</v>
      </c>
      <c r="M17" s="35">
        <v>15.8</v>
      </c>
      <c r="N17" s="36">
        <v>19</v>
      </c>
      <c r="O17" s="21" t="s">
        <v>43</v>
      </c>
      <c r="P17" s="21" t="s">
        <v>22</v>
      </c>
      <c r="Q17" s="37" t="s">
        <v>4</v>
      </c>
      <c r="R17" s="38"/>
      <c r="S17" s="39" t="s">
        <v>75</v>
      </c>
      <c r="T17" s="40">
        <f t="shared" si="1"/>
        <v>120</v>
      </c>
      <c r="U17" s="41">
        <f t="shared" si="2"/>
        <v>100</v>
      </c>
    </row>
    <row r="18" spans="1:21" s="42" customFormat="1" ht="24" customHeight="1">
      <c r="A18" s="43"/>
      <c r="B18" s="45"/>
      <c r="C18" s="29"/>
      <c r="D18" s="23" t="s">
        <v>41</v>
      </c>
      <c r="E18" s="24" t="s">
        <v>95</v>
      </c>
      <c r="F18" s="25" t="s">
        <v>13</v>
      </c>
      <c r="G18" s="26">
        <v>1.496</v>
      </c>
      <c r="H18" s="21" t="s">
        <v>85</v>
      </c>
      <c r="I18" s="27" t="s">
        <v>97</v>
      </c>
      <c r="J18" s="32" t="s">
        <v>15</v>
      </c>
      <c r="K18" s="33">
        <v>16.4</v>
      </c>
      <c r="L18" s="34">
        <f t="shared" si="0"/>
        <v>141.56463414634146</v>
      </c>
      <c r="M18" s="35">
        <v>14.4</v>
      </c>
      <c r="N18" s="36">
        <v>17.6</v>
      </c>
      <c r="O18" s="21" t="s">
        <v>43</v>
      </c>
      <c r="P18" s="21" t="s">
        <v>22</v>
      </c>
      <c r="Q18" s="37" t="s">
        <v>7</v>
      </c>
      <c r="R18" s="38"/>
      <c r="S18" s="39" t="s">
        <v>75</v>
      </c>
      <c r="T18" s="40">
        <f t="shared" si="1"/>
        <v>113</v>
      </c>
      <c r="U18" s="41">
        <f t="shared" si="2"/>
      </c>
    </row>
    <row r="19" spans="1:21" ht="24" customHeight="1">
      <c r="A19" s="4"/>
      <c r="B19" s="6"/>
      <c r="C19" s="7" t="s">
        <v>98</v>
      </c>
      <c r="D19" s="5" t="s">
        <v>28</v>
      </c>
      <c r="E19" s="3" t="s">
        <v>23</v>
      </c>
      <c r="F19" s="10" t="s">
        <v>27</v>
      </c>
      <c r="G19" s="11">
        <v>1.496</v>
      </c>
      <c r="H19" s="10" t="s">
        <v>8</v>
      </c>
      <c r="I19" s="12" t="s">
        <v>29</v>
      </c>
      <c r="J19" s="13" t="s">
        <v>15</v>
      </c>
      <c r="K19" s="14">
        <v>30.4</v>
      </c>
      <c r="L19" s="15">
        <v>76.37039473684209</v>
      </c>
      <c r="M19" s="14">
        <v>15.8</v>
      </c>
      <c r="N19" s="16">
        <v>19</v>
      </c>
      <c r="O19" s="12" t="s">
        <v>9</v>
      </c>
      <c r="P19" s="10" t="s">
        <v>3</v>
      </c>
      <c r="Q19" s="12" t="s">
        <v>4</v>
      </c>
      <c r="R19" s="5"/>
      <c r="S19" s="17" t="s">
        <v>10</v>
      </c>
      <c r="T19" s="18">
        <v>192</v>
      </c>
      <c r="U19" s="19">
        <v>160</v>
      </c>
    </row>
    <row r="20" spans="1:21" ht="24" customHeight="1">
      <c r="A20" s="4"/>
      <c r="B20" s="8"/>
      <c r="C20" s="9"/>
      <c r="D20" s="5" t="s">
        <v>26</v>
      </c>
      <c r="E20" s="3" t="s">
        <v>23</v>
      </c>
      <c r="F20" s="10" t="s">
        <v>27</v>
      </c>
      <c r="G20" s="11">
        <v>1.496</v>
      </c>
      <c r="H20" s="10" t="s">
        <v>8</v>
      </c>
      <c r="I20" s="12" t="s">
        <v>21</v>
      </c>
      <c r="J20" s="13" t="s">
        <v>15</v>
      </c>
      <c r="K20" s="14">
        <v>26.4</v>
      </c>
      <c r="L20" s="15">
        <v>87.94166666666668</v>
      </c>
      <c r="M20" s="14">
        <v>14.4</v>
      </c>
      <c r="N20" s="16">
        <v>17.6</v>
      </c>
      <c r="O20" s="12" t="s">
        <v>9</v>
      </c>
      <c r="P20" s="10" t="s">
        <v>3</v>
      </c>
      <c r="Q20" s="12" t="s">
        <v>7</v>
      </c>
      <c r="R20" s="5"/>
      <c r="S20" s="17" t="s">
        <v>10</v>
      </c>
      <c r="T20" s="18">
        <v>183</v>
      </c>
      <c r="U20" s="19">
        <v>150</v>
      </c>
    </row>
    <row r="21" spans="1:21" ht="24" customHeight="1">
      <c r="A21" s="46"/>
      <c r="B21" s="47"/>
      <c r="C21" s="77" t="s">
        <v>104</v>
      </c>
      <c r="D21" s="23" t="s">
        <v>31</v>
      </c>
      <c r="E21" s="24" t="s">
        <v>99</v>
      </c>
      <c r="F21" s="21" t="s">
        <v>30</v>
      </c>
      <c r="G21" s="48">
        <v>1.496</v>
      </c>
      <c r="H21" s="21" t="s">
        <v>85</v>
      </c>
      <c r="I21" s="37" t="s">
        <v>100</v>
      </c>
      <c r="J21" s="49" t="s">
        <v>12</v>
      </c>
      <c r="K21" s="35">
        <v>15.4</v>
      </c>
      <c r="L21" s="34">
        <f>IF(K21&gt;0,1/K21*34.6*67.1,"")</f>
        <v>150.75714285714284</v>
      </c>
      <c r="M21" s="35">
        <v>12.2</v>
      </c>
      <c r="N21" s="36">
        <v>15.4</v>
      </c>
      <c r="O21" s="21" t="s">
        <v>32</v>
      </c>
      <c r="P21" s="21" t="s">
        <v>33</v>
      </c>
      <c r="Q21" s="37" t="s">
        <v>4</v>
      </c>
      <c r="R21" s="30" t="s">
        <v>36</v>
      </c>
      <c r="S21" s="1" t="s">
        <v>75</v>
      </c>
      <c r="T21" s="40">
        <f>IF(K21&lt;&gt;0,IF(K21&gt;=M21,ROUNDDOWN(K21/M21*100,0),""),"")</f>
        <v>126</v>
      </c>
      <c r="U21" s="41">
        <f>IF(K21&lt;&gt;0,IF(K21&gt;=N21,ROUNDDOWN(K21/N21*100,0),""),"")</f>
        <v>100</v>
      </c>
    </row>
    <row r="22" spans="1:21" ht="24" customHeight="1">
      <c r="A22" s="46"/>
      <c r="B22" s="50"/>
      <c r="C22" s="28"/>
      <c r="D22" s="23" t="s">
        <v>31</v>
      </c>
      <c r="E22" s="24" t="s">
        <v>16</v>
      </c>
      <c r="F22" s="21" t="s">
        <v>30</v>
      </c>
      <c r="G22" s="48">
        <v>1.496</v>
      </c>
      <c r="H22" s="21" t="s">
        <v>85</v>
      </c>
      <c r="I22" s="37">
        <v>1740</v>
      </c>
      <c r="J22" s="49" t="s">
        <v>11</v>
      </c>
      <c r="K22" s="35">
        <v>15.2</v>
      </c>
      <c r="L22" s="34">
        <f>IF(K22&gt;0,1/K22*34.6*67.1,"")</f>
        <v>152.74078947368417</v>
      </c>
      <c r="M22" s="35">
        <v>12.2</v>
      </c>
      <c r="N22" s="36">
        <v>15.4</v>
      </c>
      <c r="O22" s="21" t="s">
        <v>32</v>
      </c>
      <c r="P22" s="21" t="s">
        <v>33</v>
      </c>
      <c r="Q22" s="37" t="s">
        <v>4</v>
      </c>
      <c r="R22" s="30" t="s">
        <v>37</v>
      </c>
      <c r="S22" s="1" t="s">
        <v>75</v>
      </c>
      <c r="T22" s="40">
        <f>IF(K22&lt;&gt;0,IF(K22&gt;=M22,ROUNDDOWN(K22/M22*100,0),""),"")</f>
        <v>124</v>
      </c>
      <c r="U22" s="41">
        <f>IF(K22&lt;&gt;0,IF(K22&gt;=N22,ROUNDDOWN(K22/N22*100,0),""),"")</f>
      </c>
    </row>
    <row r="23" spans="1:21" ht="24" customHeight="1">
      <c r="A23" s="46"/>
      <c r="B23" s="50"/>
      <c r="C23" s="28"/>
      <c r="D23" s="23" t="s">
        <v>35</v>
      </c>
      <c r="E23" s="24" t="s">
        <v>44</v>
      </c>
      <c r="F23" s="21" t="s">
        <v>30</v>
      </c>
      <c r="G23" s="48">
        <v>1.496</v>
      </c>
      <c r="H23" s="21" t="s">
        <v>14</v>
      </c>
      <c r="I23" s="37" t="s">
        <v>45</v>
      </c>
      <c r="J23" s="49" t="s">
        <v>11</v>
      </c>
      <c r="K23" s="51">
        <v>14.8</v>
      </c>
      <c r="L23" s="52">
        <v>156.8689189189189</v>
      </c>
      <c r="M23" s="35">
        <v>11.1</v>
      </c>
      <c r="N23" s="36">
        <v>14.4</v>
      </c>
      <c r="O23" s="21" t="s">
        <v>43</v>
      </c>
      <c r="P23" s="21" t="s">
        <v>6</v>
      </c>
      <c r="Q23" s="37" t="s">
        <v>4</v>
      </c>
      <c r="R23" s="30"/>
      <c r="S23" s="1" t="s">
        <v>5</v>
      </c>
      <c r="T23" s="40">
        <v>133</v>
      </c>
      <c r="U23" s="41">
        <v>102</v>
      </c>
    </row>
    <row r="24" spans="1:21" ht="24" customHeight="1" thickBot="1">
      <c r="A24" s="53"/>
      <c r="B24" s="54"/>
      <c r="C24" s="29"/>
      <c r="D24" s="23" t="s">
        <v>34</v>
      </c>
      <c r="E24" s="24" t="s">
        <v>101</v>
      </c>
      <c r="F24" s="21" t="s">
        <v>30</v>
      </c>
      <c r="G24" s="48">
        <v>1.496</v>
      </c>
      <c r="H24" s="21" t="s">
        <v>85</v>
      </c>
      <c r="I24" s="37" t="s">
        <v>102</v>
      </c>
      <c r="J24" s="49" t="s">
        <v>12</v>
      </c>
      <c r="K24" s="55">
        <v>14.5</v>
      </c>
      <c r="L24" s="56">
        <f>IF(K24&gt;0,1/K24*34.6*67.1,"")</f>
        <v>160.11448275862068</v>
      </c>
      <c r="M24" s="35">
        <v>11.1</v>
      </c>
      <c r="N24" s="36">
        <v>14.4</v>
      </c>
      <c r="O24" s="21" t="s">
        <v>32</v>
      </c>
      <c r="P24" s="21" t="s">
        <v>33</v>
      </c>
      <c r="Q24" s="37" t="s">
        <v>7</v>
      </c>
      <c r="R24" s="38"/>
      <c r="S24" s="1" t="s">
        <v>75</v>
      </c>
      <c r="T24" s="40">
        <f>IF(K24&lt;&gt;0,IF(K24&gt;=M24,ROUNDDOWN(K24/M24*100,0),""),"")</f>
        <v>130</v>
      </c>
      <c r="U24" s="41">
        <f>IF(K24&lt;&gt;0,IF(K24&gt;=N24,ROUNDDOWN(K24/N24*100,0),""),"")</f>
        <v>100</v>
      </c>
    </row>
    <row r="25" ht="12" thickTop="1"/>
  </sheetData>
  <sheetProtection selectLockedCells="1"/>
  <mergeCells count="23">
    <mergeCell ref="D6:D8"/>
    <mergeCell ref="E6:E8"/>
    <mergeCell ref="F6:F8"/>
    <mergeCell ref="G6:G8"/>
    <mergeCell ref="K4:N4"/>
    <mergeCell ref="P4:R4"/>
    <mergeCell ref="T4:T8"/>
    <mergeCell ref="U4:U8"/>
    <mergeCell ref="K5:K8"/>
    <mergeCell ref="L5:L8"/>
    <mergeCell ref="M5:M8"/>
    <mergeCell ref="N5:N8"/>
    <mergeCell ref="P5:R5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6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基準課</cp:lastModifiedBy>
  <cp:lastPrinted>2021-03-18T05:22:07Z</cp:lastPrinted>
  <dcterms:created xsi:type="dcterms:W3CDTF">2012-03-24T05:35:17Z</dcterms:created>
  <dcterms:modified xsi:type="dcterms:W3CDTF">2023-01-31T22:56:19Z</dcterms:modified>
  <cp:category/>
  <cp:version/>
  <cp:contentType/>
  <cp:contentStatus/>
</cp:coreProperties>
</file>