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89" i="3" l="1"/>
  <c r="AM25" i="3"/>
  <c r="AM23" i="3"/>
  <c r="AI89" i="3" l="1"/>
  <c r="AE89" i="3"/>
  <c r="AI25" i="3" l="1"/>
  <c r="AE25" i="3"/>
  <c r="AI23" i="3"/>
  <c r="AE23"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<sst xmlns="http://schemas.openxmlformats.org/spreadsheetml/2006/main" count="2874" uniqueCount="607">
  <si>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</si>
  <si>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</si>
  <si>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</si>
  <si>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</si>
  <si>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</si>
  <si>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</si>
  <si>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</si>
  <si>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</si>
  <si>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</si>
  <si>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</si>
  <si>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</si>
  <si>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</si>
  <si>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</si>
  <si>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</si>
  <si>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</si>
  <si>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</si>
  <si>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</si>
  <si>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</si>
  <si>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</si>
  <si>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</si>
  <si>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</si>
  <si>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</si>
  <si>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</si>
  <si>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</si>
  <si>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</si>
  <si>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</si>
  <si>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</si>
  <si>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</si>
  <si>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</si>
  <si>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</si>
  <si>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</si>
  <si>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</si>
  <si>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</si>
  <si>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</si>
  <si>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</si>
  <si>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</si>
  <si>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</si>
  <si>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</si>
  <si>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</si>
  <si>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</si>
  <si>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</si>
  <si>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</si>
  <si>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</si>
  <si>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</si>
  <si>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</si>
  <si>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</si>
  <si>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</si>
  <si>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</si>
  <si>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</si>
  <si>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</si>
  <si>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</si>
  <si>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</si>
  <si>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</si>
  <si>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</si>
  <si>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</si>
  <si>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</si>
  <si>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</si>
  <si>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</si>
  <si>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</si>
  <si>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</si>
  <si>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</si>
  <si>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</si>
  <si>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</si>
  <si>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</si>
  <si>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</si>
  <si>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</si>
  <si>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</si>
  <si>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</si>
  <si>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</si>
  <si>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</si>
  <si>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</si>
  <si>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</si>
  <si>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</si>
  <si>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</si>
  <si>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</si>
  <si>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</si>
  <si>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</si>
  <si>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</si>
  <si>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</si>
  <si>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</si>
  <si>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</si>
  <si>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</si>
  <si>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</si>
  <si>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</si>
  <si>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</si>
  <si>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</si>
  <si>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</si>
  <si>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</si>
  <si>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</si>
  <si>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</si>
  <si>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</si>
  <si>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</si>
  <si>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</si>
  <si>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</si>
  <si>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</si>
  <si>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</si>
  <si>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</si>
  <si>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</si>
  <si>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</si>
  <si>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</si>
  <si>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</si>
  <si>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</si>
  <si>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</si>
  <si>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</si>
  <si>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</si>
  <si>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</si>
  <si>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</si>
  <si>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</si>
  <si>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</si>
  <si>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</si>
  <si>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</si>
  <si>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</si>
  <si>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</si>
  <si>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</si>
  <si>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</si>
  <si>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</si>
  <si>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</si>
  <si>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</si>
  <si>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</si>
  <si>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</si>
  <si>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</si>
  <si>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</si>
  <si>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</si>
  <si>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</si>
  <si>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</si>
  <si>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</si>
  <si>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</si>
  <si>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</si>
  <si>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</si>
  <si>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</si>
  <si>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</si>
  <si>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</si>
  <si>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</si>
  <si>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</si>
  <si>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</si>
  <si>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</si>
  <si>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</si>
  <si>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</si>
  <si>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</si>
  <si>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</si>
  <si>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</si>
  <si>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</si>
  <si>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</si>
  <si>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</si>
  <si>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</si>
  <si>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</si>
  <si>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</si>
  <si>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</si>
  <si>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</si>
  <si>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</si>
  <si>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</si>
  <si>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</si>
  <si>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</si>
  <si>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</si>
  <si>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</si>
  <si>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</si>
  <si>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</si>
  <si>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</si>
  <si>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</si>
  <si>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</si>
  <si>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</si>
  <si>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</si>
  <si>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</si>
  <si>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</si>
  <si>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</si>
  <si>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</si>
  <si>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</si>
  <si>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</si>
  <si>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</si>
  <si>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</si>
  <si>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</si>
  <si>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</si>
  <si>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</si>
  <si>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</si>
  <si>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</si>
  <si>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</si>
  <si>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</si>
  <si>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</si>
  <si>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</si>
  <si>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</si>
  <si>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</si>
  <si>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</si>
  <si>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</si>
  <si>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</si>
  <si>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</si>
  <si>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</si>
  <si>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</si>
  <si>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</si>
  <si>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</si>
  <si>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</si>
  <si>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</si>
  <si>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</si>
  <si>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</si>
  <si>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</si>
  <si>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</si>
  <si>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</si>
  <si>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</si>
  <si>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</si>
  <si>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</si>
  <si>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</si>
  <si>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</si>
  <si>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</si>
  <si>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</si>
  <si>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</si>
  <si>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</si>
  <si>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</si>
  <si>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</si>
  <si>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</si>
  <si>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</si>
  <si>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</si>
  <si>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</si>
  <si>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</si>
  <si>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</si>
  <si>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</si>
  <si>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</si>
  <si>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</si>
  <si>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</si>
  <si>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</si>
  <si>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</si>
  <si>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</si>
  <si>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</si>
  <si>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</si>
  <si>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</si>
  <si>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</si>
  <si>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</si>
  <si>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</si>
  <si>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</si>
  <si>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</si>
  <si>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</si>
  <si>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</si>
  <si>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</si>
  <si>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</si>
  <si>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</si>
  <si>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</si>
  <si>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</si>
  <si>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</si>
  <si>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</si>
  <si>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</si>
  <si>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</si>
  <si>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</si>
  <si>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</si>
  <si>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</si>
  <si>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</si>
  <si>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</si>
  <si>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</si>
  <si>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</si>
  <si>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</si>
  <si>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</si>
  <si>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</si>
  <si>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</si>
  <si>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</si>
  <si>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</si>
  <si>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</si>
  <si>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</si>
  <si>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</si>
  <si>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</si>
  <si>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</si>
  <si>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</si>
  <si>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</si>
  <si>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</si>
  <si>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</si>
  <si>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</si>
  <si>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</si>
  <si>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</si>
  <si>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</si>
  <si>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</si>
  <si>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</si>
  <si>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</si>
  <si>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</si>
  <si>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</si>
  <si>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</si>
  <si>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</si>
  <si>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</si>
  <si>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</si>
  <si>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</si>
  <si>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</si>
  <si>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</si>
  <si>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</si>
  <si>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</si>
  <si>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</si>
  <si>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</si>
  <si>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</si>
  <si>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</si>
  <si>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</si>
  <si>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</si>
  <si>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</si>
  <si>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</si>
  <si>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</si>
  <si>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</si>
  <si>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</si>
  <si>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</si>
  <si>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</si>
  <si>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</si>
  <si>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</si>
  <si>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</si>
  <si>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</si>
  <si>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</si>
  <si>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</si>
  <si>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</si>
  <si>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</si>
  <si>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</si>
  <si>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</si>
  <si>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</si>
  <si>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</si>
  <si>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</si>
  <si>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</si>
  <si>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</si>
  <si>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</si>
  <si>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</si>
  <si>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</si>
  <si>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</si>
  <si>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</si>
  <si>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</si>
  <si>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</si>
  <si>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</si>
  <si>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</si>
  <si>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</si>
  <si>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</si>
  <si>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</si>
  <si>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</si>
  <si>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</si>
  <si>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</si>
  <si>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</si>
  <si>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</si>
  <si>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</si>
  <si>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</si>
  <si>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</si>
  <si>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</si>
  <si>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</si>
  <si>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</si>
  <si>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</si>
  <si>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</si>
  <si>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</si>
  <si>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</si>
  <si>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</si>
  <si>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</si>
  <si>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</si>
  <si>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</si>
  <si>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</si>
  <si>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</si>
  <si>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</si>
  <si>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</si>
  <si>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</si>
  <si>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</si>
  <si>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</si>
  <si>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</si>
  <si>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</si>
  <si>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</si>
  <si>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</si>
  <si>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</si>
  <si>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</si>
  <si>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</si>
  <si>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</si>
  <si>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</si>
  <si>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</si>
  <si>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</si>
  <si>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</si>
  <si>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</si>
  <si>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</si>
  <si>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</si>
  <si>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</si>
  <si>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</si>
  <si>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</si>
  <si>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</si>
  <si>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</si>
  <si>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</si>
  <si>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</si>
  <si>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</si>
  <si>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</si>
  <si>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</si>
  <si>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</si>
  <si>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</si>
  <si>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</si>
  <si>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</si>
  <si>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</si>
  <si>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</si>
  <si>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</si>
  <si>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</si>
  <si>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</si>
  <si>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</si>
  <si>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</si>
  <si>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</si>
  <si>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</si>
  <si>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</si>
  <si>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</si>
  <si>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</si>
  <si>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</si>
  <si>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</si>
  <si>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</si>
  <si>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</si>
  <si>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</si>
  <si>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</si>
  <si>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</si>
  <si>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</si>
  <si>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</si>
  <si>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</si>
  <si>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</si>
  <si>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</si>
  <si>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</si>
  <si>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</si>
  <si>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</si>
  <si>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</si>
  <si>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</si>
  <si>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</si>
  <si>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</si>
  <si>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</si>
  <si>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</si>
  <si>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</si>
  <si>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</si>
  <si>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</si>
  <si>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</si>
  <si>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</si>
  <si>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</si>
  <si>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</si>
  <si>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</si>
  <si>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</si>
  <si>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</si>
  <si>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</si>
  <si>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</si>
  <si>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</si>
  <si>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</si>
  <si>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</si>
  <si>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</si>
  <si>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</si>
  <si>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</si>
  <si>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</si>
  <si>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</si>
  <si>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</si>
  <si>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</si>
  <si>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</si>
  <si>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</si>
  <si>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</si>
  <si>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</si>
  <si>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</si>
  <si>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</si>
  <si>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</si>
  <si>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</si>
  <si>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</si>
  <si>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</si>
  <si>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</si>
  <si>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</si>
  <si>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</si>
  <si>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</si>
  <si>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</si>
  <si>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</si>
  <si>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</si>
  <si>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</si>
  <si>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</si>
  <si>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</si>
  <si>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</si>
  <si>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</si>
  <si>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</si>
  <si>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</si>
  <si>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</si>
  <si>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</si>
  <si>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</si>
  <si>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</si>
  <si>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</si>
  <si>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</si>
  <si>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</si>
  <si>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</si>
  <si>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</si>
  <si>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</si>
  <si>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</si>
  <si>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</si>
  <si>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</si>
  <si>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</si>
  <si>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</si>
  <si>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</si>
  <si>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</si>
  <si>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</si>
  <si>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</si>
  <si>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</si>
  <si>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</si>
  <si>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</si>
  <si>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</si>
  <si>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</si>
  <si>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</si>
  <si>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</si>
  <si>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</si>
  <si>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</si>
  <si>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</si>
  <si>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</si>
  <si>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</si>
  <si>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</si>
  <si>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</si>
  <si>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</si>
  <si>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</si>
  <si>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</si>
  <si>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</si>
  <si>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</si>
  <si>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</si>
  <si>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</si>
  <si>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</si>
  <si>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</si>
  <si>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</si>
  <si>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</si>
  <si>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</si>
  <si>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</si>
  <si>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</si>
  <si>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</si>
  <si>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</si>
  <si>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</si>
  <si>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</si>
  <si>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</si>
  <si>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</si>
  <si>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</si>
  <si>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</si>
  <si>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</si>
  <si>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</si>
  <si>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</si>
  <si>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</si>
  <si>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</si>
  <si>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</si>
  <si>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</si>
  <si>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</si>
  <si>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</si>
  <si>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</si>
  <si>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</si>
  <si>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</si>
  <si>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</si>
  <si>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</si>
  <si>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</si>
  <si>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</si>
  <si>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一般研究経費</t>
    <phoneticPr fontId="5"/>
  </si>
  <si>
    <t>課長　土肥　学</t>
    <rPh sb="0" eb="2">
      <t>カチョウ</t>
    </rPh>
    <rPh sb="3" eb="5">
      <t>ドヒ</t>
    </rPh>
    <rPh sb="6" eb="7">
      <t>マナブ</t>
    </rPh>
    <phoneticPr fontId="5"/>
  </si>
  <si>
    <t>-</t>
    <phoneticPr fontId="5"/>
  </si>
  <si>
    <t>-</t>
    <phoneticPr fontId="5"/>
  </si>
  <si>
    <t>職員旅費</t>
    <rPh sb="0" eb="2">
      <t>ショクイン</t>
    </rPh>
    <rPh sb="2" eb="4">
      <t>リョヒ</t>
    </rPh>
    <phoneticPr fontId="5"/>
  </si>
  <si>
    <t>試験研究費</t>
    <rPh sb="0" eb="2">
      <t>シケン</t>
    </rPh>
    <rPh sb="2" eb="5">
      <t>ケンキュウヒ</t>
    </rPh>
    <phoneticPr fontId="5"/>
  </si>
  <si>
    <t>企画部　企画課</t>
    <rPh sb="0" eb="3">
      <t>キカクブ</t>
    </rPh>
    <rPh sb="4" eb="7">
      <t>キカクカ</t>
    </rPh>
    <phoneticPr fontId="5"/>
  </si>
  <si>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rPh sb="0" eb="2">
      <t>コクド</t>
    </rPh>
    <phoneticPr fontId="5"/>
  </si>
  <si>
    <t>目標を達成した技術研究開発の割合</t>
    <rPh sb="0" eb="2">
      <t>モクヒョウ</t>
    </rPh>
    <rPh sb="3" eb="5">
      <t>タッセイ</t>
    </rPh>
    <rPh sb="7" eb="9">
      <t>ギジュツ</t>
    </rPh>
    <rPh sb="9" eb="11">
      <t>ケンキュウ</t>
    </rPh>
    <rPh sb="11" eb="13">
      <t>カイハツ</t>
    </rPh>
    <rPh sb="14" eb="16">
      <t>ワリアイ</t>
    </rPh>
    <phoneticPr fontId="5"/>
  </si>
  <si>
    <t>%</t>
    <phoneticPr fontId="5"/>
  </si>
  <si>
    <t>-</t>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</si>
  <si>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</si>
  <si>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t>
    <phoneticPr fontId="5"/>
  </si>
  <si>
    <t>-</t>
    <phoneticPr fontId="5"/>
  </si>
  <si>
    <t>委託【一般競争入札等】</t>
    <rPh sb="0" eb="2">
      <t>イタク</t>
    </rPh>
    <rPh sb="3" eb="5">
      <t>イッパン</t>
    </rPh>
    <rPh sb="5" eb="7">
      <t>キョウソウ</t>
    </rPh>
    <rPh sb="7" eb="9">
      <t>ニュウサツ</t>
    </rPh>
    <rPh sb="9" eb="10">
      <t>トウ</t>
    </rPh>
    <phoneticPr fontId="5"/>
  </si>
  <si>
    <t>-</t>
    <phoneticPr fontId="5"/>
  </si>
  <si>
    <t>役務費</t>
    <rPh sb="0" eb="2">
      <t>エキム</t>
    </rPh>
    <rPh sb="2" eb="3">
      <t>ヒ</t>
    </rPh>
    <phoneticPr fontId="5"/>
  </si>
  <si>
    <t>A.（一財）国土技術研究センター</t>
    <rPh sb="3" eb="4">
      <t>イチ</t>
    </rPh>
    <rPh sb="4" eb="5">
      <t>ザイ</t>
    </rPh>
    <rPh sb="6" eb="8">
      <t>コクド</t>
    </rPh>
    <rPh sb="8" eb="10">
      <t>ギジュツ</t>
    </rPh>
    <rPh sb="10" eb="12">
      <t>ケンキュウ</t>
    </rPh>
    <phoneticPr fontId="5"/>
  </si>
  <si>
    <t>維持修繕工事の品質確保に関する調査業務</t>
    <phoneticPr fontId="5"/>
  </si>
  <si>
    <t>（一財）国土技術研究センター</t>
    <phoneticPr fontId="5"/>
  </si>
  <si>
    <t>（一財）計量計画研究所</t>
    <rPh sb="1" eb="2">
      <t>イチ</t>
    </rPh>
    <rPh sb="2" eb="3">
      <t>ザイ</t>
    </rPh>
    <phoneticPr fontId="5"/>
  </si>
  <si>
    <t>統計データを用いたストック効果分析に関する調査業務</t>
    <phoneticPr fontId="5"/>
  </si>
  <si>
    <t>道路整備の経済効果把握手法の調査業務</t>
    <phoneticPr fontId="5"/>
  </si>
  <si>
    <t>昭和建設（株）</t>
    <rPh sb="0" eb="2">
      <t>ショウワ</t>
    </rPh>
    <rPh sb="2" eb="4">
      <t>ケンセツ</t>
    </rPh>
    <rPh sb="4" eb="7">
      <t>カブ</t>
    </rPh>
    <phoneticPr fontId="5"/>
  </si>
  <si>
    <t>試験走路東側自動開閉門扉交換・購入</t>
    <phoneticPr fontId="5"/>
  </si>
  <si>
    <t>（一社）国際建設技術協会</t>
    <rPh sb="1" eb="2">
      <t>イチ</t>
    </rPh>
    <rPh sb="2" eb="3">
      <t>シャ</t>
    </rPh>
    <rPh sb="4" eb="6">
      <t>コクサイ</t>
    </rPh>
    <rPh sb="6" eb="8">
      <t>ケンセツ</t>
    </rPh>
    <rPh sb="8" eb="10">
      <t>ギジュツ</t>
    </rPh>
    <rPh sb="10" eb="12">
      <t>キョウカイ</t>
    </rPh>
    <phoneticPr fontId="5"/>
  </si>
  <si>
    <t>国外建設情報提供業務</t>
    <phoneticPr fontId="5"/>
  </si>
  <si>
    <t>欧米における社会資本整備の動向に関する調査業務</t>
    <phoneticPr fontId="5"/>
  </si>
  <si>
    <t>（株）公共計画研究所</t>
    <phoneticPr fontId="5"/>
  </si>
  <si>
    <t>（一財）日本気象協会</t>
    <rPh sb="1" eb="2">
      <t>イチ</t>
    </rPh>
    <rPh sb="2" eb="3">
      <t>ザイ</t>
    </rPh>
    <phoneticPr fontId="5"/>
  </si>
  <si>
    <t>土砂災害危険度評価のための降雨量指標分析等業務</t>
    <phoneticPr fontId="5"/>
  </si>
  <si>
    <t>波浪うちあげ高予測システムサーバ等設計設定業務</t>
    <phoneticPr fontId="5"/>
  </si>
  <si>
    <t>みいしょ計画研究所</t>
    <phoneticPr fontId="5"/>
  </si>
  <si>
    <t>中高層共同住宅の排水管洗浄に関する調査及び資料整理業務</t>
    <phoneticPr fontId="5"/>
  </si>
  <si>
    <t>東日本大震災における応急仮設住宅からの退去支援に関する情報収集整理業務</t>
    <phoneticPr fontId="5"/>
  </si>
  <si>
    <t>東日本大震災における応急仮設住宅団地の集約・解消に関する情報収集整理業務</t>
    <phoneticPr fontId="5"/>
  </si>
  <si>
    <t>市町村の空き家対策の推進状況に関する調査及び資料収集業務</t>
    <phoneticPr fontId="5"/>
  </si>
  <si>
    <t>（株）テクノス・エンジニアリング</t>
    <phoneticPr fontId="5"/>
  </si>
  <si>
    <t>強震観測施設点検業務</t>
    <phoneticPr fontId="5"/>
  </si>
  <si>
    <t>強震観測施設防草対策業務</t>
    <phoneticPr fontId="5"/>
  </si>
  <si>
    <t>（株）東京ソイルリサーチ</t>
    <phoneticPr fontId="5"/>
  </si>
  <si>
    <t>基礎ぐいの施工品質の確認手法に関する検討業務</t>
    <phoneticPr fontId="5"/>
  </si>
  <si>
    <t>国土防災技術（株）</t>
    <phoneticPr fontId="5"/>
  </si>
  <si>
    <t>天然ダムの事前対策計画策定手法検討業務</t>
    <phoneticPr fontId="5"/>
  </si>
  <si>
    <t>随意契約
（企画競争）</t>
  </si>
  <si>
    <t>-</t>
    <phoneticPr fontId="5"/>
  </si>
  <si>
    <t>一般競争入札</t>
  </si>
  <si>
    <t>海外における道の駅の計画支援に関する調査業務</t>
    <phoneticPr fontId="5"/>
  </si>
  <si>
    <t>随意契約
（少額）</t>
  </si>
  <si>
    <t>強震観測施設撤去業務</t>
    <phoneticPr fontId="5"/>
  </si>
  <si>
    <t>アウトカムで記載済みの成果目標と同様</t>
    <phoneticPr fontId="5"/>
  </si>
  <si>
    <t>-</t>
    <phoneticPr fontId="5"/>
  </si>
  <si>
    <t>アウトカムで記載済みの成果指標と同様</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</si>
  <si>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</si>
  <si>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件</t>
    <rPh sb="0" eb="1">
      <t>ケン</t>
    </rPh>
    <phoneticPr fontId="5"/>
  </si>
  <si>
    <t>執行額（百万円）／研究開発課題数　　　　　　　　　　　　　　</t>
    <rPh sb="0" eb="2">
      <t>シッコウ</t>
    </rPh>
    <rPh sb="2" eb="3">
      <t>ガク</t>
    </rPh>
    <rPh sb="4" eb="5">
      <t>ヒャク</t>
    </rPh>
    <rPh sb="5" eb="7">
      <t>マンエン</t>
    </rPh>
    <rPh sb="9" eb="11">
      <t>ケンキュウ</t>
    </rPh>
    <rPh sb="11" eb="13">
      <t>カイハツ</t>
    </rPh>
    <rPh sb="13" eb="15">
      <t>カダイ</t>
    </rPh>
    <rPh sb="15" eb="16">
      <t>スウ</t>
    </rPh>
    <phoneticPr fontId="5"/>
  </si>
  <si>
    <t>百万円/件</t>
    <rPh sb="0" eb="1">
      <t>ヒャク</t>
    </rPh>
    <rPh sb="1" eb="3">
      <t>マンエン</t>
    </rPh>
    <rPh sb="4" eb="5">
      <t>ケン</t>
    </rPh>
    <phoneticPr fontId="5"/>
  </si>
  <si>
    <t>国民の安全・安心の確保、持続可能で活力ある国土・地域の形成と経済活性化等のための基礎的研究でありニーズは高い。</t>
    <rPh sb="0" eb="2">
      <t>コクミン</t>
    </rPh>
    <rPh sb="3" eb="5">
      <t>アンゼン</t>
    </rPh>
    <rPh sb="6" eb="8">
      <t>アンシン</t>
    </rPh>
    <rPh sb="9" eb="11">
      <t>カクホ</t>
    </rPh>
    <rPh sb="12" eb="14">
      <t>ジゾク</t>
    </rPh>
    <rPh sb="14" eb="16">
      <t>カノウ</t>
    </rPh>
    <rPh sb="17" eb="19">
      <t>カツリョク</t>
    </rPh>
    <rPh sb="21" eb="23">
      <t>コクド</t>
    </rPh>
    <rPh sb="24" eb="26">
      <t>チイキ</t>
    </rPh>
    <rPh sb="27" eb="29">
      <t>ケイセイ</t>
    </rPh>
    <rPh sb="30" eb="32">
      <t>ケイザイ</t>
    </rPh>
    <rPh sb="32" eb="35">
      <t>カッセイカ</t>
    </rPh>
    <rPh sb="35" eb="36">
      <t>トウ</t>
    </rPh>
    <rPh sb="40" eb="43">
      <t>キソテキ</t>
    </rPh>
    <rPh sb="43" eb="45">
      <t>ケンキュウ</t>
    </rPh>
    <rPh sb="52" eb="53">
      <t>タカ</t>
    </rPh>
    <phoneticPr fontId="5"/>
  </si>
  <si>
    <t>国土交通省の行う政策の企画・立案・遂行や法令等に基づく技術基準の原案作成、住宅・社会資本整備に関する技術指導等に資する基礎的・基盤的な研究である為、国において実施することが適当である。</t>
    <rPh sb="0" eb="2">
      <t>コクド</t>
    </rPh>
    <rPh sb="2" eb="5">
      <t>コウツウショウ</t>
    </rPh>
    <rPh sb="6" eb="7">
      <t>オコナ</t>
    </rPh>
    <rPh sb="8" eb="10">
      <t>セイサク</t>
    </rPh>
    <rPh sb="11" eb="13">
      <t>キカク</t>
    </rPh>
    <rPh sb="14" eb="16">
      <t>リツアン</t>
    </rPh>
    <rPh sb="17" eb="19">
      <t>スイコウ</t>
    </rPh>
    <rPh sb="20" eb="22">
      <t>ホウレイ</t>
    </rPh>
    <rPh sb="22" eb="23">
      <t>トウ</t>
    </rPh>
    <rPh sb="24" eb="25">
      <t>モト</t>
    </rPh>
    <rPh sb="27" eb="29">
      <t>ギジュツ</t>
    </rPh>
    <rPh sb="29" eb="31">
      <t>キジュン</t>
    </rPh>
    <rPh sb="32" eb="34">
      <t>ゲンアン</t>
    </rPh>
    <rPh sb="34" eb="36">
      <t>サクセイ</t>
    </rPh>
    <rPh sb="37" eb="39">
      <t>ジュウタク</t>
    </rPh>
    <rPh sb="40" eb="44">
      <t>シャカイシホン</t>
    </rPh>
    <rPh sb="44" eb="46">
      <t>セイビ</t>
    </rPh>
    <rPh sb="47" eb="48">
      <t>カン</t>
    </rPh>
    <rPh sb="50" eb="52">
      <t>ギジュツ</t>
    </rPh>
    <rPh sb="52" eb="54">
      <t>シドウ</t>
    </rPh>
    <rPh sb="54" eb="55">
      <t>トウ</t>
    </rPh>
    <rPh sb="56" eb="57">
      <t>シ</t>
    </rPh>
    <rPh sb="59" eb="62">
      <t>キソテキ</t>
    </rPh>
    <rPh sb="63" eb="66">
      <t>キバンテキ</t>
    </rPh>
    <rPh sb="67" eb="69">
      <t>ケンキュウ</t>
    </rPh>
    <rPh sb="72" eb="73">
      <t>タメ</t>
    </rPh>
    <rPh sb="74" eb="75">
      <t>クニ</t>
    </rPh>
    <rPh sb="79" eb="81">
      <t>ジッシ</t>
    </rPh>
    <rPh sb="86" eb="88">
      <t>テキトウ</t>
    </rPh>
    <phoneticPr fontId="5"/>
  </si>
  <si>
    <t>国土交通本省が将来的に展開する政策を先取りし、十分な技術支援・提言を行っていくため、研究ポテンシャルの高揚・維持を図るための研究であり、優先度が高い事業である。</t>
    <rPh sb="0" eb="2">
      <t>コクド</t>
    </rPh>
    <rPh sb="2" eb="4">
      <t>コウツウ</t>
    </rPh>
    <rPh sb="4" eb="6">
      <t>ホンショウ</t>
    </rPh>
    <rPh sb="7" eb="10">
      <t>ショウライテキ</t>
    </rPh>
    <rPh sb="11" eb="13">
      <t>テンカイ</t>
    </rPh>
    <rPh sb="15" eb="17">
      <t>セイサク</t>
    </rPh>
    <rPh sb="18" eb="20">
      <t>サキド</t>
    </rPh>
    <rPh sb="23" eb="25">
      <t>ジュウブン</t>
    </rPh>
    <rPh sb="26" eb="28">
      <t>ギジュツ</t>
    </rPh>
    <rPh sb="28" eb="30">
      <t>シエン</t>
    </rPh>
    <rPh sb="31" eb="33">
      <t>テイゲン</t>
    </rPh>
    <rPh sb="34" eb="35">
      <t>オコナ</t>
    </rPh>
    <rPh sb="42" eb="44">
      <t>ケンキュウ</t>
    </rPh>
    <rPh sb="51" eb="53">
      <t>コウヨウ</t>
    </rPh>
    <rPh sb="54" eb="56">
      <t>イジ</t>
    </rPh>
    <rPh sb="57" eb="58">
      <t>ハカ</t>
    </rPh>
    <rPh sb="62" eb="64">
      <t>ケンキュウ</t>
    </rPh>
    <rPh sb="68" eb="71">
      <t>ユウセンド</t>
    </rPh>
    <rPh sb="72" eb="73">
      <t>タカ</t>
    </rPh>
    <rPh sb="74" eb="76">
      <t>ジギョウ</t>
    </rPh>
    <phoneticPr fontId="5"/>
  </si>
  <si>
    <t>有</t>
  </si>
  <si>
    <t>無</t>
  </si>
  <si>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rPh sb="0" eb="2">
      <t>ニュウサツ</t>
    </rPh>
    <phoneticPr fontId="5"/>
  </si>
  <si>
    <t>‐</t>
  </si>
  <si>
    <t>事業に必要な経費のみに支出している。</t>
    <rPh sb="0" eb="2">
      <t>ジギョウ</t>
    </rPh>
    <rPh sb="3" eb="5">
      <t>ヒツヨウ</t>
    </rPh>
    <rPh sb="6" eb="8">
      <t>ケイヒ</t>
    </rPh>
    <rPh sb="11" eb="13">
      <t>シシュツ</t>
    </rPh>
    <phoneticPr fontId="5"/>
  </si>
  <si>
    <t>入札説明書の電子配付を行うなど、効率的な事業の執行に努めている。</t>
    <rPh sb="0" eb="2">
      <t>ニュウサツ</t>
    </rPh>
    <rPh sb="2" eb="5">
      <t>セツメイショ</t>
    </rPh>
    <rPh sb="6" eb="8">
      <t>デンシ</t>
    </rPh>
    <rPh sb="8" eb="10">
      <t>ハイフ</t>
    </rPh>
    <rPh sb="11" eb="12">
      <t>オコナ</t>
    </rPh>
    <rPh sb="16" eb="19">
      <t>コウリツテキ</t>
    </rPh>
    <rPh sb="20" eb="22">
      <t>ジギョウ</t>
    </rPh>
    <rPh sb="23" eb="25">
      <t>シッコウ</t>
    </rPh>
    <rPh sb="26" eb="27">
      <t>ツト</t>
    </rPh>
    <phoneticPr fontId="5"/>
  </si>
  <si>
    <t>成果目標達成に向けて、研究方針や研究内容の事前評価を行っており、それらに基づいて的確に実績を生み出している。</t>
    <rPh sb="0" eb="2">
      <t>セイカ</t>
    </rPh>
    <rPh sb="2" eb="4">
      <t>モクヒョウ</t>
    </rPh>
    <rPh sb="4" eb="6">
      <t>タッセイ</t>
    </rPh>
    <rPh sb="7" eb="8">
      <t>ム</t>
    </rPh>
    <rPh sb="11" eb="13">
      <t>ケンキュウ</t>
    </rPh>
    <rPh sb="13" eb="15">
      <t>ホウシン</t>
    </rPh>
    <rPh sb="16" eb="18">
      <t>ケンキュウ</t>
    </rPh>
    <rPh sb="18" eb="20">
      <t>ナイヨウ</t>
    </rPh>
    <rPh sb="21" eb="23">
      <t>ジゼン</t>
    </rPh>
    <rPh sb="23" eb="25">
      <t>ヒョウカ</t>
    </rPh>
    <rPh sb="26" eb="27">
      <t>オコナ</t>
    </rPh>
    <rPh sb="36" eb="37">
      <t>モト</t>
    </rPh>
    <rPh sb="40" eb="42">
      <t>テキカク</t>
    </rPh>
    <rPh sb="43" eb="45">
      <t>ジッセキ</t>
    </rPh>
    <rPh sb="46" eb="47">
      <t>ウ</t>
    </rPh>
    <rPh sb="48" eb="49">
      <t>ダ</t>
    </rPh>
    <phoneticPr fontId="5"/>
  </si>
  <si>
    <t>成果物は国土交通省が行う施策の企画・立案・遂行や法令等に基づく技術基準の原案作成、住宅・社会資本整備に関する技術指導等に活用されている。</t>
    <rPh sb="0" eb="3">
      <t>セイカブツ</t>
    </rPh>
    <rPh sb="4" eb="6">
      <t>コクド</t>
    </rPh>
    <rPh sb="6" eb="9">
      <t>コウツウショウ</t>
    </rPh>
    <rPh sb="10" eb="11">
      <t>オコナ</t>
    </rPh>
    <rPh sb="12" eb="14">
      <t>セサク</t>
    </rPh>
    <rPh sb="15" eb="17">
      <t>キカク</t>
    </rPh>
    <rPh sb="18" eb="20">
      <t>リツアン</t>
    </rPh>
    <rPh sb="21" eb="23">
      <t>スイコウ</t>
    </rPh>
    <rPh sb="24" eb="26">
      <t>ホウレイ</t>
    </rPh>
    <rPh sb="26" eb="27">
      <t>トウ</t>
    </rPh>
    <rPh sb="28" eb="29">
      <t>モト</t>
    </rPh>
    <rPh sb="31" eb="33">
      <t>ギジュツ</t>
    </rPh>
    <rPh sb="33" eb="35">
      <t>キジュン</t>
    </rPh>
    <rPh sb="36" eb="38">
      <t>ゲンアン</t>
    </rPh>
    <rPh sb="38" eb="40">
      <t>サクセイ</t>
    </rPh>
    <rPh sb="41" eb="43">
      <t>ジュウタク</t>
    </rPh>
    <rPh sb="44" eb="48">
      <t>シャカイシホン</t>
    </rPh>
    <rPh sb="48" eb="50">
      <t>セイビ</t>
    </rPh>
    <rPh sb="51" eb="52">
      <t>カン</t>
    </rPh>
    <rPh sb="54" eb="56">
      <t>ギジュツ</t>
    </rPh>
    <rPh sb="56" eb="58">
      <t>シドウ</t>
    </rPh>
    <rPh sb="58" eb="59">
      <t>トウ</t>
    </rPh>
    <rPh sb="60" eb="62">
      <t>カツヨウ</t>
    </rPh>
    <phoneticPr fontId="5"/>
  </si>
  <si>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phoneticPr fontId="5"/>
  </si>
  <si>
    <t>社会資本分野における基礎的な研究課題の解決・実施課題数
H25：48課題
H26：52課題
H27：50課題</t>
    <rPh sb="0" eb="4">
      <t>シャカイシホン</t>
    </rPh>
    <rPh sb="4" eb="6">
      <t>ブンヤ</t>
    </rPh>
    <rPh sb="10" eb="13">
      <t>キソテキ</t>
    </rPh>
    <rPh sb="14" eb="16">
      <t>ケンキュウ</t>
    </rPh>
    <rPh sb="16" eb="18">
      <t>カダイ</t>
    </rPh>
    <rPh sb="19" eb="21">
      <t>カイケツ</t>
    </rPh>
    <rPh sb="22" eb="24">
      <t>ジッシ</t>
    </rPh>
    <rPh sb="24" eb="26">
      <t>カダイ</t>
    </rPh>
    <rPh sb="26" eb="27">
      <t>スウ</t>
    </rPh>
    <rPh sb="34" eb="36">
      <t>カダイ</t>
    </rPh>
    <rPh sb="43" eb="45">
      <t>カダイ</t>
    </rPh>
    <rPh sb="52" eb="54">
      <t>カダイ</t>
    </rPh>
    <phoneticPr fontId="5"/>
  </si>
  <si>
    <t>当該年度に評価を実施した課題のうち、「目標を達成した研究課題数」の割合を成果指標とし、80％以上達成を目標とする。
（目標達成課題数／全評価対象課題数）</t>
    <rPh sb="0" eb="2">
      <t>トウガイ</t>
    </rPh>
    <rPh sb="2" eb="4">
      <t>ネンド</t>
    </rPh>
    <rPh sb="5" eb="7">
      <t>ヒョウカ</t>
    </rPh>
    <rPh sb="8" eb="10">
      <t>ジッシ</t>
    </rPh>
    <rPh sb="12" eb="14">
      <t>カダイ</t>
    </rPh>
    <rPh sb="19" eb="21">
      <t>モクヒョウ</t>
    </rPh>
    <rPh sb="22" eb="24">
      <t>タッセイ</t>
    </rPh>
    <rPh sb="26" eb="28">
      <t>ケンキュウ</t>
    </rPh>
    <rPh sb="28" eb="30">
      <t>カダイ</t>
    </rPh>
    <rPh sb="30" eb="31">
      <t>スウ</t>
    </rPh>
    <rPh sb="33" eb="35">
      <t>ワリアイ</t>
    </rPh>
    <rPh sb="36" eb="38">
      <t>セイカ</t>
    </rPh>
    <rPh sb="38" eb="40">
      <t>シヒョウ</t>
    </rPh>
    <rPh sb="46" eb="48">
      <t>イジョウ</t>
    </rPh>
    <rPh sb="48" eb="50">
      <t>タッセイ</t>
    </rPh>
    <rPh sb="51" eb="53">
      <t>モクヒョウ</t>
    </rPh>
    <rPh sb="59" eb="61">
      <t>モクヒョウ</t>
    </rPh>
    <rPh sb="61" eb="63">
      <t>タッセイ</t>
    </rPh>
    <rPh sb="63" eb="65">
      <t>カダイ</t>
    </rPh>
    <rPh sb="65" eb="66">
      <t>スウ</t>
    </rPh>
    <rPh sb="67" eb="68">
      <t>ゼン</t>
    </rPh>
    <rPh sb="68" eb="70">
      <t>ヒョウカ</t>
    </rPh>
    <rPh sb="70" eb="72">
      <t>タイショウ</t>
    </rPh>
    <rPh sb="72" eb="74">
      <t>カダイ</t>
    </rPh>
    <rPh sb="74" eb="75">
      <t>スウ</t>
    </rPh>
    <phoneticPr fontId="5"/>
  </si>
  <si>
    <t>-</t>
    <phoneticPr fontId="5"/>
  </si>
  <si>
    <t>162.2百万円/48件</t>
    <rPh sb="5" eb="6">
      <t>ヒャク</t>
    </rPh>
    <rPh sb="6" eb="8">
      <t>マンエン</t>
    </rPh>
    <rPh sb="11" eb="12">
      <t>ケン</t>
    </rPh>
    <phoneticPr fontId="5"/>
  </si>
  <si>
    <t>162.2百万円/52件</t>
    <rPh sb="5" eb="6">
      <t>ヒャク</t>
    </rPh>
    <rPh sb="6" eb="8">
      <t>マンエン</t>
    </rPh>
    <rPh sb="11" eb="12">
      <t>ケン</t>
    </rPh>
    <phoneticPr fontId="5"/>
  </si>
  <si>
    <t>当初見込みを上回る活動実績を挙げている。</t>
    <rPh sb="0" eb="2">
      <t>トウショ</t>
    </rPh>
    <rPh sb="2" eb="4">
      <t>ミコ</t>
    </rPh>
    <rPh sb="6" eb="8">
      <t>ウワマワ</t>
    </rPh>
    <rPh sb="9" eb="11">
      <t>カツドウ</t>
    </rPh>
    <rPh sb="11" eb="13">
      <t>ジッセキ</t>
    </rPh>
    <rPh sb="14" eb="15">
      <t>ア</t>
    </rPh>
    <phoneticPr fontId="5"/>
  </si>
  <si>
    <t>国総研でのみ実施している研究開発であるため、他の手段・方法等との比較ができないが、所内での事前評価等を取り入れて効果的に事業を実施している。</t>
    <rPh sb="0" eb="3">
      <t>コクソウケン</t>
    </rPh>
    <rPh sb="6" eb="8">
      <t>ジッシ</t>
    </rPh>
    <rPh sb="12" eb="14">
      <t>ケンキュウ</t>
    </rPh>
    <rPh sb="14" eb="16">
      <t>カイハツ</t>
    </rPh>
    <rPh sb="22" eb="23">
      <t>ホカ</t>
    </rPh>
    <rPh sb="24" eb="26">
      <t>シュダン</t>
    </rPh>
    <rPh sb="27" eb="29">
      <t>ホウホウ</t>
    </rPh>
    <rPh sb="29" eb="30">
      <t>トウ</t>
    </rPh>
    <rPh sb="32" eb="34">
      <t>ヒカク</t>
    </rPh>
    <rPh sb="41" eb="43">
      <t>ショナイ</t>
    </rPh>
    <rPh sb="45" eb="47">
      <t>ジゼン</t>
    </rPh>
    <rPh sb="47" eb="49">
      <t>ヒョウカ</t>
    </rPh>
    <rPh sb="49" eb="50">
      <t>トウ</t>
    </rPh>
    <rPh sb="51" eb="52">
      <t>ト</t>
    </rPh>
    <rPh sb="53" eb="54">
      <t>イ</t>
    </rPh>
    <rPh sb="56" eb="58">
      <t>コウカ</t>
    </rPh>
    <rPh sb="58" eb="59">
      <t>テキ</t>
    </rPh>
    <rPh sb="60" eb="62">
      <t>ジギョウ</t>
    </rPh>
    <rPh sb="63" eb="65">
      <t>ジッシ</t>
    </rPh>
    <phoneticPr fontId="5"/>
  </si>
  <si>
    <t>妥当であると評価できる。</t>
    <rPh sb="0" eb="2">
      <t>ダトウ</t>
    </rPh>
    <rPh sb="6" eb="8">
      <t>ヒョウカ</t>
    </rPh>
    <phoneticPr fontId="5"/>
  </si>
  <si>
    <t>・今後の社会情勢の変化や研究のニーズ等に対応していくため、不断の検討を行い、研究課題の重点化に引き続き努める。
・価格競争、企画競争等を通じ、引き続き、支出先の妥当性や競争性を確保していく。</t>
    <rPh sb="62" eb="64">
      <t>キカク</t>
    </rPh>
    <rPh sb="64" eb="66">
      <t>キョウソウ</t>
    </rPh>
    <phoneticPr fontId="5"/>
  </si>
  <si>
    <t>-</t>
    <phoneticPr fontId="5"/>
  </si>
  <si>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平成27年度は「インフラの維持管理」「防災減災・危機管理」等の分野における基礎的研究50課題を実施）
</t>
    <rPh sb="0" eb="4">
      <t>シャカイシホン</t>
    </rPh>
    <rPh sb="4" eb="6">
      <t>セイビ</t>
    </rPh>
    <rPh sb="7" eb="9">
      <t>カンレン</t>
    </rPh>
    <rPh sb="11" eb="14">
      <t>ショウライテキ</t>
    </rPh>
    <rPh sb="15" eb="17">
      <t>タイオウ</t>
    </rPh>
    <rPh sb="18" eb="20">
      <t>ヒツヨウ</t>
    </rPh>
    <rPh sb="26" eb="28">
      <t>ヨソウ</t>
    </rPh>
    <rPh sb="31" eb="33">
      <t>カダイ</t>
    </rPh>
    <rPh sb="34" eb="36">
      <t>カイケツ</t>
    </rPh>
    <rPh sb="37" eb="40">
      <t>フカケツ</t>
    </rPh>
    <rPh sb="41" eb="43">
      <t>カクシュ</t>
    </rPh>
    <rPh sb="47" eb="49">
      <t>チケン</t>
    </rPh>
    <rPh sb="50" eb="52">
      <t>シュウシュウ</t>
    </rPh>
    <rPh sb="53" eb="55">
      <t>ブンセキ</t>
    </rPh>
    <rPh sb="62" eb="63">
      <t>カ</t>
    </rPh>
    <rPh sb="64" eb="65">
      <t>クワ</t>
    </rPh>
    <rPh sb="67" eb="69">
      <t>カダイ</t>
    </rPh>
    <rPh sb="69" eb="71">
      <t>カイケツ</t>
    </rPh>
    <rPh sb="75" eb="76">
      <t>スス</t>
    </rPh>
    <rPh sb="80" eb="82">
      <t>ヒツヨウ</t>
    </rPh>
    <rPh sb="85" eb="87">
      <t>ギジュツ</t>
    </rPh>
    <rPh sb="87" eb="89">
      <t>セイサク</t>
    </rPh>
    <rPh sb="90" eb="91">
      <t>カン</t>
    </rPh>
    <rPh sb="93" eb="96">
      <t>キソテキ</t>
    </rPh>
    <rPh sb="97" eb="99">
      <t>チョウサ</t>
    </rPh>
    <rPh sb="100" eb="102">
      <t>ケンキュウ</t>
    </rPh>
    <rPh sb="102" eb="103">
      <t>トウ</t>
    </rPh>
    <rPh sb="104" eb="105">
      <t>オコナ</t>
    </rPh>
    <rPh sb="108" eb="110">
      <t>ヘイセイ</t>
    </rPh>
    <rPh sb="112" eb="114">
      <t>ネンド</t>
    </rPh>
    <rPh sb="121" eb="123">
      <t>イジ</t>
    </rPh>
    <rPh sb="123" eb="125">
      <t>カンリ</t>
    </rPh>
    <rPh sb="127" eb="129">
      <t>ボウサイ</t>
    </rPh>
    <rPh sb="129" eb="131">
      <t>ゲンサイ</t>
    </rPh>
    <rPh sb="132" eb="134">
      <t>キキ</t>
    </rPh>
    <rPh sb="134" eb="136">
      <t>カンリ</t>
    </rPh>
    <rPh sb="137" eb="138">
      <t>トウ</t>
    </rPh>
    <rPh sb="139" eb="141">
      <t>ブンヤ</t>
    </rPh>
    <rPh sb="145" eb="148">
      <t>キソテキ</t>
    </rPh>
    <rPh sb="148" eb="150">
      <t>ケンキュウ</t>
    </rPh>
    <rPh sb="152" eb="154">
      <t>カダイ</t>
    </rPh>
    <rPh sb="155" eb="157">
      <t>ジッシ</t>
    </rPh>
    <phoneticPr fontId="5"/>
  </si>
  <si>
    <t>122.9百万円/43件</t>
    <rPh sb="5" eb="6">
      <t>ヒャク</t>
    </rPh>
    <rPh sb="6" eb="8">
      <t>マンエン</t>
    </rPh>
    <rPh sb="11" eb="12">
      <t>ケン</t>
    </rPh>
    <phoneticPr fontId="5"/>
  </si>
  <si>
    <t>130.2百万円/50件</t>
    <rPh sb="5" eb="6">
      <t>ヒャク</t>
    </rPh>
    <rPh sb="6" eb="8">
      <t>マンエン</t>
    </rPh>
    <rPh sb="11" eb="12">
      <t>ケン</t>
    </rPh>
    <phoneticPr fontId="5"/>
  </si>
  <si>
    <t>第5期科学技術基本計画（H28.1閣議決定）
国土交通省技術基本計画（H24.12）
国土技術政策総合研究所研究方針（H26.7）</t>
    <rPh sb="0" eb="1">
      <t>ダイ</t>
    </rPh>
    <rPh sb="2" eb="3">
      <t>キ</t>
    </rPh>
    <rPh sb="3" eb="5">
      <t>カガク</t>
    </rPh>
    <rPh sb="5" eb="7">
      <t>ギジュツ</t>
    </rPh>
    <rPh sb="7" eb="9">
      <t>キホン</t>
    </rPh>
    <rPh sb="9" eb="11">
      <t>ケイカク</t>
    </rPh>
    <rPh sb="17" eb="19">
      <t>カクギ</t>
    </rPh>
    <rPh sb="19" eb="21">
      <t>ケッテイ</t>
    </rPh>
    <rPh sb="23" eb="25">
      <t>コクド</t>
    </rPh>
    <rPh sb="25" eb="28">
      <t>コウツウショウ</t>
    </rPh>
    <rPh sb="28" eb="30">
      <t>ギジュツ</t>
    </rPh>
    <rPh sb="30" eb="32">
      <t>キホン</t>
    </rPh>
    <rPh sb="32" eb="34">
      <t>ケイカク</t>
    </rPh>
    <rPh sb="43" eb="45">
      <t>コクド</t>
    </rPh>
    <rPh sb="45" eb="47">
      <t>ギジュツ</t>
    </rPh>
    <rPh sb="47" eb="49">
      <t>セイサク</t>
    </rPh>
    <rPh sb="49" eb="51">
      <t>ソウゴウ</t>
    </rPh>
    <rPh sb="51" eb="54">
      <t>ケンキュウショ</t>
    </rPh>
    <rPh sb="54" eb="56">
      <t>ケンキュウ</t>
    </rPh>
    <rPh sb="56" eb="58">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</si>
</sst>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130</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土木・建築等に関する調査、試験、研究及び開発を行うとともに、これらの支援を行う</a:t>
          </a:r>
          <a:endParaRPr kumimoji="1" lang="en-US" altLang="ja-JP" sz="1100">
            <a:solidFill>
              <a:schemeClr val="tx1"/>
            </a:solidFill>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12</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職員旅費、備品費、消耗品費等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民間企業等（</a:t>
          </a:r>
          <a:r>
            <a:rPr kumimoji="1" lang="en-US" altLang="ja-JP" sz="1100"/>
            <a:t>95</a:t>
          </a:r>
          <a:r>
            <a:rPr kumimoji="1" lang="ja-JP" altLang="en-US" sz="1100"/>
            <a:t>社）</a:t>
          </a:r>
          <a:endParaRPr kumimoji="1" lang="en-US" altLang="ja-JP" sz="1100"/>
        </a:p>
        <a:p>
          <a:pPr algn="l"/>
          <a:r>
            <a:rPr kumimoji="1" lang="ja-JP" altLang="en-US" sz="1100"/>
            <a:t>　　　　　　　　　 </a:t>
          </a:r>
          <a:r>
            <a:rPr kumimoji="1" lang="ja-JP" altLang="en-US" sz="1100" baseline="0"/>
            <a:t> </a:t>
          </a:r>
          <a:r>
            <a:rPr kumimoji="1" lang="en-US" altLang="ja-JP" sz="1100"/>
            <a:t>118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730</xdr:row>
      <xdr:rowOff>31750</xdr:rowOff>
    </xdr:to>
    <xdr:cxnSp macro="">
      <xdr:nvCxnSpPr>
        <xdr:cNvPr id="13" name="直線コネクタ 12"/>
        <xdr:cNvCxnSpPr/>
      </xdr:nvCxnSpPr>
      <xdr:spPr>
        <a:xfrm flipH="1">
          <a:off x="3418417" y="44555833"/>
          <a:ext cx="2042" cy="11747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土木・建築等に関する調査、試験、研究及び開発に必要な基礎的データの収集等に必要となる経費</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8" zoomScale="80" zoomScaleNormal="75" zoomScaleSheetLayoutView="80" zoomScalePageLayoutView="85" workbookViewId="0">
      <selection activeCell="BC768" sqref="BC7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c r="AR2" s="363"/>
      <c r="AS2" s="52" t="str">
        <f>IF(OR(AQ2="　", AQ2=""), "", "-")</f>
        <v/>
      </c>
      <c r="AT2" s="364">
        <v>446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2" t="s">
        <v>524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1" t="s">
        <v>185</v>
      </c>
      <c r="H5" s="522"/>
      <c r="I5" s="522"/>
      <c r="J5" s="522"/>
      <c r="K5" s="522"/>
      <c r="L5" s="522"/>
      <c r="M5" s="523" t="s">
        <v>75</v>
      </c>
      <c r="N5" s="524"/>
      <c r="O5" s="524"/>
      <c r="P5" s="524"/>
      <c r="Q5" s="524"/>
      <c r="R5" s="525"/>
      <c r="S5" s="526" t="s">
        <v>140</v>
      </c>
      <c r="T5" s="522"/>
      <c r="U5" s="522"/>
      <c r="V5" s="522"/>
      <c r="W5" s="522"/>
      <c r="X5" s="527"/>
      <c r="Y5" s="688" t="s">
        <v>3</v>
      </c>
      <c r="Z5" s="689"/>
      <c r="AA5" s="689"/>
      <c r="AB5" s="689"/>
      <c r="AC5" s="689"/>
      <c r="AD5" s="690"/>
      <c r="AE5" s="691" t="s">
        <v>530</v>
      </c>
      <c r="AF5" s="692"/>
      <c r="AG5" s="692"/>
      <c r="AH5" s="692"/>
      <c r="AI5" s="692"/>
      <c r="AJ5" s="692"/>
      <c r="AK5" s="692"/>
      <c r="AL5" s="692"/>
      <c r="AM5" s="692"/>
      <c r="AN5" s="692"/>
      <c r="AO5" s="692"/>
      <c r="AP5" s="693"/>
      <c r="AQ5" s="694" t="s">
        <v>525</v>
      </c>
      <c r="AR5" s="695"/>
      <c r="AS5" s="695"/>
      <c r="AT5" s="695"/>
      <c r="AU5" s="695"/>
      <c r="AV5" s="695"/>
      <c r="AW5" s="695"/>
      <c r="AX5" s="696"/>
    </row>
    <row r="6" spans="1:50" ht="39" customHeight="1" x14ac:dyDescent="0.15">
      <c r="A6" s="699" t="s">
        <v>4</v>
      </c>
      <c r="B6" s="700"/>
      <c r="C6" s="700"/>
      <c r="D6" s="700"/>
      <c r="E6" s="700"/>
      <c r="F6" s="700"/>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800" t="s">
        <v>24</v>
      </c>
      <c r="B7" s="801"/>
      <c r="C7" s="801"/>
      <c r="D7" s="801"/>
      <c r="E7" s="801"/>
      <c r="F7" s="802"/>
      <c r="G7" s="803" t="s">
        <v>523</v>
      </c>
      <c r="H7" s="804"/>
      <c r="I7" s="804"/>
      <c r="J7" s="804"/>
      <c r="K7" s="804"/>
      <c r="L7" s="804"/>
      <c r="M7" s="804"/>
      <c r="N7" s="804"/>
      <c r="O7" s="804"/>
      <c r="P7" s="804"/>
      <c r="Q7" s="804"/>
      <c r="R7" s="804"/>
      <c r="S7" s="804"/>
      <c r="T7" s="804"/>
      <c r="U7" s="804"/>
      <c r="V7" s="464"/>
      <c r="W7" s="464"/>
      <c r="X7" s="464"/>
      <c r="Y7" s="361" t="s">
        <v>5</v>
      </c>
      <c r="Z7" s="245"/>
      <c r="AA7" s="245"/>
      <c r="AB7" s="245"/>
      <c r="AC7" s="245"/>
      <c r="AD7" s="362"/>
      <c r="AE7" s="351" t="s">
        <v>606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531</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4" t="s">
        <v>34</v>
      </c>
      <c r="B10" s="665"/>
      <c r="C10" s="665"/>
      <c r="D10" s="665"/>
      <c r="E10" s="665"/>
      <c r="F10" s="665"/>
      <c r="G10" s="533" t="s">
        <v>603</v>
      </c>
      <c r="H10" s="534"/>
      <c r="I10" s="534"/>
      <c r="J10" s="534"/>
      <c r="K10" s="534"/>
      <c r="L10" s="534"/>
      <c r="M10" s="534"/>
      <c r="N10" s="534"/>
      <c r="O10" s="534"/>
      <c r="P10" s="534"/>
      <c r="Q10" s="534"/>
      <c r="R10" s="534"/>
      <c r="S10" s="534"/>
      <c r="T10" s="534"/>
      <c r="U10" s="534"/>
      <c r="V10" s="534"/>
      <c r="W10" s="534"/>
      <c r="X10" s="534"/>
      <c r="Y10" s="535"/>
      <c r="Z10" s="535"/>
      <c r="AA10" s="535"/>
      <c r="AB10" s="535"/>
      <c r="AC10" s="535"/>
      <c r="AD10" s="535"/>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4" t="s">
        <v>6</v>
      </c>
      <c r="B11" s="665"/>
      <c r="C11" s="665"/>
      <c r="D11" s="665"/>
      <c r="E11" s="665"/>
      <c r="F11" s="711"/>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3" t="s">
        <v>26</v>
      </c>
      <c r="B12" s="634"/>
      <c r="C12" s="634"/>
      <c r="D12" s="634"/>
      <c r="E12" s="634"/>
      <c r="F12" s="635"/>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171</v>
      </c>
      <c r="Q13" s="220"/>
      <c r="R13" s="220"/>
      <c r="S13" s="220"/>
      <c r="T13" s="220"/>
      <c r="U13" s="220"/>
      <c r="V13" s="221"/>
      <c r="W13" s="219">
        <v>171</v>
      </c>
      <c r="X13" s="220"/>
      <c r="Y13" s="220"/>
      <c r="Z13" s="220"/>
      <c r="AA13" s="220"/>
      <c r="AB13" s="220"/>
      <c r="AC13" s="221"/>
      <c r="AD13" s="219">
        <v>140</v>
      </c>
      <c r="AE13" s="220"/>
      <c r="AF13" s="220"/>
      <c r="AG13" s="220"/>
      <c r="AH13" s="220"/>
      <c r="AI13" s="220"/>
      <c r="AJ13" s="221"/>
      <c r="AK13" s="219">
        <v>123</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526</v>
      </c>
      <c r="Q14" s="220"/>
      <c r="R14" s="220"/>
      <c r="S14" s="220"/>
      <c r="T14" s="220"/>
      <c r="U14" s="220"/>
      <c r="V14" s="221"/>
      <c r="W14" s="219" t="s">
        <v>526</v>
      </c>
      <c r="X14" s="220"/>
      <c r="Y14" s="220"/>
      <c r="Z14" s="220"/>
      <c r="AA14" s="220"/>
      <c r="AB14" s="220"/>
      <c r="AC14" s="221"/>
      <c r="AD14" s="219" t="s">
        <v>527</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520</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t="s">
        <v>526</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526</v>
      </c>
      <c r="Q16" s="220"/>
      <c r="R16" s="220"/>
      <c r="S16" s="220"/>
      <c r="T16" s="220"/>
      <c r="U16" s="220"/>
      <c r="V16" s="221"/>
      <c r="W16" s="219" t="s">
        <v>526</v>
      </c>
      <c r="X16" s="220"/>
      <c r="Y16" s="220"/>
      <c r="Z16" s="220"/>
      <c r="AA16" s="220"/>
      <c r="AB16" s="220"/>
      <c r="AC16" s="221"/>
      <c r="AD16" s="219" t="s">
        <v>526</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6"/>
      <c r="B17" s="637"/>
      <c r="C17" s="637"/>
      <c r="D17" s="637"/>
      <c r="E17" s="637"/>
      <c r="F17" s="638"/>
      <c r="G17" s="643"/>
      <c r="H17" s="644"/>
      <c r="I17" s="537" t="s">
        <v>57</v>
      </c>
      <c r="J17" s="578"/>
      <c r="K17" s="578"/>
      <c r="L17" s="578"/>
      <c r="M17" s="578"/>
      <c r="N17" s="578"/>
      <c r="O17" s="579"/>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6" t="s">
        <v>22</v>
      </c>
      <c r="J18" s="707"/>
      <c r="K18" s="707"/>
      <c r="L18" s="707"/>
      <c r="M18" s="707"/>
      <c r="N18" s="707"/>
      <c r="O18" s="708"/>
      <c r="P18" s="515">
        <f>SUM(P13:V17)</f>
        <v>171</v>
      </c>
      <c r="Q18" s="516"/>
      <c r="R18" s="516"/>
      <c r="S18" s="516"/>
      <c r="T18" s="516"/>
      <c r="U18" s="516"/>
      <c r="V18" s="517"/>
      <c r="W18" s="515">
        <f>SUM(W13:AC17)</f>
        <v>171</v>
      </c>
      <c r="X18" s="516"/>
      <c r="Y18" s="516"/>
      <c r="Z18" s="516"/>
      <c r="AA18" s="516"/>
      <c r="AB18" s="516"/>
      <c r="AC18" s="517"/>
      <c r="AD18" s="515">
        <f>SUM(AD13:AJ17)</f>
        <v>140</v>
      </c>
      <c r="AE18" s="516"/>
      <c r="AF18" s="516"/>
      <c r="AG18" s="516"/>
      <c r="AH18" s="516"/>
      <c r="AI18" s="516"/>
      <c r="AJ18" s="517"/>
      <c r="AK18" s="515">
        <f>SUM(AK13:AQ17)</f>
        <v>123</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162</v>
      </c>
      <c r="Q19" s="220"/>
      <c r="R19" s="220"/>
      <c r="S19" s="220"/>
      <c r="T19" s="220"/>
      <c r="U19" s="220"/>
      <c r="V19" s="221"/>
      <c r="W19" s="219">
        <v>162</v>
      </c>
      <c r="X19" s="220"/>
      <c r="Y19" s="220"/>
      <c r="Z19" s="220"/>
      <c r="AA19" s="220"/>
      <c r="AB19" s="220"/>
      <c r="AC19" s="221"/>
      <c r="AD19" s="219">
        <v>130</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0.94736842105263153</v>
      </c>
      <c r="Q20" s="520"/>
      <c r="R20" s="520"/>
      <c r="S20" s="520"/>
      <c r="T20" s="520"/>
      <c r="U20" s="520"/>
      <c r="V20" s="520"/>
      <c r="W20" s="520">
        <f>IF(W18=0, "-", W19/W18)</f>
        <v>0.94736842105263153</v>
      </c>
      <c r="X20" s="520"/>
      <c r="Y20" s="520"/>
      <c r="Z20" s="520"/>
      <c r="AA20" s="520"/>
      <c r="AB20" s="520"/>
      <c r="AC20" s="520"/>
      <c r="AD20" s="520">
        <f>IF(AD18=0, "-", AD19/AD18)</f>
        <v>0.9285714285714286</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595</v>
      </c>
      <c r="AR22" s="127"/>
      <c r="AS22" s="113" t="s">
        <v>371</v>
      </c>
      <c r="AT22" s="114"/>
      <c r="AU22" s="336">
        <v>29</v>
      </c>
      <c r="AV22" s="336"/>
      <c r="AW22" s="365" t="s">
        <v>313</v>
      </c>
      <c r="AX22" s="366"/>
    </row>
    <row r="23" spans="1:50" ht="35.1" customHeight="1" x14ac:dyDescent="0.15">
      <c r="A23" s="490"/>
      <c r="B23" s="488"/>
      <c r="C23" s="488"/>
      <c r="D23" s="488"/>
      <c r="E23" s="488"/>
      <c r="F23" s="489"/>
      <c r="G23" s="463" t="s">
        <v>593</v>
      </c>
      <c r="H23" s="464"/>
      <c r="I23" s="464"/>
      <c r="J23" s="464"/>
      <c r="K23" s="464"/>
      <c r="L23" s="464"/>
      <c r="M23" s="464"/>
      <c r="N23" s="464"/>
      <c r="O23" s="465"/>
      <c r="P23" s="102" t="s">
        <v>594</v>
      </c>
      <c r="Q23" s="102"/>
      <c r="R23" s="102"/>
      <c r="S23" s="102"/>
      <c r="T23" s="102"/>
      <c r="U23" s="102"/>
      <c r="V23" s="102"/>
      <c r="W23" s="102"/>
      <c r="X23" s="131"/>
      <c r="Y23" s="213" t="s">
        <v>14</v>
      </c>
      <c r="Z23" s="472"/>
      <c r="AA23" s="473"/>
      <c r="AB23" s="484" t="s">
        <v>595</v>
      </c>
      <c r="AC23" s="484"/>
      <c r="AD23" s="484"/>
      <c r="AE23" s="316">
        <f>45/48</f>
        <v>0.9375</v>
      </c>
      <c r="AF23" s="317"/>
      <c r="AG23" s="317"/>
      <c r="AH23" s="317"/>
      <c r="AI23" s="316">
        <f>49/52</f>
        <v>0.94230769230769229</v>
      </c>
      <c r="AJ23" s="317"/>
      <c r="AK23" s="317"/>
      <c r="AL23" s="317"/>
      <c r="AM23" s="316">
        <f>45/50</f>
        <v>0.9</v>
      </c>
      <c r="AN23" s="317"/>
      <c r="AO23" s="317"/>
      <c r="AP23" s="317"/>
      <c r="AQ23" s="91" t="s">
        <v>595</v>
      </c>
      <c r="AR23" s="92"/>
      <c r="AS23" s="92"/>
      <c r="AT23" s="93"/>
      <c r="AU23" s="317" t="s">
        <v>575</v>
      </c>
      <c r="AV23" s="317"/>
      <c r="AW23" s="317"/>
      <c r="AX23" s="319"/>
    </row>
    <row r="24" spans="1:50" ht="35.1"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595</v>
      </c>
      <c r="AC24" s="499"/>
      <c r="AD24" s="499"/>
      <c r="AE24" s="316">
        <v>0.8</v>
      </c>
      <c r="AF24" s="317"/>
      <c r="AG24" s="317"/>
      <c r="AH24" s="317"/>
      <c r="AI24" s="316">
        <v>0.8</v>
      </c>
      <c r="AJ24" s="317"/>
      <c r="AK24" s="317"/>
      <c r="AL24" s="317"/>
      <c r="AM24" s="316">
        <v>0.8</v>
      </c>
      <c r="AN24" s="317"/>
      <c r="AO24" s="317"/>
      <c r="AP24" s="317"/>
      <c r="AQ24" s="91" t="s">
        <v>595</v>
      </c>
      <c r="AR24" s="92"/>
      <c r="AS24" s="92"/>
      <c r="AT24" s="93"/>
      <c r="AU24" s="317">
        <v>0.8</v>
      </c>
      <c r="AV24" s="317"/>
      <c r="AW24" s="317"/>
      <c r="AX24" s="319"/>
    </row>
    <row r="25" spans="1:50" ht="35.1"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AE23/AE24*100</f>
        <v>117.1875</v>
      </c>
      <c r="AF25" s="317"/>
      <c r="AG25" s="317"/>
      <c r="AH25" s="317"/>
      <c r="AI25" s="316">
        <f>AI23/AI24*100</f>
        <v>117.78846153846152</v>
      </c>
      <c r="AJ25" s="317"/>
      <c r="AK25" s="317"/>
      <c r="AL25" s="317"/>
      <c r="AM25" s="316">
        <f>AM23/AM24*100</f>
        <v>112.5</v>
      </c>
      <c r="AN25" s="317"/>
      <c r="AO25" s="317"/>
      <c r="AP25" s="317"/>
      <c r="AQ25" s="91" t="s">
        <v>595</v>
      </c>
      <c r="AR25" s="92"/>
      <c r="AS25" s="92"/>
      <c r="AT25" s="93"/>
      <c r="AU25" s="317" t="s">
        <v>575</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487</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537</v>
      </c>
      <c r="AR47" s="127"/>
      <c r="AS47" s="113" t="s">
        <v>371</v>
      </c>
      <c r="AT47" s="114"/>
      <c r="AU47" s="127" t="s">
        <v>537</v>
      </c>
      <c r="AV47" s="127"/>
      <c r="AW47" s="113" t="s">
        <v>313</v>
      </c>
      <c r="AX47" s="129"/>
    </row>
    <row r="48" spans="1:50" ht="22.5" hidden="1" customHeight="1" x14ac:dyDescent="0.15">
      <c r="A48" s="816"/>
      <c r="B48" s="817"/>
      <c r="C48" s="817"/>
      <c r="D48" s="817"/>
      <c r="E48" s="817"/>
      <c r="F48" s="818"/>
      <c r="G48" s="772" t="s">
        <v>386</v>
      </c>
      <c r="H48" s="102" t="s">
        <v>574</v>
      </c>
      <c r="I48" s="102"/>
      <c r="J48" s="102"/>
      <c r="K48" s="102"/>
      <c r="L48" s="102"/>
      <c r="M48" s="102"/>
      <c r="N48" s="102"/>
      <c r="O48" s="131"/>
      <c r="P48" s="102" t="s">
        <v>576</v>
      </c>
      <c r="Q48" s="102"/>
      <c r="R48" s="102"/>
      <c r="S48" s="102"/>
      <c r="T48" s="102"/>
      <c r="U48" s="102"/>
      <c r="V48" s="102"/>
      <c r="W48" s="102"/>
      <c r="X48" s="131"/>
      <c r="Y48" s="137" t="s">
        <v>14</v>
      </c>
      <c r="Z48" s="138"/>
      <c r="AA48" s="139"/>
      <c r="AB48" s="140" t="s">
        <v>537</v>
      </c>
      <c r="AC48" s="140"/>
      <c r="AD48" s="140"/>
      <c r="AE48" s="91" t="s">
        <v>537</v>
      </c>
      <c r="AF48" s="92"/>
      <c r="AG48" s="92"/>
      <c r="AH48" s="92"/>
      <c r="AI48" s="91" t="s">
        <v>537</v>
      </c>
      <c r="AJ48" s="92"/>
      <c r="AK48" s="92"/>
      <c r="AL48" s="92"/>
      <c r="AM48" s="91" t="s">
        <v>537</v>
      </c>
      <c r="AN48" s="92"/>
      <c r="AO48" s="92"/>
      <c r="AP48" s="92"/>
      <c r="AQ48" s="91" t="s">
        <v>537</v>
      </c>
      <c r="AR48" s="92"/>
      <c r="AS48" s="92"/>
      <c r="AT48" s="93"/>
      <c r="AU48" s="317" t="s">
        <v>537</v>
      </c>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t="s">
        <v>537</v>
      </c>
      <c r="AC49" s="90"/>
      <c r="AD49" s="90"/>
      <c r="AE49" s="91" t="s">
        <v>537</v>
      </c>
      <c r="AF49" s="92"/>
      <c r="AG49" s="92"/>
      <c r="AH49" s="92"/>
      <c r="AI49" s="91" t="s">
        <v>537</v>
      </c>
      <c r="AJ49" s="92"/>
      <c r="AK49" s="92"/>
      <c r="AL49" s="92"/>
      <c r="AM49" s="91" t="s">
        <v>537</v>
      </c>
      <c r="AN49" s="92"/>
      <c r="AO49" s="92"/>
      <c r="AP49" s="92"/>
      <c r="AQ49" s="91" t="s">
        <v>537</v>
      </c>
      <c r="AR49" s="92"/>
      <c r="AS49" s="92"/>
      <c r="AT49" s="93"/>
      <c r="AU49" s="317" t="s">
        <v>537</v>
      </c>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537</v>
      </c>
      <c r="AF50" s="349"/>
      <c r="AG50" s="349"/>
      <c r="AH50" s="349"/>
      <c r="AI50" s="348" t="s">
        <v>537</v>
      </c>
      <c r="AJ50" s="349"/>
      <c r="AK50" s="349"/>
      <c r="AL50" s="349"/>
      <c r="AM50" s="348" t="s">
        <v>537</v>
      </c>
      <c r="AN50" s="349"/>
      <c r="AO50" s="349"/>
      <c r="AP50" s="349"/>
      <c r="AQ50" s="91" t="s">
        <v>537</v>
      </c>
      <c r="AR50" s="92"/>
      <c r="AS50" s="92"/>
      <c r="AT50" s="93"/>
      <c r="AU50" s="317"/>
      <c r="AV50" s="317"/>
      <c r="AW50" s="317"/>
      <c r="AX50" s="319"/>
    </row>
    <row r="51" spans="1:50" ht="57" hidden="1" customHeight="1" x14ac:dyDescent="0.15">
      <c r="A51" s="869" t="s">
        <v>536</v>
      </c>
      <c r="B51" s="870"/>
      <c r="C51" s="870"/>
      <c r="D51" s="870"/>
      <c r="E51" s="867" t="s">
        <v>509</v>
      </c>
      <c r="F51" s="868"/>
      <c r="G51" s="59" t="s">
        <v>387</v>
      </c>
      <c r="H51" s="798" t="s">
        <v>575</v>
      </c>
      <c r="I51" s="398"/>
      <c r="J51" s="398"/>
      <c r="K51" s="398"/>
      <c r="L51" s="398"/>
      <c r="M51" s="398"/>
      <c r="N51" s="398"/>
      <c r="O51" s="799"/>
      <c r="P51" s="201" t="s">
        <v>537</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1" t="s">
        <v>274</v>
      </c>
      <c r="C53" s="458"/>
      <c r="D53" s="458"/>
      <c r="E53" s="458"/>
      <c r="F53" s="459"/>
      <c r="G53" s="796" t="s">
        <v>268</v>
      </c>
      <c r="H53" s="796"/>
      <c r="I53" s="796"/>
      <c r="J53" s="796"/>
      <c r="K53" s="796"/>
      <c r="L53" s="796"/>
      <c r="M53" s="796"/>
      <c r="N53" s="796"/>
      <c r="O53" s="796"/>
      <c r="P53" s="796"/>
      <c r="Q53" s="796"/>
      <c r="R53" s="796"/>
      <c r="S53" s="796"/>
      <c r="T53" s="796"/>
      <c r="U53" s="796"/>
      <c r="V53" s="796"/>
      <c r="W53" s="796"/>
      <c r="X53" s="796"/>
      <c r="Y53" s="796"/>
      <c r="Z53" s="796"/>
      <c r="AA53" s="797"/>
      <c r="AB53" s="826"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7"/>
    </row>
    <row r="54" spans="1:50" ht="18.7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1"/>
      <c r="R60" s="791"/>
      <c r="S60" s="791"/>
      <c r="T60" s="791"/>
      <c r="U60" s="791"/>
      <c r="V60" s="791"/>
      <c r="W60" s="791"/>
      <c r="X60" s="792"/>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3"/>
      <c r="Q61" s="793"/>
      <c r="R61" s="793"/>
      <c r="S61" s="793"/>
      <c r="T61" s="793"/>
      <c r="U61" s="793"/>
      <c r="V61" s="793"/>
      <c r="W61" s="793"/>
      <c r="X61" s="794"/>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5"/>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1"/>
      <c r="R65" s="791"/>
      <c r="S65" s="791"/>
      <c r="T65" s="791"/>
      <c r="U65" s="791"/>
      <c r="V65" s="791"/>
      <c r="W65" s="791"/>
      <c r="X65" s="792"/>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3"/>
      <c r="Q66" s="793"/>
      <c r="R66" s="793"/>
      <c r="S66" s="793"/>
      <c r="T66" s="793"/>
      <c r="U66" s="793"/>
      <c r="V66" s="793"/>
      <c r="W66" s="793"/>
      <c r="X66" s="794"/>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5"/>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3"/>
      <c r="Q71" s="793"/>
      <c r="R71" s="793"/>
      <c r="S71" s="793"/>
      <c r="T71" s="793"/>
      <c r="U71" s="793"/>
      <c r="V71" s="793"/>
      <c r="W71" s="793"/>
      <c r="X71" s="794"/>
      <c r="Y71" s="704" t="s">
        <v>61</v>
      </c>
      <c r="Z71" s="434"/>
      <c r="AA71" s="435"/>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577</v>
      </c>
      <c r="H74" s="102"/>
      <c r="I74" s="102"/>
      <c r="J74" s="102"/>
      <c r="K74" s="102"/>
      <c r="L74" s="102"/>
      <c r="M74" s="102"/>
      <c r="N74" s="102"/>
      <c r="O74" s="102"/>
      <c r="P74" s="102"/>
      <c r="Q74" s="102"/>
      <c r="R74" s="102"/>
      <c r="S74" s="102"/>
      <c r="T74" s="102"/>
      <c r="U74" s="102"/>
      <c r="V74" s="102"/>
      <c r="W74" s="102"/>
      <c r="X74" s="131"/>
      <c r="Y74" s="823" t="s">
        <v>62</v>
      </c>
      <c r="Z74" s="689"/>
      <c r="AA74" s="690"/>
      <c r="AB74" s="484" t="s">
        <v>578</v>
      </c>
      <c r="AC74" s="484"/>
      <c r="AD74" s="484"/>
      <c r="AE74" s="298">
        <v>62</v>
      </c>
      <c r="AF74" s="298"/>
      <c r="AG74" s="298"/>
      <c r="AH74" s="298"/>
      <c r="AI74" s="298">
        <v>76</v>
      </c>
      <c r="AJ74" s="298"/>
      <c r="AK74" s="298"/>
      <c r="AL74" s="298"/>
      <c r="AM74" s="298">
        <v>88</v>
      </c>
      <c r="AN74" s="298"/>
      <c r="AO74" s="298"/>
      <c r="AP74" s="298"/>
      <c r="AQ74" s="298" t="s">
        <v>575</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578</v>
      </c>
      <c r="AC75" s="484"/>
      <c r="AD75" s="484"/>
      <c r="AE75" s="298">
        <v>66</v>
      </c>
      <c r="AF75" s="298"/>
      <c r="AG75" s="298"/>
      <c r="AH75" s="298"/>
      <c r="AI75" s="298">
        <v>62</v>
      </c>
      <c r="AJ75" s="298"/>
      <c r="AK75" s="298"/>
      <c r="AL75" s="298"/>
      <c r="AM75" s="298">
        <v>76</v>
      </c>
      <c r="AN75" s="298"/>
      <c r="AO75" s="298"/>
      <c r="AP75" s="298"/>
      <c r="AQ75" s="298">
        <v>88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v>1</v>
      </c>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579</v>
      </c>
      <c r="H89" s="225"/>
      <c r="I89" s="225"/>
      <c r="J89" s="225"/>
      <c r="K89" s="225"/>
      <c r="L89" s="225"/>
      <c r="M89" s="225"/>
      <c r="N89" s="225"/>
      <c r="O89" s="225"/>
      <c r="P89" s="225"/>
      <c r="Q89" s="225"/>
      <c r="R89" s="225"/>
      <c r="S89" s="225"/>
      <c r="T89" s="225"/>
      <c r="U89" s="225"/>
      <c r="V89" s="225"/>
      <c r="W89" s="225"/>
      <c r="X89" s="225"/>
      <c r="Y89" s="229" t="s">
        <v>17</v>
      </c>
      <c r="Z89" s="230"/>
      <c r="AA89" s="231"/>
      <c r="AB89" s="249" t="s">
        <v>580</v>
      </c>
      <c r="AC89" s="250"/>
      <c r="AD89" s="251"/>
      <c r="AE89" s="298">
        <f>162.2/48</f>
        <v>3.3791666666666664</v>
      </c>
      <c r="AF89" s="298"/>
      <c r="AG89" s="298"/>
      <c r="AH89" s="298"/>
      <c r="AI89" s="298">
        <f>162.2/52</f>
        <v>3.1192307692307688</v>
      </c>
      <c r="AJ89" s="298"/>
      <c r="AK89" s="298"/>
      <c r="AL89" s="298"/>
      <c r="AM89" s="298">
        <f>130.1/50</f>
        <v>2.6019999999999999</v>
      </c>
      <c r="AN89" s="298"/>
      <c r="AO89" s="298"/>
      <c r="AP89" s="298"/>
      <c r="AQ89" s="316">
        <f>122.9/43</f>
        <v>2.8581395348837209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596</v>
      </c>
      <c r="AF90" s="255"/>
      <c r="AG90" s="255"/>
      <c r="AH90" s="255"/>
      <c r="AI90" s="255" t="s">
        <v>597</v>
      </c>
      <c r="AJ90" s="255"/>
      <c r="AK90" s="255"/>
      <c r="AL90" s="255"/>
      <c r="AM90" s="255" t="s">
        <v>605</v>
      </c>
      <c r="AN90" s="255"/>
      <c r="AO90" s="255"/>
      <c r="AP90" s="255"/>
      <c r="AQ90" s="255" t="s">
        <v>604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528</v>
      </c>
      <c r="D104" s="233"/>
      <c r="E104" s="233"/>
      <c r="F104" s="233"/>
      <c r="G104" s="233"/>
      <c r="H104" s="233"/>
      <c r="I104" s="233"/>
      <c r="J104" s="233"/>
      <c r="K104" s="234"/>
      <c r="L104" s="219">
        <v>6</v>
      </c>
      <c r="M104" s="220"/>
      <c r="N104" s="220"/>
      <c r="O104" s="220"/>
      <c r="P104" s="220"/>
      <c r="Q104" s="221"/>
      <c r="R104" s="219"/>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2"/>
      <c r="B105" s="403"/>
      <c r="C105" s="235" t="s">
        <v>529</v>
      </c>
      <c r="D105" s="236"/>
      <c r="E105" s="236"/>
      <c r="F105" s="236"/>
      <c r="G105" s="236"/>
      <c r="H105" s="236"/>
      <c r="I105" s="236"/>
      <c r="J105" s="236"/>
      <c r="K105" s="237"/>
      <c r="L105" s="219">
        <v>117</v>
      </c>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4"/>
      <c r="B110" s="405"/>
      <c r="C110" s="222" t="s">
        <v>22</v>
      </c>
      <c r="D110" s="223"/>
      <c r="E110" s="223"/>
      <c r="F110" s="223"/>
      <c r="G110" s="223"/>
      <c r="H110" s="223"/>
      <c r="I110" s="223"/>
      <c r="J110" s="223"/>
      <c r="K110" s="224"/>
      <c r="L110" s="808">
        <f>SUM(L104:Q109)</f>
        <v>123</v>
      </c>
      <c r="M110" s="809"/>
      <c r="N110" s="809"/>
      <c r="O110" s="809"/>
      <c r="P110" s="809"/>
      <c r="Q110" s="810"/>
      <c r="R110" s="808">
        <f>SUM(R104:W109)</f>
        <v>0</v>
      </c>
      <c r="S110" s="809"/>
      <c r="T110" s="809"/>
      <c r="U110" s="809"/>
      <c r="V110" s="809"/>
      <c r="W110" s="810"/>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521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534</v>
      </c>
      <c r="AR114" s="336"/>
      <c r="AS114" s="113" t="s">
        <v>371</v>
      </c>
      <c r="AT114" s="114"/>
      <c r="AU114" s="127" t="s">
        <v>534</v>
      </c>
      <c r="AV114" s="127"/>
      <c r="AW114" s="113" t="s">
        <v>313</v>
      </c>
      <c r="AX114" s="129"/>
    </row>
    <row r="115" spans="1:50" ht="39.75" customHeight="1" x14ac:dyDescent="0.15">
      <c r="A115" s="174"/>
      <c r="B115" s="164"/>
      <c r="C115" s="163"/>
      <c r="D115" s="164"/>
      <c r="E115" s="163"/>
      <c r="F115" s="177"/>
      <c r="G115" s="130" t="s">
        <v>532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533</v>
      </c>
      <c r="AC115" s="90"/>
      <c r="AD115" s="90"/>
      <c r="AE115" s="191">
        <v>97.9</v>
      </c>
      <c r="AF115" s="92"/>
      <c r="AG115" s="92"/>
      <c r="AH115" s="92"/>
      <c r="AI115" s="191">
        <v>94.4</v>
      </c>
      <c r="AJ115" s="92"/>
      <c r="AK115" s="92"/>
      <c r="AL115" s="92"/>
      <c r="AM115" s="191">
        <v>92.2</v>
      </c>
      <c r="AN115" s="92"/>
      <c r="AO115" s="92"/>
      <c r="AP115" s="92"/>
      <c r="AQ115" s="191" t="s">
        <v>534</v>
      </c>
      <c r="AR115" s="92"/>
      <c r="AS115" s="92"/>
      <c r="AT115" s="92"/>
      <c r="AU115" s="191" t="s">
        <v>534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533</v>
      </c>
      <c r="AC116" s="140"/>
      <c r="AD116" s="140"/>
      <c r="AE116" s="191">
        <v>80</v>
      </c>
      <c r="AF116" s="92"/>
      <c r="AG116" s="92"/>
      <c r="AH116" s="92"/>
      <c r="AI116" s="191">
        <v>80</v>
      </c>
      <c r="AJ116" s="92"/>
      <c r="AK116" s="92"/>
      <c r="AL116" s="92"/>
      <c r="AM116" s="191">
        <v>80</v>
      </c>
      <c r="AN116" s="92"/>
      <c r="AO116" s="92"/>
      <c r="AP116" s="92"/>
      <c r="AQ116" s="191" t="s">
        <v>534</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535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539</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539</v>
      </c>
      <c r="AF413" s="127"/>
      <c r="AG413" s="113" t="s">
        <v>371</v>
      </c>
      <c r="AH413" s="114"/>
      <c r="AI413" s="124"/>
      <c r="AJ413" s="124"/>
      <c r="AK413" s="124"/>
      <c r="AL413" s="119"/>
      <c r="AM413" s="124"/>
      <c r="AN413" s="124"/>
      <c r="AO413" s="124"/>
      <c r="AP413" s="119"/>
      <c r="AQ413" s="128" t="s">
        <v>539</v>
      </c>
      <c r="AR413" s="127"/>
      <c r="AS413" s="113" t="s">
        <v>371</v>
      </c>
      <c r="AT413" s="114"/>
      <c r="AU413" s="127" t="s">
        <v>539</v>
      </c>
      <c r="AV413" s="127"/>
      <c r="AW413" s="113" t="s">
        <v>313</v>
      </c>
      <c r="AX413" s="129"/>
    </row>
    <row r="414" spans="1:50" ht="22.5" customHeight="1" x14ac:dyDescent="0.15">
      <c r="A414" s="174"/>
      <c r="B414" s="164"/>
      <c r="C414" s="163"/>
      <c r="D414" s="164"/>
      <c r="E414" s="107"/>
      <c r="F414" s="108"/>
      <c r="G414" s="130" t="s">
        <v>539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539</v>
      </c>
      <c r="AC414" s="140"/>
      <c r="AD414" s="140"/>
      <c r="AE414" s="91" t="s">
        <v>539</v>
      </c>
      <c r="AF414" s="92"/>
      <c r="AG414" s="92"/>
      <c r="AH414" s="92"/>
      <c r="AI414" s="91" t="s">
        <v>539</v>
      </c>
      <c r="AJ414" s="92"/>
      <c r="AK414" s="92"/>
      <c r="AL414" s="92"/>
      <c r="AM414" s="91" t="s">
        <v>539</v>
      </c>
      <c r="AN414" s="92"/>
      <c r="AO414" s="92"/>
      <c r="AP414" s="93"/>
      <c r="AQ414" s="91" t="s">
        <v>539</v>
      </c>
      <c r="AR414" s="92"/>
      <c r="AS414" s="92"/>
      <c r="AT414" s="93"/>
      <c r="AU414" s="92" t="s">
        <v>539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539</v>
      </c>
      <c r="AC415" s="90"/>
      <c r="AD415" s="90"/>
      <c r="AE415" s="91" t="s">
        <v>539</v>
      </c>
      <c r="AF415" s="92"/>
      <c r="AG415" s="92"/>
      <c r="AH415" s="93"/>
      <c r="AI415" s="91" t="s">
        <v>539</v>
      </c>
      <c r="AJ415" s="92"/>
      <c r="AK415" s="92"/>
      <c r="AL415" s="92"/>
      <c r="AM415" s="91" t="s">
        <v>539</v>
      </c>
      <c r="AN415" s="92"/>
      <c r="AO415" s="92"/>
      <c r="AP415" s="93"/>
      <c r="AQ415" s="91" t="s">
        <v>539</v>
      </c>
      <c r="AR415" s="92"/>
      <c r="AS415" s="92"/>
      <c r="AT415" s="93"/>
      <c r="AU415" s="92" t="s">
        <v>539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539</v>
      </c>
      <c r="AF416" s="92"/>
      <c r="AG416" s="92"/>
      <c r="AH416" s="93"/>
      <c r="AI416" s="91" t="s">
        <v>539</v>
      </c>
      <c r="AJ416" s="92"/>
      <c r="AK416" s="92"/>
      <c r="AL416" s="92"/>
      <c r="AM416" s="91" t="s">
        <v>539</v>
      </c>
      <c r="AN416" s="92"/>
      <c r="AO416" s="92"/>
      <c r="AP416" s="93"/>
      <c r="AQ416" s="91" t="s">
        <v>539</v>
      </c>
      <c r="AR416" s="92"/>
      <c r="AS416" s="92"/>
      <c r="AT416" s="93"/>
      <c r="AU416" s="92" t="s">
        <v>539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539</v>
      </c>
      <c r="AF438" s="127"/>
      <c r="AG438" s="113" t="s">
        <v>371</v>
      </c>
      <c r="AH438" s="114"/>
      <c r="AI438" s="124"/>
      <c r="AJ438" s="124"/>
      <c r="AK438" s="124"/>
      <c r="AL438" s="119"/>
      <c r="AM438" s="124"/>
      <c r="AN438" s="124"/>
      <c r="AO438" s="124"/>
      <c r="AP438" s="119"/>
      <c r="AQ438" s="128" t="s">
        <v>539</v>
      </c>
      <c r="AR438" s="127"/>
      <c r="AS438" s="113" t="s">
        <v>371</v>
      </c>
      <c r="AT438" s="114"/>
      <c r="AU438" s="127" t="s">
        <v>539</v>
      </c>
      <c r="AV438" s="127"/>
      <c r="AW438" s="113" t="s">
        <v>313</v>
      </c>
      <c r="AX438" s="129"/>
    </row>
    <row r="439" spans="1:50" ht="22.5" customHeight="1" x14ac:dyDescent="0.15">
      <c r="A439" s="174"/>
      <c r="B439" s="164"/>
      <c r="C439" s="163"/>
      <c r="D439" s="164"/>
      <c r="E439" s="107"/>
      <c r="F439" s="108"/>
      <c r="G439" s="130" t="s">
        <v>539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539</v>
      </c>
      <c r="AC439" s="140"/>
      <c r="AD439" s="140"/>
      <c r="AE439" s="91" t="s">
        <v>539</v>
      </c>
      <c r="AF439" s="92"/>
      <c r="AG439" s="92"/>
      <c r="AH439" s="92"/>
      <c r="AI439" s="91" t="s">
        <v>539</v>
      </c>
      <c r="AJ439" s="92"/>
      <c r="AK439" s="92"/>
      <c r="AL439" s="92"/>
      <c r="AM439" s="91" t="s">
        <v>539</v>
      </c>
      <c r="AN439" s="92"/>
      <c r="AO439" s="92"/>
      <c r="AP439" s="93"/>
      <c r="AQ439" s="91" t="s">
        <v>539</v>
      </c>
      <c r="AR439" s="92"/>
      <c r="AS439" s="92"/>
      <c r="AT439" s="93"/>
      <c r="AU439" s="92" t="s">
        <v>539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539</v>
      </c>
      <c r="AC440" s="90"/>
      <c r="AD440" s="90"/>
      <c r="AE440" s="91" t="s">
        <v>539</v>
      </c>
      <c r="AF440" s="92"/>
      <c r="AG440" s="92"/>
      <c r="AH440" s="93"/>
      <c r="AI440" s="91" t="s">
        <v>539</v>
      </c>
      <c r="AJ440" s="92"/>
      <c r="AK440" s="92"/>
      <c r="AL440" s="92"/>
      <c r="AM440" s="91" t="s">
        <v>539</v>
      </c>
      <c r="AN440" s="92"/>
      <c r="AO440" s="92"/>
      <c r="AP440" s="93"/>
      <c r="AQ440" s="91" t="s">
        <v>539</v>
      </c>
      <c r="AR440" s="92"/>
      <c r="AS440" s="92"/>
      <c r="AT440" s="93"/>
      <c r="AU440" s="92" t="s">
        <v>539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539</v>
      </c>
      <c r="AF441" s="92"/>
      <c r="AG441" s="92"/>
      <c r="AH441" s="93"/>
      <c r="AI441" s="91" t="s">
        <v>539</v>
      </c>
      <c r="AJ441" s="92"/>
      <c r="AK441" s="92"/>
      <c r="AL441" s="92"/>
      <c r="AM441" s="91" t="s">
        <v>539</v>
      </c>
      <c r="AN441" s="92"/>
      <c r="AO441" s="92"/>
      <c r="AP441" s="93"/>
      <c r="AQ441" s="91" t="s">
        <v>539</v>
      </c>
      <c r="AR441" s="92"/>
      <c r="AS441" s="92"/>
      <c r="AT441" s="93"/>
      <c r="AU441" s="92" t="s">
        <v>539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539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1.7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0" t="s">
        <v>519</v>
      </c>
      <c r="AE683" s="841"/>
      <c r="AF683" s="841"/>
      <c r="AG683" s="837" t="s">
        <v>581</v>
      </c>
      <c r="AH683" s="838"/>
      <c r="AI683" s="838"/>
      <c r="AJ683" s="838"/>
      <c r="AK683" s="838"/>
      <c r="AL683" s="838"/>
      <c r="AM683" s="838"/>
      <c r="AN683" s="838"/>
      <c r="AO683" s="838"/>
      <c r="AP683" s="838"/>
      <c r="AQ683" s="838"/>
      <c r="AR683" s="838"/>
      <c r="AS683" s="838"/>
      <c r="AT683" s="838"/>
      <c r="AU683" s="838"/>
      <c r="AV683" s="838"/>
      <c r="AW683" s="838"/>
      <c r="AX683" s="839"/>
    </row>
    <row r="684" spans="1:50" ht="54.9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519</v>
      </c>
      <c r="AE684" s="581"/>
      <c r="AF684" s="581"/>
      <c r="AG684" s="582" t="s">
        <v>582</v>
      </c>
      <c r="AH684" s="583"/>
      <c r="AI684" s="583"/>
      <c r="AJ684" s="583"/>
      <c r="AK684" s="583"/>
      <c r="AL684" s="583"/>
      <c r="AM684" s="583"/>
      <c r="AN684" s="583"/>
      <c r="AO684" s="583"/>
      <c r="AP684" s="583"/>
      <c r="AQ684" s="583"/>
      <c r="AR684" s="583"/>
      <c r="AS684" s="583"/>
      <c r="AT684" s="583"/>
      <c r="AU684" s="583"/>
      <c r="AV684" s="583"/>
      <c r="AW684" s="583"/>
      <c r="AX684" s="584"/>
    </row>
    <row r="685" spans="1:50" ht="48"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519</v>
      </c>
      <c r="AE685" s="591"/>
      <c r="AF685" s="591"/>
      <c r="AG685" s="659" t="s">
        <v>583</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6" t="s">
        <v>519</v>
      </c>
      <c r="AE686" s="787"/>
      <c r="AF686" s="787"/>
      <c r="AG686" s="101" t="s">
        <v>586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39"/>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584</v>
      </c>
      <c r="AE687" s="581"/>
      <c r="AF687" s="712"/>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39"/>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585</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587</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519</v>
      </c>
      <c r="AE690" s="581"/>
      <c r="AF690" s="581"/>
      <c r="AG690" s="582" t="s">
        <v>600</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587</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519</v>
      </c>
      <c r="AE692" s="581"/>
      <c r="AF692" s="581"/>
      <c r="AG692" s="582" t="s">
        <v>588</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587</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5.1" customHeight="1" x14ac:dyDescent="0.15">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519</v>
      </c>
      <c r="AE694" s="550"/>
      <c r="AF694" s="551"/>
      <c r="AG694" s="570" t="s">
        <v>589</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52.5" customHeight="1" x14ac:dyDescent="0.15">
      <c r="A695" s="564"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519</v>
      </c>
      <c r="AE695" s="586"/>
      <c r="AF695" s="587"/>
      <c r="AG695" s="503" t="s">
        <v>590</v>
      </c>
      <c r="AH695" s="504"/>
      <c r="AI695" s="504"/>
      <c r="AJ695" s="504"/>
      <c r="AK695" s="504"/>
      <c r="AL695" s="504"/>
      <c r="AM695" s="504"/>
      <c r="AN695" s="504"/>
      <c r="AO695" s="504"/>
      <c r="AP695" s="504"/>
      <c r="AQ695" s="504"/>
      <c r="AR695" s="504"/>
      <c r="AS695" s="504"/>
      <c r="AT695" s="504"/>
      <c r="AU695" s="504"/>
      <c r="AV695" s="504"/>
      <c r="AW695" s="504"/>
      <c r="AX695" s="505"/>
    </row>
    <row r="696" spans="1:64" ht="54.95"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7" t="s">
        <v>519</v>
      </c>
      <c r="AE696" s="728"/>
      <c r="AF696" s="728"/>
      <c r="AG696" s="582" t="s">
        <v>599</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519</v>
      </c>
      <c r="AE697" s="581"/>
      <c r="AF697" s="581"/>
      <c r="AG697" s="582" t="s">
        <v>598</v>
      </c>
      <c r="AH697" s="583"/>
      <c r="AI697" s="583"/>
      <c r="AJ697" s="583"/>
      <c r="AK697" s="583"/>
      <c r="AL697" s="583"/>
      <c r="AM697" s="583"/>
      <c r="AN697" s="583"/>
      <c r="AO697" s="583"/>
      <c r="AP697" s="583"/>
      <c r="AQ697" s="583"/>
      <c r="AR697" s="583"/>
      <c r="AS697" s="583"/>
      <c r="AT697" s="583"/>
      <c r="AU697" s="583"/>
      <c r="AV697" s="583"/>
      <c r="AW697" s="583"/>
      <c r="AX697" s="584"/>
    </row>
    <row r="698" spans="1:64" ht="54.9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519</v>
      </c>
      <c r="AE698" s="581"/>
      <c r="AF698" s="581"/>
      <c r="AG698" s="104" t="s">
        <v>591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587</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53"/>
      <c r="D705" s="754"/>
      <c r="E705" s="754"/>
      <c r="F705" s="754"/>
      <c r="G705" s="754"/>
      <c r="H705" s="754"/>
      <c r="I705" s="754"/>
      <c r="J705" s="754"/>
      <c r="K705" s="754"/>
      <c r="L705" s="754"/>
      <c r="M705" s="754"/>
      <c r="N705" s="754"/>
      <c r="O705" s="755"/>
      <c r="P705" s="766"/>
      <c r="Q705" s="766"/>
      <c r="R705" s="766"/>
      <c r="S705" s="767"/>
      <c r="T705" s="770"/>
      <c r="U705" s="571"/>
      <c r="V705" s="571"/>
      <c r="W705" s="571"/>
      <c r="X705" s="571"/>
      <c r="Y705" s="571"/>
      <c r="Z705" s="571"/>
      <c r="AA705" s="571"/>
      <c r="AB705" s="571"/>
      <c r="AC705" s="571"/>
      <c r="AD705" s="571"/>
      <c r="AE705" s="571"/>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82.5" customHeight="1" x14ac:dyDescent="0.15">
      <c r="A706" s="564" t="s">
        <v>54</v>
      </c>
      <c r="B706" s="565"/>
      <c r="C706" s="279" t="s">
        <v>60</v>
      </c>
      <c r="D706" s="749"/>
      <c r="E706" s="749"/>
      <c r="F706" s="750"/>
      <c r="G706" s="764" t="s">
        <v>592</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6"/>
      <c r="B707" s="567"/>
      <c r="C707" s="759" t="s">
        <v>64</v>
      </c>
      <c r="D707" s="760"/>
      <c r="E707" s="760"/>
      <c r="F707" s="761"/>
      <c r="G707" s="762" t="s">
        <v>601</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t="s">
        <v>539</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t="s">
        <v>539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4"/>
      <c r="B713" s="715"/>
      <c r="C713" s="715"/>
      <c r="D713" s="715"/>
      <c r="E713" s="716"/>
      <c r="F713" s="735" t="s">
        <v>539</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t="s">
        <v>539</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8" t="s">
        <v>464</v>
      </c>
      <c r="B717" s="300"/>
      <c r="C717" s="300"/>
      <c r="D717" s="300"/>
      <c r="E717" s="300"/>
      <c r="F717" s="300"/>
      <c r="G717" s="717">
        <v>432</v>
      </c>
      <c r="H717" s="718"/>
      <c r="I717" s="718"/>
      <c r="J717" s="718"/>
      <c r="K717" s="718"/>
      <c r="L717" s="718"/>
      <c r="M717" s="718"/>
      <c r="N717" s="718"/>
      <c r="O717" s="718"/>
      <c r="P717" s="718"/>
      <c r="Q717" s="300" t="s">
        <v>376</v>
      </c>
      <c r="R717" s="300"/>
      <c r="S717" s="300"/>
      <c r="T717" s="300"/>
      <c r="U717" s="300"/>
      <c r="V717" s="300"/>
      <c r="W717" s="717">
        <v>398</v>
      </c>
      <c r="X717" s="718"/>
      <c r="Y717" s="718"/>
      <c r="Z717" s="718"/>
      <c r="AA717" s="718"/>
      <c r="AB717" s="718"/>
      <c r="AC717" s="718"/>
      <c r="AD717" s="718"/>
      <c r="AE717" s="718"/>
      <c r="AF717" s="718"/>
      <c r="AG717" s="300" t="s">
        <v>377</v>
      </c>
      <c r="AH717" s="300"/>
      <c r="AI717" s="300"/>
      <c r="AJ717" s="300"/>
      <c r="AK717" s="300"/>
      <c r="AL717" s="300"/>
      <c r="AM717" s="717">
        <v>425</v>
      </c>
      <c r="AN717" s="718"/>
      <c r="AO717" s="718"/>
      <c r="AP717" s="718"/>
      <c r="AQ717" s="718"/>
      <c r="AR717" s="718"/>
      <c r="AS717" s="718"/>
      <c r="AT717" s="718"/>
      <c r="AU717" s="718"/>
      <c r="AV717" s="718"/>
      <c r="AW717" s="60"/>
      <c r="AX717" s="61"/>
    </row>
    <row r="718" spans="1:50" ht="19.899999999999999" customHeight="1" thickBot="1" x14ac:dyDescent="0.2">
      <c r="A718" s="713" t="s">
        <v>378</v>
      </c>
      <c r="B718" s="658"/>
      <c r="C718" s="658"/>
      <c r="D718" s="658"/>
      <c r="E718" s="658"/>
      <c r="F718" s="658"/>
      <c r="G718" s="775">
        <v>441</v>
      </c>
      <c r="H718" s="776"/>
      <c r="I718" s="776"/>
      <c r="J718" s="776"/>
      <c r="K718" s="776"/>
      <c r="L718" s="776"/>
      <c r="M718" s="776"/>
      <c r="N718" s="776"/>
      <c r="O718" s="776"/>
      <c r="P718" s="776"/>
      <c r="Q718" s="658" t="s">
        <v>379</v>
      </c>
      <c r="R718" s="658"/>
      <c r="S718" s="658"/>
      <c r="T718" s="658"/>
      <c r="U718" s="658"/>
      <c r="V718" s="658"/>
      <c r="W718" s="656">
        <v>421</v>
      </c>
      <c r="X718" s="657"/>
      <c r="Y718" s="657"/>
      <c r="Z718" s="657"/>
      <c r="AA718" s="657"/>
      <c r="AB718" s="657"/>
      <c r="AC718" s="657"/>
      <c r="AD718" s="657"/>
      <c r="AE718" s="657"/>
      <c r="AF718" s="657"/>
      <c r="AG718" s="658" t="s">
        <v>380</v>
      </c>
      <c r="AH718" s="658"/>
      <c r="AI718" s="658"/>
      <c r="AJ718" s="658"/>
      <c r="AK718" s="658"/>
      <c r="AL718" s="658"/>
      <c r="AM718" s="751">
        <v>436</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538</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541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2"/>
      <c r="C760" s="732"/>
      <c r="D760" s="732"/>
      <c r="E760" s="732"/>
      <c r="F760" s="733"/>
      <c r="G760" s="290" t="s">
        <v>540</v>
      </c>
      <c r="H760" s="291"/>
      <c r="I760" s="291"/>
      <c r="J760" s="291"/>
      <c r="K760" s="292"/>
      <c r="L760" s="293" t="s">
        <v>542</v>
      </c>
      <c r="M760" s="294"/>
      <c r="N760" s="294"/>
      <c r="O760" s="294"/>
      <c r="P760" s="294"/>
      <c r="Q760" s="294"/>
      <c r="R760" s="294"/>
      <c r="S760" s="294"/>
      <c r="T760" s="294"/>
      <c r="U760" s="294"/>
      <c r="V760" s="294"/>
      <c r="W760" s="294"/>
      <c r="X760" s="295"/>
      <c r="Y760" s="455">
        <v>14</v>
      </c>
      <c r="Z760" s="456"/>
      <c r="AA760" s="456"/>
      <c r="AB760" s="540"/>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9"/>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2"/>
      <c r="C771" s="732"/>
      <c r="D771" s="732"/>
      <c r="E771" s="732"/>
      <c r="F771" s="733"/>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2"/>
      <c r="C784" s="732"/>
      <c r="D784" s="732"/>
      <c r="E784" s="732"/>
      <c r="F784" s="733"/>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543</v>
      </c>
      <c r="D816" s="385"/>
      <c r="E816" s="385"/>
      <c r="F816" s="385"/>
      <c r="G816" s="385"/>
      <c r="H816" s="385"/>
      <c r="I816" s="385"/>
      <c r="J816" s="167">
        <v>4010405000185</v>
      </c>
      <c r="K816" s="168"/>
      <c r="L816" s="168"/>
      <c r="M816" s="168"/>
      <c r="N816" s="168"/>
      <c r="O816" s="168"/>
      <c r="P816" s="156" t="s">
        <v>542</v>
      </c>
      <c r="Q816" s="157"/>
      <c r="R816" s="157"/>
      <c r="S816" s="157"/>
      <c r="T816" s="157"/>
      <c r="U816" s="157"/>
      <c r="V816" s="157"/>
      <c r="W816" s="157"/>
      <c r="X816" s="157"/>
      <c r="Y816" s="158">
        <v>14</v>
      </c>
      <c r="Z816" s="159"/>
      <c r="AA816" s="159"/>
      <c r="AB816" s="160"/>
      <c r="AC816" s="273" t="s">
        <v>568</v>
      </c>
      <c r="AD816" s="273"/>
      <c r="AE816" s="273"/>
      <c r="AF816" s="273"/>
      <c r="AG816" s="273"/>
      <c r="AH816" s="274">
        <v>1</v>
      </c>
      <c r="AI816" s="275"/>
      <c r="AJ816" s="275"/>
      <c r="AK816" s="275"/>
      <c r="AL816" s="276">
        <v>99.85</v>
      </c>
      <c r="AM816" s="277"/>
      <c r="AN816" s="277"/>
      <c r="AO816" s="278"/>
      <c r="AP816" s="267" t="s">
        <v>569</v>
      </c>
      <c r="AQ816" s="267"/>
      <c r="AR816" s="267"/>
      <c r="AS816" s="267"/>
      <c r="AT816" s="267"/>
      <c r="AU816" s="267"/>
      <c r="AV816" s="267"/>
      <c r="AW816" s="267"/>
      <c r="AX816" s="267"/>
    </row>
    <row r="817" spans="1:50" ht="45" customHeight="1" x14ac:dyDescent="0.15">
      <c r="A817" s="374">
        <v>2</v>
      </c>
      <c r="B817" s="374">
        <v>1</v>
      </c>
      <c r="C817" s="388" t="s">
        <v>544</v>
      </c>
      <c r="D817" s="385"/>
      <c r="E817" s="385"/>
      <c r="F817" s="385"/>
      <c r="G817" s="385"/>
      <c r="H817" s="385"/>
      <c r="I817" s="385"/>
      <c r="J817" s="167">
        <v>5011105004806</v>
      </c>
      <c r="K817" s="168"/>
      <c r="L817" s="168"/>
      <c r="M817" s="168"/>
      <c r="N817" s="168"/>
      <c r="O817" s="168"/>
      <c r="P817" s="156" t="s">
        <v>545</v>
      </c>
      <c r="Q817" s="157"/>
      <c r="R817" s="157"/>
      <c r="S817" s="157"/>
      <c r="T817" s="157"/>
      <c r="U817" s="157"/>
      <c r="V817" s="157"/>
      <c r="W817" s="157"/>
      <c r="X817" s="157"/>
      <c r="Y817" s="158">
        <v>5</v>
      </c>
      <c r="Z817" s="159"/>
      <c r="AA817" s="159"/>
      <c r="AB817" s="160"/>
      <c r="AC817" s="273" t="s">
        <v>568</v>
      </c>
      <c r="AD817" s="273"/>
      <c r="AE817" s="273"/>
      <c r="AF817" s="273"/>
      <c r="AG817" s="273"/>
      <c r="AH817" s="274">
        <v>6</v>
      </c>
      <c r="AI817" s="275"/>
      <c r="AJ817" s="275"/>
      <c r="AK817" s="275"/>
      <c r="AL817" s="276">
        <v>99.89</v>
      </c>
      <c r="AM817" s="277"/>
      <c r="AN817" s="277"/>
      <c r="AO817" s="278"/>
      <c r="AP817" s="267" t="s">
        <v>569</v>
      </c>
      <c r="AQ817" s="267"/>
      <c r="AR817" s="267"/>
      <c r="AS817" s="267"/>
      <c r="AT817" s="267"/>
      <c r="AU817" s="267"/>
      <c r="AV817" s="267"/>
      <c r="AW817" s="267"/>
      <c r="AX817" s="267"/>
    </row>
    <row r="818" spans="1:50" ht="30" customHeight="1" x14ac:dyDescent="0.15">
      <c r="A818" s="374">
        <v>3</v>
      </c>
      <c r="B818" s="374">
        <v>1</v>
      </c>
      <c r="C818" s="388" t="s">
        <v>544</v>
      </c>
      <c r="D818" s="385"/>
      <c r="E818" s="385"/>
      <c r="F818" s="385"/>
      <c r="G818" s="385"/>
      <c r="H818" s="385"/>
      <c r="I818" s="385"/>
      <c r="J818" s="167">
        <v>5011105004806</v>
      </c>
      <c r="K818" s="168"/>
      <c r="L818" s="168"/>
      <c r="M818" s="168"/>
      <c r="N818" s="168"/>
      <c r="O818" s="168"/>
      <c r="P818" s="156" t="s">
        <v>546</v>
      </c>
      <c r="Q818" s="157"/>
      <c r="R818" s="157"/>
      <c r="S818" s="157"/>
      <c r="T818" s="157"/>
      <c r="U818" s="157"/>
      <c r="V818" s="157"/>
      <c r="W818" s="157"/>
      <c r="X818" s="157"/>
      <c r="Y818" s="158">
        <v>2</v>
      </c>
      <c r="Z818" s="159"/>
      <c r="AA818" s="159"/>
      <c r="AB818" s="160"/>
      <c r="AC818" s="273" t="s">
        <v>568</v>
      </c>
      <c r="AD818" s="273"/>
      <c r="AE818" s="273"/>
      <c r="AF818" s="273"/>
      <c r="AG818" s="273"/>
      <c r="AH818" s="274">
        <v>1</v>
      </c>
      <c r="AI818" s="275"/>
      <c r="AJ818" s="275"/>
      <c r="AK818" s="275"/>
      <c r="AL818" s="276">
        <v>99.38</v>
      </c>
      <c r="AM818" s="277"/>
      <c r="AN818" s="277"/>
      <c r="AO818" s="278"/>
      <c r="AP818" s="267" t="s">
        <v>569</v>
      </c>
      <c r="AQ818" s="267"/>
      <c r="AR818" s="267"/>
      <c r="AS818" s="267"/>
      <c r="AT818" s="267"/>
      <c r="AU818" s="267"/>
      <c r="AV818" s="267"/>
      <c r="AW818" s="267"/>
      <c r="AX818" s="267"/>
    </row>
    <row r="819" spans="1:50" ht="30" customHeight="1" x14ac:dyDescent="0.15">
      <c r="A819" s="374">
        <v>4</v>
      </c>
      <c r="B819" s="374">
        <v>1</v>
      </c>
      <c r="C819" s="388" t="s">
        <v>547</v>
      </c>
      <c r="D819" s="385"/>
      <c r="E819" s="385"/>
      <c r="F819" s="385"/>
      <c r="G819" s="385"/>
      <c r="H819" s="385"/>
      <c r="I819" s="385"/>
      <c r="J819" s="167">
        <v>2050001005181</v>
      </c>
      <c r="K819" s="168"/>
      <c r="L819" s="168"/>
      <c r="M819" s="168"/>
      <c r="N819" s="168"/>
      <c r="O819" s="168"/>
      <c r="P819" s="156" t="s">
        <v>548</v>
      </c>
      <c r="Q819" s="157"/>
      <c r="R819" s="157"/>
      <c r="S819" s="157"/>
      <c r="T819" s="157"/>
      <c r="U819" s="157"/>
      <c r="V819" s="157"/>
      <c r="W819" s="157"/>
      <c r="X819" s="157"/>
      <c r="Y819" s="158">
        <v>6</v>
      </c>
      <c r="Z819" s="159"/>
      <c r="AA819" s="159"/>
      <c r="AB819" s="160"/>
      <c r="AC819" s="273" t="s">
        <v>570</v>
      </c>
      <c r="AD819" s="273"/>
      <c r="AE819" s="273"/>
      <c r="AF819" s="273"/>
      <c r="AG819" s="273"/>
      <c r="AH819" s="274">
        <v>2</v>
      </c>
      <c r="AI819" s="275"/>
      <c r="AJ819" s="275"/>
      <c r="AK819" s="275"/>
      <c r="AL819" s="276">
        <v>98.99</v>
      </c>
      <c r="AM819" s="277"/>
      <c r="AN819" s="277"/>
      <c r="AO819" s="278"/>
      <c r="AP819" s="267" t="s">
        <v>569</v>
      </c>
      <c r="AQ819" s="267"/>
      <c r="AR819" s="267"/>
      <c r="AS819" s="267"/>
      <c r="AT819" s="267"/>
      <c r="AU819" s="267"/>
      <c r="AV819" s="267"/>
      <c r="AW819" s="267"/>
      <c r="AX819" s="267"/>
    </row>
    <row r="820" spans="1:50" ht="30" customHeight="1" x14ac:dyDescent="0.15">
      <c r="A820" s="374">
        <v>5</v>
      </c>
      <c r="B820" s="374">
        <v>1</v>
      </c>
      <c r="C820" s="388" t="s">
        <v>549</v>
      </c>
      <c r="D820" s="385"/>
      <c r="E820" s="385"/>
      <c r="F820" s="385"/>
      <c r="G820" s="385"/>
      <c r="H820" s="385"/>
      <c r="I820" s="385"/>
      <c r="J820" s="167">
        <v>3010005018587</v>
      </c>
      <c r="K820" s="168"/>
      <c r="L820" s="168"/>
      <c r="M820" s="168"/>
      <c r="N820" s="168"/>
      <c r="O820" s="168"/>
      <c r="P820" s="156" t="s">
        <v>571</v>
      </c>
      <c r="Q820" s="157"/>
      <c r="R820" s="157"/>
      <c r="S820" s="157"/>
      <c r="T820" s="157"/>
      <c r="U820" s="157"/>
      <c r="V820" s="157"/>
      <c r="W820" s="157"/>
      <c r="X820" s="157"/>
      <c r="Y820" s="158">
        <v>5</v>
      </c>
      <c r="Z820" s="159"/>
      <c r="AA820" s="159"/>
      <c r="AB820" s="160"/>
      <c r="AC820" s="273" t="s">
        <v>568</v>
      </c>
      <c r="AD820" s="273"/>
      <c r="AE820" s="273"/>
      <c r="AF820" s="273"/>
      <c r="AG820" s="273"/>
      <c r="AH820" s="274">
        <v>2</v>
      </c>
      <c r="AI820" s="275"/>
      <c r="AJ820" s="275"/>
      <c r="AK820" s="275"/>
      <c r="AL820" s="276">
        <v>99.78</v>
      </c>
      <c r="AM820" s="277"/>
      <c r="AN820" s="277"/>
      <c r="AO820" s="278"/>
      <c r="AP820" s="267" t="s">
        <v>569</v>
      </c>
      <c r="AQ820" s="267"/>
      <c r="AR820" s="267"/>
      <c r="AS820" s="267"/>
      <c r="AT820" s="267"/>
      <c r="AU820" s="267"/>
      <c r="AV820" s="267"/>
      <c r="AW820" s="267"/>
      <c r="AX820" s="267"/>
    </row>
    <row r="821" spans="1:50" ht="30" customHeight="1" x14ac:dyDescent="0.15">
      <c r="A821" s="374">
        <v>6</v>
      </c>
      <c r="B821" s="374">
        <v>1</v>
      </c>
      <c r="C821" s="388" t="s">
        <v>549</v>
      </c>
      <c r="D821" s="385"/>
      <c r="E821" s="385"/>
      <c r="F821" s="385"/>
      <c r="G821" s="385"/>
      <c r="H821" s="385"/>
      <c r="I821" s="385"/>
      <c r="J821" s="167">
        <v>3010005018587</v>
      </c>
      <c r="K821" s="168"/>
      <c r="L821" s="168"/>
      <c r="M821" s="168"/>
      <c r="N821" s="168"/>
      <c r="O821" s="168"/>
      <c r="P821" s="156" t="s">
        <v>550</v>
      </c>
      <c r="Q821" s="157"/>
      <c r="R821" s="157"/>
      <c r="S821" s="157"/>
      <c r="T821" s="157"/>
      <c r="U821" s="157"/>
      <c r="V821" s="157"/>
      <c r="W821" s="157"/>
      <c r="X821" s="157"/>
      <c r="Y821" s="158">
        <v>0.5</v>
      </c>
      <c r="Z821" s="159"/>
      <c r="AA821" s="159"/>
      <c r="AB821" s="160"/>
      <c r="AC821" s="273" t="s">
        <v>572</v>
      </c>
      <c r="AD821" s="273"/>
      <c r="AE821" s="273"/>
      <c r="AF821" s="273"/>
      <c r="AG821" s="273"/>
      <c r="AH821" s="274" t="s">
        <v>569</v>
      </c>
      <c r="AI821" s="275"/>
      <c r="AJ821" s="275"/>
      <c r="AK821" s="275"/>
      <c r="AL821" s="276" t="s">
        <v>569</v>
      </c>
      <c r="AM821" s="277"/>
      <c r="AN821" s="277"/>
      <c r="AO821" s="278"/>
      <c r="AP821" s="267" t="s">
        <v>569</v>
      </c>
      <c r="AQ821" s="267"/>
      <c r="AR821" s="267"/>
      <c r="AS821" s="267"/>
      <c r="AT821" s="267"/>
      <c r="AU821" s="267"/>
      <c r="AV821" s="267"/>
      <c r="AW821" s="267"/>
      <c r="AX821" s="267"/>
    </row>
    <row r="822" spans="1:50" ht="45" customHeight="1" x14ac:dyDescent="0.15">
      <c r="A822" s="374">
        <v>7</v>
      </c>
      <c r="B822" s="374">
        <v>1</v>
      </c>
      <c r="C822" s="388" t="s">
        <v>552</v>
      </c>
      <c r="D822" s="385"/>
      <c r="E822" s="385"/>
      <c r="F822" s="385"/>
      <c r="G822" s="385"/>
      <c r="H822" s="385"/>
      <c r="I822" s="385"/>
      <c r="J822" s="167">
        <v>3011001007682</v>
      </c>
      <c r="K822" s="168"/>
      <c r="L822" s="168"/>
      <c r="M822" s="168"/>
      <c r="N822" s="168"/>
      <c r="O822" s="168"/>
      <c r="P822" s="156" t="s">
        <v>551</v>
      </c>
      <c r="Q822" s="157"/>
      <c r="R822" s="157"/>
      <c r="S822" s="157"/>
      <c r="T822" s="157"/>
      <c r="U822" s="157"/>
      <c r="V822" s="157"/>
      <c r="W822" s="157"/>
      <c r="X822" s="157"/>
      <c r="Y822" s="158">
        <v>5</v>
      </c>
      <c r="Z822" s="159"/>
      <c r="AA822" s="159"/>
      <c r="AB822" s="160"/>
      <c r="AC822" s="273" t="s">
        <v>568</v>
      </c>
      <c r="AD822" s="273"/>
      <c r="AE822" s="273"/>
      <c r="AF822" s="273"/>
      <c r="AG822" s="273"/>
      <c r="AH822" s="274">
        <v>3</v>
      </c>
      <c r="AI822" s="275"/>
      <c r="AJ822" s="275"/>
      <c r="AK822" s="275"/>
      <c r="AL822" s="276">
        <v>100</v>
      </c>
      <c r="AM822" s="277"/>
      <c r="AN822" s="277"/>
      <c r="AO822" s="278"/>
      <c r="AP822" s="267" t="s">
        <v>569</v>
      </c>
      <c r="AQ822" s="267"/>
      <c r="AR822" s="267"/>
      <c r="AS822" s="267"/>
      <c r="AT822" s="267"/>
      <c r="AU822" s="267"/>
      <c r="AV822" s="267"/>
      <c r="AW822" s="267"/>
      <c r="AX822" s="267"/>
    </row>
    <row r="823" spans="1:50" ht="45" customHeight="1" x14ac:dyDescent="0.15">
      <c r="A823" s="374">
        <v>8</v>
      </c>
      <c r="B823" s="374">
        <v>1</v>
      </c>
      <c r="C823" s="388" t="s">
        <v>553</v>
      </c>
      <c r="D823" s="385"/>
      <c r="E823" s="385"/>
      <c r="F823" s="385"/>
      <c r="G823" s="385"/>
      <c r="H823" s="385"/>
      <c r="I823" s="385"/>
      <c r="J823" s="167">
        <v>4013305001526</v>
      </c>
      <c r="K823" s="168"/>
      <c r="L823" s="168"/>
      <c r="M823" s="168"/>
      <c r="N823" s="168"/>
      <c r="O823" s="168"/>
      <c r="P823" s="156" t="s">
        <v>554</v>
      </c>
      <c r="Q823" s="157"/>
      <c r="R823" s="157"/>
      <c r="S823" s="157"/>
      <c r="T823" s="157"/>
      <c r="U823" s="157"/>
      <c r="V823" s="157"/>
      <c r="W823" s="157"/>
      <c r="X823" s="157"/>
      <c r="Y823" s="158">
        <v>3</v>
      </c>
      <c r="Z823" s="159"/>
      <c r="AA823" s="159"/>
      <c r="AB823" s="160"/>
      <c r="AC823" s="273" t="s">
        <v>568</v>
      </c>
      <c r="AD823" s="273"/>
      <c r="AE823" s="273"/>
      <c r="AF823" s="273"/>
      <c r="AG823" s="273"/>
      <c r="AH823" s="274">
        <v>5</v>
      </c>
      <c r="AI823" s="275"/>
      <c r="AJ823" s="275"/>
      <c r="AK823" s="275"/>
      <c r="AL823" s="276">
        <v>99.64</v>
      </c>
      <c r="AM823" s="277"/>
      <c r="AN823" s="277"/>
      <c r="AO823" s="278"/>
      <c r="AP823" s="267" t="s">
        <v>569</v>
      </c>
      <c r="AQ823" s="267"/>
      <c r="AR823" s="267"/>
      <c r="AS823" s="267"/>
      <c r="AT823" s="267"/>
      <c r="AU823" s="267"/>
      <c r="AV823" s="267"/>
      <c r="AW823" s="267"/>
      <c r="AX823" s="267"/>
    </row>
    <row r="824" spans="1:50" ht="30" customHeight="1" x14ac:dyDescent="0.15">
      <c r="A824" s="374">
        <v>9</v>
      </c>
      <c r="B824" s="374">
        <v>1</v>
      </c>
      <c r="C824" s="388" t="s">
        <v>553</v>
      </c>
      <c r="D824" s="385"/>
      <c r="E824" s="385"/>
      <c r="F824" s="385"/>
      <c r="G824" s="385"/>
      <c r="H824" s="385"/>
      <c r="I824" s="385"/>
      <c r="J824" s="167">
        <v>4013305001526</v>
      </c>
      <c r="K824" s="168"/>
      <c r="L824" s="168"/>
      <c r="M824" s="168"/>
      <c r="N824" s="168"/>
      <c r="O824" s="168"/>
      <c r="P824" s="156" t="s">
        <v>555</v>
      </c>
      <c r="Q824" s="157"/>
      <c r="R824" s="157"/>
      <c r="S824" s="157"/>
      <c r="T824" s="157"/>
      <c r="U824" s="157"/>
      <c r="V824" s="157"/>
      <c r="W824" s="157"/>
      <c r="X824" s="157"/>
      <c r="Y824" s="158">
        <v>1</v>
      </c>
      <c r="Z824" s="159"/>
      <c r="AA824" s="159"/>
      <c r="AB824" s="160"/>
      <c r="AC824" s="273" t="s">
        <v>422</v>
      </c>
      <c r="AD824" s="273"/>
      <c r="AE824" s="273"/>
      <c r="AF824" s="273"/>
      <c r="AG824" s="273"/>
      <c r="AH824" s="274">
        <v>1</v>
      </c>
      <c r="AI824" s="275"/>
      <c r="AJ824" s="275"/>
      <c r="AK824" s="275"/>
      <c r="AL824" s="276">
        <v>88.65</v>
      </c>
      <c r="AM824" s="277"/>
      <c r="AN824" s="277"/>
      <c r="AO824" s="278"/>
      <c r="AP824" s="267" t="s">
        <v>569</v>
      </c>
      <c r="AQ824" s="267"/>
      <c r="AR824" s="267"/>
      <c r="AS824" s="267"/>
      <c r="AT824" s="267"/>
      <c r="AU824" s="267"/>
      <c r="AV824" s="267"/>
      <c r="AW824" s="267"/>
      <c r="AX824" s="267"/>
    </row>
    <row r="825" spans="1:50" ht="45" customHeight="1" x14ac:dyDescent="0.15">
      <c r="A825" s="374">
        <v>10</v>
      </c>
      <c r="B825" s="374">
        <v>1</v>
      </c>
      <c r="C825" s="388" t="s">
        <v>556</v>
      </c>
      <c r="D825" s="385"/>
      <c r="E825" s="385"/>
      <c r="F825" s="385"/>
      <c r="G825" s="385"/>
      <c r="H825" s="385"/>
      <c r="I825" s="385"/>
      <c r="J825" s="167">
        <v>9010003016240</v>
      </c>
      <c r="K825" s="168"/>
      <c r="L825" s="168"/>
      <c r="M825" s="168"/>
      <c r="N825" s="168"/>
      <c r="O825" s="168"/>
      <c r="P825" s="156" t="s">
        <v>557</v>
      </c>
      <c r="Q825" s="157"/>
      <c r="R825" s="157"/>
      <c r="S825" s="157"/>
      <c r="T825" s="157"/>
      <c r="U825" s="157"/>
      <c r="V825" s="157"/>
      <c r="W825" s="157"/>
      <c r="X825" s="157"/>
      <c r="Y825" s="158">
        <v>1</v>
      </c>
      <c r="Z825" s="159"/>
      <c r="AA825" s="159"/>
      <c r="AB825" s="160"/>
      <c r="AC825" s="273" t="s">
        <v>572</v>
      </c>
      <c r="AD825" s="273"/>
      <c r="AE825" s="273"/>
      <c r="AF825" s="273"/>
      <c r="AG825" s="273"/>
      <c r="AH825" s="274" t="s">
        <v>569</v>
      </c>
      <c r="AI825" s="275"/>
      <c r="AJ825" s="275"/>
      <c r="AK825" s="275"/>
      <c r="AL825" s="276" t="s">
        <v>569</v>
      </c>
      <c r="AM825" s="277"/>
      <c r="AN825" s="277"/>
      <c r="AO825" s="278"/>
      <c r="AP825" s="267" t="s">
        <v>569</v>
      </c>
      <c r="AQ825" s="267"/>
      <c r="AR825" s="267"/>
      <c r="AS825" s="267"/>
      <c r="AT825" s="267"/>
      <c r="AU825" s="267"/>
      <c r="AV825" s="267"/>
      <c r="AW825" s="267"/>
      <c r="AX825" s="267"/>
    </row>
    <row r="826" spans="1:50" ht="57.95" customHeight="1" x14ac:dyDescent="0.15">
      <c r="A826" s="374">
        <v>11</v>
      </c>
      <c r="B826" s="374">
        <v>1</v>
      </c>
      <c r="C826" s="388" t="s">
        <v>556</v>
      </c>
      <c r="D826" s="385"/>
      <c r="E826" s="385"/>
      <c r="F826" s="385"/>
      <c r="G826" s="385"/>
      <c r="H826" s="385"/>
      <c r="I826" s="385"/>
      <c r="J826" s="167">
        <v>9010003016240</v>
      </c>
      <c r="K826" s="168"/>
      <c r="L826" s="168"/>
      <c r="M826" s="168"/>
      <c r="N826" s="168"/>
      <c r="O826" s="168"/>
      <c r="P826" s="156" t="s">
        <v>558</v>
      </c>
      <c r="Q826" s="157"/>
      <c r="R826" s="157"/>
      <c r="S826" s="157"/>
      <c r="T826" s="157"/>
      <c r="U826" s="157"/>
      <c r="V826" s="157"/>
      <c r="W826" s="157"/>
      <c r="X826" s="157"/>
      <c r="Y826" s="158">
        <v>1</v>
      </c>
      <c r="Z826" s="159"/>
      <c r="AA826" s="159"/>
      <c r="AB826" s="160"/>
      <c r="AC826" s="273" t="s">
        <v>572</v>
      </c>
      <c r="AD826" s="273"/>
      <c r="AE826" s="273"/>
      <c r="AF826" s="273"/>
      <c r="AG826" s="273"/>
      <c r="AH826" s="274" t="s">
        <v>569</v>
      </c>
      <c r="AI826" s="275"/>
      <c r="AJ826" s="275"/>
      <c r="AK826" s="275"/>
      <c r="AL826" s="276" t="s">
        <v>569</v>
      </c>
      <c r="AM826" s="277"/>
      <c r="AN826" s="277"/>
      <c r="AO826" s="278"/>
      <c r="AP826" s="267" t="s">
        <v>569</v>
      </c>
      <c r="AQ826" s="267"/>
      <c r="AR826" s="267"/>
      <c r="AS826" s="267"/>
      <c r="AT826" s="267"/>
      <c r="AU826" s="267"/>
      <c r="AV826" s="267"/>
      <c r="AW826" s="267"/>
      <c r="AX826" s="267"/>
    </row>
    <row r="827" spans="1:50" ht="57.95" customHeight="1" x14ac:dyDescent="0.15">
      <c r="A827" s="374">
        <v>12</v>
      </c>
      <c r="B827" s="374">
        <v>1</v>
      </c>
      <c r="C827" s="388" t="s">
        <v>556</v>
      </c>
      <c r="D827" s="385"/>
      <c r="E827" s="385"/>
      <c r="F827" s="385"/>
      <c r="G827" s="385"/>
      <c r="H827" s="385"/>
      <c r="I827" s="385"/>
      <c r="J827" s="167">
        <v>9010003016240</v>
      </c>
      <c r="K827" s="168"/>
      <c r="L827" s="168"/>
      <c r="M827" s="168"/>
      <c r="N827" s="168"/>
      <c r="O827" s="168"/>
      <c r="P827" s="156" t="s">
        <v>559</v>
      </c>
      <c r="Q827" s="157"/>
      <c r="R827" s="157"/>
      <c r="S827" s="157"/>
      <c r="T827" s="157"/>
      <c r="U827" s="157"/>
      <c r="V827" s="157"/>
      <c r="W827" s="157"/>
      <c r="X827" s="157"/>
      <c r="Y827" s="158">
        <v>0.9</v>
      </c>
      <c r="Z827" s="159"/>
      <c r="AA827" s="159"/>
      <c r="AB827" s="160"/>
      <c r="AC827" s="273" t="s">
        <v>572</v>
      </c>
      <c r="AD827" s="273"/>
      <c r="AE827" s="273"/>
      <c r="AF827" s="273"/>
      <c r="AG827" s="273"/>
      <c r="AH827" s="274" t="s">
        <v>569</v>
      </c>
      <c r="AI827" s="275"/>
      <c r="AJ827" s="275"/>
      <c r="AK827" s="275"/>
      <c r="AL827" s="276" t="s">
        <v>569</v>
      </c>
      <c r="AM827" s="277"/>
      <c r="AN827" s="277"/>
      <c r="AO827" s="278"/>
      <c r="AP827" s="267" t="s">
        <v>569</v>
      </c>
      <c r="AQ827" s="267"/>
      <c r="AR827" s="267"/>
      <c r="AS827" s="267"/>
      <c r="AT827" s="267"/>
      <c r="AU827" s="267"/>
      <c r="AV827" s="267"/>
      <c r="AW827" s="267"/>
      <c r="AX827" s="267"/>
    </row>
    <row r="828" spans="1:50" ht="45" customHeight="1" x14ac:dyDescent="0.15">
      <c r="A828" s="374">
        <v>13</v>
      </c>
      <c r="B828" s="374">
        <v>1</v>
      </c>
      <c r="C828" s="388" t="s">
        <v>556</v>
      </c>
      <c r="D828" s="385"/>
      <c r="E828" s="385"/>
      <c r="F828" s="385"/>
      <c r="G828" s="385"/>
      <c r="H828" s="385"/>
      <c r="I828" s="385"/>
      <c r="J828" s="167">
        <v>9010003016240</v>
      </c>
      <c r="K828" s="168"/>
      <c r="L828" s="168"/>
      <c r="M828" s="168"/>
      <c r="N828" s="168"/>
      <c r="O828" s="168"/>
      <c r="P828" s="156" t="s">
        <v>560</v>
      </c>
      <c r="Q828" s="157"/>
      <c r="R828" s="157"/>
      <c r="S828" s="157"/>
      <c r="T828" s="157"/>
      <c r="U828" s="157"/>
      <c r="V828" s="157"/>
      <c r="W828" s="157"/>
      <c r="X828" s="157"/>
      <c r="Y828" s="158">
        <v>0.9</v>
      </c>
      <c r="Z828" s="159"/>
      <c r="AA828" s="159"/>
      <c r="AB828" s="160"/>
      <c r="AC828" s="273" t="s">
        <v>572</v>
      </c>
      <c r="AD828" s="273"/>
      <c r="AE828" s="273"/>
      <c r="AF828" s="273"/>
      <c r="AG828" s="273"/>
      <c r="AH828" s="274" t="s">
        <v>569</v>
      </c>
      <c r="AI828" s="275"/>
      <c r="AJ828" s="275"/>
      <c r="AK828" s="275"/>
      <c r="AL828" s="276" t="s">
        <v>569</v>
      </c>
      <c r="AM828" s="277"/>
      <c r="AN828" s="277"/>
      <c r="AO828" s="278"/>
      <c r="AP828" s="267" t="s">
        <v>569</v>
      </c>
      <c r="AQ828" s="267"/>
      <c r="AR828" s="267"/>
      <c r="AS828" s="267"/>
      <c r="AT828" s="267"/>
      <c r="AU828" s="267"/>
      <c r="AV828" s="267"/>
      <c r="AW828" s="267"/>
      <c r="AX828" s="267"/>
    </row>
    <row r="829" spans="1:50" ht="30" customHeight="1" x14ac:dyDescent="0.15">
      <c r="A829" s="374">
        <v>14</v>
      </c>
      <c r="B829" s="374">
        <v>1</v>
      </c>
      <c r="C829" s="388" t="s">
        <v>561</v>
      </c>
      <c r="D829" s="385"/>
      <c r="E829" s="385"/>
      <c r="F829" s="385"/>
      <c r="G829" s="385"/>
      <c r="H829" s="385"/>
      <c r="I829" s="385"/>
      <c r="J829" s="167">
        <v>7030001080239</v>
      </c>
      <c r="K829" s="168"/>
      <c r="L829" s="168"/>
      <c r="M829" s="168"/>
      <c r="N829" s="168"/>
      <c r="O829" s="168"/>
      <c r="P829" s="156" t="s">
        <v>562</v>
      </c>
      <c r="Q829" s="157"/>
      <c r="R829" s="157"/>
      <c r="S829" s="157"/>
      <c r="T829" s="157"/>
      <c r="U829" s="157"/>
      <c r="V829" s="157"/>
      <c r="W829" s="157"/>
      <c r="X829" s="157"/>
      <c r="Y829" s="158">
        <v>2</v>
      </c>
      <c r="Z829" s="159"/>
      <c r="AA829" s="159"/>
      <c r="AB829" s="160"/>
      <c r="AC829" s="273" t="s">
        <v>570</v>
      </c>
      <c r="AD829" s="273"/>
      <c r="AE829" s="273"/>
      <c r="AF829" s="273"/>
      <c r="AG829" s="273"/>
      <c r="AH829" s="274">
        <v>1</v>
      </c>
      <c r="AI829" s="275"/>
      <c r="AJ829" s="275"/>
      <c r="AK829" s="275"/>
      <c r="AL829" s="276">
        <v>94.02</v>
      </c>
      <c r="AM829" s="277"/>
      <c r="AN829" s="277"/>
      <c r="AO829" s="278"/>
      <c r="AP829" s="267" t="s">
        <v>569</v>
      </c>
      <c r="AQ829" s="267"/>
      <c r="AR829" s="267"/>
      <c r="AS829" s="267"/>
      <c r="AT829" s="267"/>
      <c r="AU829" s="267"/>
      <c r="AV829" s="267"/>
      <c r="AW829" s="267"/>
      <c r="AX829" s="267"/>
    </row>
    <row r="830" spans="1:50" ht="30" customHeight="1" x14ac:dyDescent="0.15">
      <c r="A830" s="374">
        <v>15</v>
      </c>
      <c r="B830" s="374">
        <v>1</v>
      </c>
      <c r="C830" s="388" t="s">
        <v>561</v>
      </c>
      <c r="D830" s="385"/>
      <c r="E830" s="385"/>
      <c r="F830" s="385"/>
      <c r="G830" s="385"/>
      <c r="H830" s="385"/>
      <c r="I830" s="385"/>
      <c r="J830" s="167">
        <v>7030001080239</v>
      </c>
      <c r="K830" s="168"/>
      <c r="L830" s="168"/>
      <c r="M830" s="168"/>
      <c r="N830" s="168"/>
      <c r="O830" s="168"/>
      <c r="P830" s="156" t="s">
        <v>573</v>
      </c>
      <c r="Q830" s="157"/>
      <c r="R830" s="157"/>
      <c r="S830" s="157"/>
      <c r="T830" s="157"/>
      <c r="U830" s="157"/>
      <c r="V830" s="157"/>
      <c r="W830" s="157"/>
      <c r="X830" s="157"/>
      <c r="Y830" s="158">
        <v>0.9</v>
      </c>
      <c r="Z830" s="159"/>
      <c r="AA830" s="159"/>
      <c r="AB830" s="160"/>
      <c r="AC830" s="273" t="s">
        <v>572</v>
      </c>
      <c r="AD830" s="273"/>
      <c r="AE830" s="273"/>
      <c r="AF830" s="273"/>
      <c r="AG830" s="273"/>
      <c r="AH830" s="274" t="s">
        <v>569</v>
      </c>
      <c r="AI830" s="275"/>
      <c r="AJ830" s="275"/>
      <c r="AK830" s="275"/>
      <c r="AL830" s="276" t="s">
        <v>569</v>
      </c>
      <c r="AM830" s="277"/>
      <c r="AN830" s="277"/>
      <c r="AO830" s="278"/>
      <c r="AP830" s="267" t="s">
        <v>602</v>
      </c>
      <c r="AQ830" s="267"/>
      <c r="AR830" s="267"/>
      <c r="AS830" s="267"/>
      <c r="AT830" s="267"/>
      <c r="AU830" s="267"/>
      <c r="AV830" s="267"/>
      <c r="AW830" s="267"/>
      <c r="AX830" s="267"/>
    </row>
    <row r="831" spans="1:50" ht="30" customHeight="1" x14ac:dyDescent="0.15">
      <c r="A831" s="374">
        <v>16</v>
      </c>
      <c r="B831" s="374">
        <v>1</v>
      </c>
      <c r="C831" s="388" t="s">
        <v>561</v>
      </c>
      <c r="D831" s="385"/>
      <c r="E831" s="385"/>
      <c r="F831" s="385"/>
      <c r="G831" s="385"/>
      <c r="H831" s="385"/>
      <c r="I831" s="385"/>
      <c r="J831" s="167">
        <v>7030001080239</v>
      </c>
      <c r="K831" s="168"/>
      <c r="L831" s="168"/>
      <c r="M831" s="168"/>
      <c r="N831" s="168"/>
      <c r="O831" s="168"/>
      <c r="P831" s="156" t="s">
        <v>563</v>
      </c>
      <c r="Q831" s="157"/>
      <c r="R831" s="157"/>
      <c r="S831" s="157"/>
      <c r="T831" s="157"/>
      <c r="U831" s="157"/>
      <c r="V831" s="157"/>
      <c r="W831" s="157"/>
      <c r="X831" s="157"/>
      <c r="Y831" s="158">
        <v>0.4</v>
      </c>
      <c r="Z831" s="159"/>
      <c r="AA831" s="159"/>
      <c r="AB831" s="160"/>
      <c r="AC831" s="273" t="s">
        <v>572</v>
      </c>
      <c r="AD831" s="273"/>
      <c r="AE831" s="273"/>
      <c r="AF831" s="273"/>
      <c r="AG831" s="273"/>
      <c r="AH831" s="274" t="s">
        <v>569</v>
      </c>
      <c r="AI831" s="275"/>
      <c r="AJ831" s="275"/>
      <c r="AK831" s="275"/>
      <c r="AL831" s="276" t="s">
        <v>569</v>
      </c>
      <c r="AM831" s="277"/>
      <c r="AN831" s="277"/>
      <c r="AO831" s="278"/>
      <c r="AP831" s="267" t="s">
        <v>569</v>
      </c>
      <c r="AQ831" s="267"/>
      <c r="AR831" s="267"/>
      <c r="AS831" s="267"/>
      <c r="AT831" s="267"/>
      <c r="AU831" s="267"/>
      <c r="AV831" s="267"/>
      <c r="AW831" s="267"/>
      <c r="AX831" s="267"/>
    </row>
    <row r="832" spans="1:50" ht="30" customHeight="1" x14ac:dyDescent="0.15">
      <c r="A832" s="374">
        <v>17</v>
      </c>
      <c r="B832" s="374">
        <v>1</v>
      </c>
      <c r="C832" s="388" t="s">
        <v>564</v>
      </c>
      <c r="D832" s="385"/>
      <c r="E832" s="385"/>
      <c r="F832" s="385"/>
      <c r="G832" s="385"/>
      <c r="H832" s="385"/>
      <c r="I832" s="385"/>
      <c r="J832" s="167">
        <v>3013201006646</v>
      </c>
      <c r="K832" s="168"/>
      <c r="L832" s="168"/>
      <c r="M832" s="168"/>
      <c r="N832" s="168"/>
      <c r="O832" s="168"/>
      <c r="P832" s="156" t="s">
        <v>565</v>
      </c>
      <c r="Q832" s="157"/>
      <c r="R832" s="157"/>
      <c r="S832" s="157"/>
      <c r="T832" s="157"/>
      <c r="U832" s="157"/>
      <c r="V832" s="157"/>
      <c r="W832" s="157"/>
      <c r="X832" s="157"/>
      <c r="Y832" s="158">
        <v>3</v>
      </c>
      <c r="Z832" s="159"/>
      <c r="AA832" s="159"/>
      <c r="AB832" s="160"/>
      <c r="AC832" s="273" t="s">
        <v>570</v>
      </c>
      <c r="AD832" s="273"/>
      <c r="AE832" s="273"/>
      <c r="AF832" s="273"/>
      <c r="AG832" s="273"/>
      <c r="AH832" s="274">
        <v>1</v>
      </c>
      <c r="AI832" s="275"/>
      <c r="AJ832" s="275"/>
      <c r="AK832" s="275"/>
      <c r="AL832" s="276">
        <v>86.96</v>
      </c>
      <c r="AM832" s="277"/>
      <c r="AN832" s="277"/>
      <c r="AO832" s="278"/>
      <c r="AP832" s="267" t="s">
        <v>569</v>
      </c>
      <c r="AQ832" s="267"/>
      <c r="AR832" s="267"/>
      <c r="AS832" s="267"/>
      <c r="AT832" s="267"/>
      <c r="AU832" s="267"/>
      <c r="AV832" s="267"/>
      <c r="AW832" s="267"/>
      <c r="AX832" s="267"/>
    </row>
    <row r="833" spans="1:50" ht="30" customHeight="1" x14ac:dyDescent="0.15">
      <c r="A833" s="374">
        <v>18</v>
      </c>
      <c r="B833" s="374">
        <v>1</v>
      </c>
      <c r="C833" s="388" t="s">
        <v>566</v>
      </c>
      <c r="D833" s="385"/>
      <c r="E833" s="385"/>
      <c r="F833" s="385"/>
      <c r="G833" s="385"/>
      <c r="H833" s="385"/>
      <c r="I833" s="385"/>
      <c r="J833" s="167">
        <v>9010401010035</v>
      </c>
      <c r="K833" s="168"/>
      <c r="L833" s="168"/>
      <c r="M833" s="168"/>
      <c r="N833" s="168"/>
      <c r="O833" s="168"/>
      <c r="P833" s="156" t="s">
        <v>567</v>
      </c>
      <c r="Q833" s="157"/>
      <c r="R833" s="157"/>
      <c r="S833" s="157"/>
      <c r="T833" s="157"/>
      <c r="U833" s="157"/>
      <c r="V833" s="157"/>
      <c r="W833" s="157"/>
      <c r="X833" s="157"/>
      <c r="Y833" s="158">
        <v>3</v>
      </c>
      <c r="Z833" s="159"/>
      <c r="AA833" s="159"/>
      <c r="AB833" s="160"/>
      <c r="AC833" s="273" t="s">
        <v>568</v>
      </c>
      <c r="AD833" s="273"/>
      <c r="AE833" s="273"/>
      <c r="AF833" s="273"/>
      <c r="AG833" s="273"/>
      <c r="AH833" s="274">
        <v>3</v>
      </c>
      <c r="AI833" s="275"/>
      <c r="AJ833" s="275"/>
      <c r="AK833" s="275"/>
      <c r="AL833" s="276">
        <v>99.73</v>
      </c>
      <c r="AM833" s="277"/>
      <c r="AN833" s="277"/>
      <c r="AO833" s="278"/>
      <c r="AP833" s="267" t="s">
        <v>569</v>
      </c>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7" sqref="A17:XFD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8"/>
      <c r="I4" s="888"/>
      <c r="J4" s="888"/>
      <c r="K4" s="888"/>
      <c r="L4" s="888"/>
      <c r="M4" s="888"/>
      <c r="N4" s="888"/>
      <c r="O4" s="889"/>
      <c r="P4" s="102"/>
      <c r="Q4" s="896"/>
      <c r="R4" s="896"/>
      <c r="S4" s="896"/>
      <c r="T4" s="896"/>
      <c r="U4" s="896"/>
      <c r="V4" s="896"/>
      <c r="W4" s="896"/>
      <c r="X4" s="897"/>
      <c r="Y4" s="874" t="s">
        <v>14</v>
      </c>
      <c r="Z4" s="875"/>
      <c r="AA4" s="876"/>
      <c r="AB4" s="484"/>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8"/>
      <c r="I9" s="888"/>
      <c r="J9" s="888"/>
      <c r="K9" s="888"/>
      <c r="L9" s="888"/>
      <c r="M9" s="888"/>
      <c r="N9" s="888"/>
      <c r="O9" s="889"/>
      <c r="P9" s="102"/>
      <c r="Q9" s="896"/>
      <c r="R9" s="896"/>
      <c r="S9" s="896"/>
      <c r="T9" s="896"/>
      <c r="U9" s="896"/>
      <c r="V9" s="896"/>
      <c r="W9" s="896"/>
      <c r="X9" s="897"/>
      <c r="Y9" s="874" t="s">
        <v>14</v>
      </c>
      <c r="Z9" s="875"/>
      <c r="AA9" s="876"/>
      <c r="AB9" s="484"/>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8"/>
      <c r="I14" s="888"/>
      <c r="J14" s="888"/>
      <c r="K14" s="888"/>
      <c r="L14" s="888"/>
      <c r="M14" s="888"/>
      <c r="N14" s="888"/>
      <c r="O14" s="889"/>
      <c r="P14" s="102"/>
      <c r="Q14" s="896"/>
      <c r="R14" s="896"/>
      <c r="S14" s="896"/>
      <c r="T14" s="896"/>
      <c r="U14" s="896"/>
      <c r="V14" s="896"/>
      <c r="W14" s="896"/>
      <c r="X14" s="897"/>
      <c r="Y14" s="874" t="s">
        <v>14</v>
      </c>
      <c r="Z14" s="875"/>
      <c r="AA14" s="876"/>
      <c r="AB14" s="484"/>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8"/>
      <c r="I19" s="888"/>
      <c r="J19" s="888"/>
      <c r="K19" s="888"/>
      <c r="L19" s="888"/>
      <c r="M19" s="888"/>
      <c r="N19" s="888"/>
      <c r="O19" s="889"/>
      <c r="P19" s="102"/>
      <c r="Q19" s="896"/>
      <c r="R19" s="896"/>
      <c r="S19" s="896"/>
      <c r="T19" s="896"/>
      <c r="U19" s="896"/>
      <c r="V19" s="896"/>
      <c r="W19" s="896"/>
      <c r="X19" s="897"/>
      <c r="Y19" s="874" t="s">
        <v>14</v>
      </c>
      <c r="Z19" s="875"/>
      <c r="AA19" s="876"/>
      <c r="AB19" s="484"/>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8"/>
      <c r="I24" s="888"/>
      <c r="J24" s="888"/>
      <c r="K24" s="888"/>
      <c r="L24" s="888"/>
      <c r="M24" s="888"/>
      <c r="N24" s="888"/>
      <c r="O24" s="889"/>
      <c r="P24" s="102"/>
      <c r="Q24" s="896"/>
      <c r="R24" s="896"/>
      <c r="S24" s="896"/>
      <c r="T24" s="896"/>
      <c r="U24" s="896"/>
      <c r="V24" s="896"/>
      <c r="W24" s="896"/>
      <c r="X24" s="897"/>
      <c r="Y24" s="874" t="s">
        <v>14</v>
      </c>
      <c r="Z24" s="875"/>
      <c r="AA24" s="876"/>
      <c r="AB24" s="484"/>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8"/>
      <c r="I29" s="888"/>
      <c r="J29" s="888"/>
      <c r="K29" s="888"/>
      <c r="L29" s="888"/>
      <c r="M29" s="888"/>
      <c r="N29" s="888"/>
      <c r="O29" s="889"/>
      <c r="P29" s="102"/>
      <c r="Q29" s="896"/>
      <c r="R29" s="896"/>
      <c r="S29" s="896"/>
      <c r="T29" s="896"/>
      <c r="U29" s="896"/>
      <c r="V29" s="896"/>
      <c r="W29" s="896"/>
      <c r="X29" s="897"/>
      <c r="Y29" s="874" t="s">
        <v>14</v>
      </c>
      <c r="Z29" s="875"/>
      <c r="AA29" s="876"/>
      <c r="AB29" s="484"/>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8"/>
      <c r="I34" s="888"/>
      <c r="J34" s="888"/>
      <c r="K34" s="888"/>
      <c r="L34" s="888"/>
      <c r="M34" s="888"/>
      <c r="N34" s="888"/>
      <c r="O34" s="889"/>
      <c r="P34" s="102"/>
      <c r="Q34" s="896"/>
      <c r="R34" s="896"/>
      <c r="S34" s="896"/>
      <c r="T34" s="896"/>
      <c r="U34" s="896"/>
      <c r="V34" s="896"/>
      <c r="W34" s="896"/>
      <c r="X34" s="897"/>
      <c r="Y34" s="874" t="s">
        <v>14</v>
      </c>
      <c r="Z34" s="875"/>
      <c r="AA34" s="876"/>
      <c r="AB34" s="484"/>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8"/>
      <c r="I39" s="888"/>
      <c r="J39" s="888"/>
      <c r="K39" s="888"/>
      <c r="L39" s="888"/>
      <c r="M39" s="888"/>
      <c r="N39" s="888"/>
      <c r="O39" s="889"/>
      <c r="P39" s="102"/>
      <c r="Q39" s="896"/>
      <c r="R39" s="896"/>
      <c r="S39" s="896"/>
      <c r="T39" s="896"/>
      <c r="U39" s="896"/>
      <c r="V39" s="896"/>
      <c r="W39" s="896"/>
      <c r="X39" s="897"/>
      <c r="Y39" s="874" t="s">
        <v>14</v>
      </c>
      <c r="Z39" s="875"/>
      <c r="AA39" s="876"/>
      <c r="AB39" s="484"/>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8"/>
      <c r="I44" s="888"/>
      <c r="J44" s="888"/>
      <c r="K44" s="888"/>
      <c r="L44" s="888"/>
      <c r="M44" s="888"/>
      <c r="N44" s="888"/>
      <c r="O44" s="889"/>
      <c r="P44" s="102"/>
      <c r="Q44" s="896"/>
      <c r="R44" s="896"/>
      <c r="S44" s="896"/>
      <c r="T44" s="896"/>
      <c r="U44" s="896"/>
      <c r="V44" s="896"/>
      <c r="W44" s="896"/>
      <c r="X44" s="897"/>
      <c r="Y44" s="874" t="s">
        <v>14</v>
      </c>
      <c r="Z44" s="875"/>
      <c r="AA44" s="876"/>
      <c r="AB44" s="484"/>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8"/>
      <c r="I49" s="888"/>
      <c r="J49" s="888"/>
      <c r="K49" s="888"/>
      <c r="L49" s="888"/>
      <c r="M49" s="888"/>
      <c r="N49" s="888"/>
      <c r="O49" s="889"/>
      <c r="P49" s="102"/>
      <c r="Q49" s="896"/>
      <c r="R49" s="896"/>
      <c r="S49" s="896"/>
      <c r="T49" s="896"/>
      <c r="U49" s="896"/>
      <c r="V49" s="896"/>
      <c r="W49" s="896"/>
      <c r="X49" s="897"/>
      <c r="Y49" s="874" t="s">
        <v>14</v>
      </c>
      <c r="Z49" s="875"/>
      <c r="AA49" s="876"/>
      <c r="AB49" s="484"/>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3"/>
      <c r="H51" s="894"/>
      <c r="I51" s="894"/>
      <c r="J51" s="894"/>
      <c r="K51" s="894"/>
      <c r="L51" s="894"/>
      <c r="M51" s="894"/>
      <c r="N51" s="894"/>
      <c r="O51" s="895"/>
      <c r="P51" s="900"/>
      <c r="Q51" s="900"/>
      <c r="R51" s="900"/>
      <c r="S51" s="900"/>
      <c r="T51" s="900"/>
      <c r="U51" s="900"/>
      <c r="V51" s="900"/>
      <c r="W51" s="900"/>
      <c r="X51" s="901"/>
      <c r="Y51" s="902" t="s">
        <v>15</v>
      </c>
      <c r="Z51" s="871"/>
      <c r="AA51" s="87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2016-06-13T10:55:20Z</cp:lastPrinted>
  <dcterms:created xsi:type="dcterms:W3CDTF">2012-03-13T00:50:25Z</dcterms:created>
  <dcterms:modified xsi:type="dcterms:W3CDTF">2016-07-05T08:28:06Z</dcterms:modified>
</cp:coreProperties>
</file>