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'sheet1'!$B$2:$T$103</definedName>
  </definedNames>
  <calcPr fullCalcOnLoad="1"/>
</workbook>
</file>

<file path=xl/sharedStrings.xml><?xml version="1.0" encoding="utf-8"?>
<sst xmlns="http://schemas.openxmlformats.org/spreadsheetml/2006/main" count="156" uniqueCount="129">
  <si>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</si>
  <si>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</si>
  <si>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</si>
  <si>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</si>
  <si>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</si>
  <si>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</si>
  <si>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</si>
  <si>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</si>
  <si>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</si>
  <si>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</si>
  <si>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</si>
  <si>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</si>
  <si>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</si>
  <si>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</si>
  <si>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</si>
  <si>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</si>
  <si>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</si>
  <si>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</si>
  <si>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</si>
  <si>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</si>
  <si>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</si>
  <si>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</si>
  <si>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</si>
  <si>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</si>
  <si>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</si>
  <si>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</si>
  <si>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</si>
  <si>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</si>
  <si>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</si>
  <si>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</si>
  <si>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</si>
  <si>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</si>
  <si>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</si>
  <si>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</si>
  <si>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</si>
  <si>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</si>
  <si>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</si>
  <si>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</si>
  <si>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</si>
  <si>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</si>
  <si>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</si>
  <si>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</si>
  <si>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</si>
  <si>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</si>
  <si>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</si>
  <si>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</si>
  <si>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</si>
  <si>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</si>
  <si>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</si>
  <si>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</si>
  <si>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</si>
  <si>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</si>
  <si>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</si>
  <si>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</si>
  <si>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</si>
  <si>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</si>
  <si>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</si>
  <si>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</si>
  <si>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</si>
  <si>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</si>
  <si>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</si>
  <si>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</si>
  <si>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</si>
  <si>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</si>
  <si>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</si>
  <si>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</si>
  <si>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</si>
  <si>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品　類　品　目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</si>
  <si>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</si>
  <si>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</si>
  <si>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</si>
  <si>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</si>
  <si>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</si>
  <si>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</si>
  <si>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</si>
  <si>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</si>
  <si>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</si>
  <si>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</si>
  <si>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</si>
  <si>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</si>
  <si>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</si>
  <si>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</si>
  <si>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</si>
  <si>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</si>
  <si>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</si>
  <si>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</si>
  <si>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</si>
  <si>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</si>
  <si>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 xml:space="preserve">麦         </t>
  </si>
  <si>
    <t>合　　　　　　　計</t>
  </si>
  <si>
    <t>その他</t>
  </si>
  <si>
    <t>鉄　　　　道</t>
  </si>
  <si>
    <t>鉄　　道　　　コンテナ</t>
  </si>
  <si>
    <t>車　扱　　　　その他</t>
  </si>
  <si>
    <t>自家用　　　トラック</t>
  </si>
  <si>
    <t>一車貸切</t>
  </si>
  <si>
    <t>宅配便等　　混載</t>
  </si>
  <si>
    <t>トレーラー</t>
  </si>
  <si>
    <t>営　業　用　ト　ラ　ッ　ク</t>
  </si>
  <si>
    <t>ト　　　　　　　ラ　　　　　　　ッ　　　　　　　ク</t>
  </si>
  <si>
    <t>フェリー</t>
  </si>
  <si>
    <t>コンテナ船</t>
  </si>
  <si>
    <t>ＲＯＲＯ船</t>
  </si>
  <si>
    <t>その他　　　　船　舶</t>
  </si>
  <si>
    <t>海　　　　　　　運</t>
  </si>
  <si>
    <t>航　空</t>
  </si>
  <si>
    <t>合　計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</si>
  <si>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</si>
  <si>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</si>
  <si>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</si>
  <si>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</si>
  <si>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</si>
  <si>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</si>
  <si>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</si>
  <si>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</si>
  <si>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</si>
  <si>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</si>
  <si>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</si>
  <si>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</si>
  <si>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</si>
  <si>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</si>
  <si>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</si>
  <si>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</si>
  <si>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</si>
  <si>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</si>
  <si>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</si>
  <si>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表Ⅰ－２－11　品類品目・代表輸送機関別流動量　－件数－</t>
  </si>
  <si>
    <t>(３日間調査　単位：件）</t>
  </si>
  <si>
    <t xml:space="preserve">代 表 輸 送 機 関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</si>
</sst>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38" fontId="3" fillId="0" borderId="11" xfId="49" applyNumberFormat="1" applyFont="1" applyBorder="1" applyAlignment="1">
      <alignment horizontal="center" vertical="center"/>
    </xf>
    <xf numFmtId="38" fontId="3" fillId="0" borderId="12" xfId="49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6" xfId="49" applyNumberFormat="1" applyFont="1" applyBorder="1" applyAlignment="1">
      <alignment horizontal="distributed" vertical="center"/>
    </xf>
    <xf numFmtId="38" fontId="3" fillId="0" borderId="17" xfId="49" applyNumberFormat="1" applyFont="1" applyBorder="1" applyAlignment="1">
      <alignment horizontal="distributed" vertical="center"/>
    </xf>
    <xf numFmtId="38" fontId="3" fillId="0" borderId="0" xfId="49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20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38" fontId="3" fillId="0" borderId="21" xfId="49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NumberFormat="1" applyFont="1" applyFill="1" applyAlignment="1">
      <alignment horizontal="distributed" vertical="center"/>
    </xf>
    <xf numFmtId="185" fontId="3" fillId="0" borderId="22" xfId="49" applyNumberFormat="1" applyFont="1" applyBorder="1" applyAlignment="1">
      <alignment vertical="center"/>
    </xf>
    <xf numFmtId="185" fontId="3" fillId="0" borderId="23" xfId="49" applyNumberFormat="1" applyFont="1" applyBorder="1" applyAlignment="1">
      <alignment vertical="center"/>
    </xf>
    <xf numFmtId="185" fontId="3" fillId="0" borderId="14" xfId="49" applyNumberFormat="1" applyFont="1" applyBorder="1" applyAlignment="1">
      <alignment vertical="center"/>
    </xf>
    <xf numFmtId="185" fontId="3" fillId="0" borderId="24" xfId="49" applyNumberFormat="1" applyFont="1" applyBorder="1" applyAlignment="1">
      <alignment vertical="center"/>
    </xf>
    <xf numFmtId="185" fontId="3" fillId="0" borderId="25" xfId="49" applyNumberFormat="1" applyFont="1" applyBorder="1" applyAlignment="1">
      <alignment vertical="center"/>
    </xf>
    <xf numFmtId="185" fontId="3" fillId="0" borderId="26" xfId="49" applyNumberFormat="1" applyFont="1" applyBorder="1" applyAlignment="1">
      <alignment vertical="center"/>
    </xf>
    <xf numFmtId="185" fontId="3" fillId="0" borderId="27" xfId="49" applyNumberFormat="1" applyFont="1" applyBorder="1" applyAlignment="1">
      <alignment vertical="center"/>
    </xf>
    <xf numFmtId="185" fontId="3" fillId="0" borderId="28" xfId="49" applyNumberFormat="1" applyFont="1" applyBorder="1" applyAlignment="1">
      <alignment vertical="center"/>
    </xf>
    <xf numFmtId="185" fontId="3" fillId="0" borderId="29" xfId="49" applyNumberFormat="1" applyFont="1" applyBorder="1" applyAlignment="1">
      <alignment vertical="center"/>
    </xf>
    <xf numFmtId="185" fontId="3" fillId="0" borderId="30" xfId="49" applyNumberFormat="1" applyFont="1" applyBorder="1" applyAlignment="1">
      <alignment vertical="center"/>
    </xf>
    <xf numFmtId="38" fontId="3" fillId="0" borderId="17" xfId="49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5" fontId="3" fillId="0" borderId="31" xfId="49" applyNumberFormat="1" applyFont="1" applyBorder="1" applyAlignment="1">
      <alignment vertical="center"/>
    </xf>
    <xf numFmtId="185" fontId="3" fillId="0" borderId="16" xfId="49" applyNumberFormat="1" applyFont="1" applyBorder="1" applyAlignment="1">
      <alignment vertical="center"/>
    </xf>
    <xf numFmtId="185" fontId="3" fillId="0" borderId="17" xfId="49" applyNumberFormat="1" applyFont="1" applyBorder="1" applyAlignment="1">
      <alignment vertical="center"/>
    </xf>
    <xf numFmtId="185" fontId="3" fillId="0" borderId="32" xfId="49" applyNumberFormat="1" applyFont="1" applyBorder="1" applyAlignment="1">
      <alignment vertical="center"/>
    </xf>
    <xf numFmtId="185" fontId="3" fillId="0" borderId="20" xfId="49" applyNumberFormat="1" applyFont="1" applyBorder="1" applyAlignment="1">
      <alignment vertical="center"/>
    </xf>
    <xf numFmtId="185" fontId="3" fillId="0" borderId="33" xfId="49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8" fontId="3" fillId="0" borderId="34" xfId="49" applyNumberFormat="1" applyFont="1" applyBorder="1" applyAlignment="1">
      <alignment horizontal="center" vertical="center"/>
    </xf>
    <xf numFmtId="38" fontId="3" fillId="0" borderId="24" xfId="49" applyNumberFormat="1" applyFont="1" applyBorder="1" applyAlignment="1">
      <alignment horizontal="center" vertical="center"/>
    </xf>
    <xf numFmtId="38" fontId="3" fillId="0" borderId="28" xfId="49" applyNumberFormat="1" applyFont="1" applyBorder="1" applyAlignment="1">
      <alignment horizontal="center" vertical="center"/>
    </xf>
    <xf numFmtId="38" fontId="3" fillId="0" borderId="35" xfId="49" applyNumberFormat="1" applyFont="1" applyBorder="1" applyAlignment="1">
      <alignment horizontal="center" vertical="center"/>
    </xf>
    <xf numFmtId="38" fontId="3" fillId="0" borderId="36" xfId="49" applyNumberFormat="1" applyFont="1" applyBorder="1" applyAlignment="1">
      <alignment horizontal="center" vertical="center"/>
    </xf>
    <xf numFmtId="38" fontId="3" fillId="0" borderId="16" xfId="49" applyNumberFormat="1" applyFont="1" applyBorder="1" applyAlignment="1">
      <alignment horizontal="center" vertical="center" wrapText="1"/>
    </xf>
    <xf numFmtId="38" fontId="3" fillId="0" borderId="17" xfId="49" applyNumberFormat="1" applyFont="1" applyBorder="1" applyAlignment="1">
      <alignment horizontal="center" vertical="center" wrapText="1"/>
    </xf>
    <xf numFmtId="38" fontId="3" fillId="0" borderId="20" xfId="49" applyNumberFormat="1" applyFont="1" applyBorder="1" applyAlignment="1">
      <alignment horizontal="center" vertical="center" wrapText="1"/>
    </xf>
    <xf numFmtId="38" fontId="3" fillId="0" borderId="22" xfId="49" applyNumberFormat="1" applyFont="1" applyBorder="1" applyAlignment="1">
      <alignment horizontal="center" vertical="center" wrapText="1"/>
    </xf>
    <xf numFmtId="38" fontId="3" fillId="0" borderId="14" xfId="49" applyNumberFormat="1" applyFont="1" applyBorder="1" applyAlignment="1">
      <alignment horizontal="center" vertical="center" wrapText="1"/>
    </xf>
    <xf numFmtId="38" fontId="3" fillId="0" borderId="27" xfId="49" applyNumberFormat="1" applyFont="1" applyBorder="1" applyAlignment="1">
      <alignment horizontal="center" vertical="center" wrapText="1"/>
    </xf>
    <xf numFmtId="38" fontId="3" fillId="0" borderId="14" xfId="49" applyNumberFormat="1" applyFont="1" applyBorder="1" applyAlignment="1">
      <alignment horizontal="center" vertical="center"/>
    </xf>
    <xf numFmtId="38" fontId="3" fillId="0" borderId="27" xfId="49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39" xfId="49" applyNumberFormat="1" applyFont="1" applyBorder="1" applyAlignment="1">
      <alignment horizontal="center" vertical="center"/>
    </xf>
    <xf numFmtId="38" fontId="3" fillId="0" borderId="17" xfId="49" applyNumberFormat="1" applyFont="1" applyBorder="1" applyAlignment="1">
      <alignment horizontal="center" vertical="center"/>
    </xf>
    <xf numFmtId="38" fontId="3" fillId="0" borderId="20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  <xf numFmtId="38" fontId="3" fillId="0" borderId="19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11" width="9.59765625" style="2" customWidth="1"/>
    <col min="12" max="12" width="9.59765625" style="3" customWidth="1"/>
    <col min="13" max="20" width="9.59765625" style="2" customWidth="1"/>
    <col min="21" max="21" width="9.59765625" style="3" customWidth="1"/>
    <col min="22" max="63" width="9" style="3" customWidth="1"/>
    <col min="64" max="64" width="9" style="4" customWidth="1"/>
    <col min="65" max="16384" width="9" style="3" customWidth="1"/>
  </cols>
  <sheetData>
    <row r="1" spans="2:7" s="23" customFormat="1" ht="13.5" customHeight="1">
      <c r="B1" s="24"/>
      <c r="D1" s="26"/>
      <c r="G1" s="25"/>
    </row>
    <row r="2" spans="2:12" s="38" customFormat="1" ht="13.5">
      <c r="B2" s="39" t="s">
        <v>126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2" customHeight="1"/>
    <row r="4" spans="3:64" ht="12" customHeight="1">
      <c r="C4" s="5"/>
      <c r="K4" s="6"/>
      <c r="L4" s="6"/>
      <c r="S4" s="3"/>
      <c r="T4" s="6" t="s">
        <v>127</v>
      </c>
      <c r="BL4" s="3"/>
    </row>
    <row r="5" spans="2:64" ht="12" customHeight="1">
      <c r="B5" s="7"/>
      <c r="C5" s="46" t="s">
        <v>128</v>
      </c>
      <c r="D5" s="50" t="s">
        <v>91</v>
      </c>
      <c r="E5" s="51"/>
      <c r="F5" s="9"/>
      <c r="G5" s="50" t="s">
        <v>99</v>
      </c>
      <c r="H5" s="51"/>
      <c r="I5" s="51"/>
      <c r="J5" s="51"/>
      <c r="K5" s="51"/>
      <c r="L5" s="51"/>
      <c r="M5" s="9"/>
      <c r="N5" s="50" t="s">
        <v>104</v>
      </c>
      <c r="O5" s="51"/>
      <c r="P5" s="51"/>
      <c r="Q5" s="8"/>
      <c r="R5" s="64" t="s">
        <v>105</v>
      </c>
      <c r="S5" s="64" t="s">
        <v>90</v>
      </c>
      <c r="T5" s="47" t="s">
        <v>106</v>
      </c>
      <c r="BL5" s="3"/>
    </row>
    <row r="6" spans="2:64" ht="12" customHeight="1">
      <c r="B6" s="10"/>
      <c r="C6" s="11"/>
      <c r="D6" s="52" t="s">
        <v>92</v>
      </c>
      <c r="E6" s="52" t="s">
        <v>93</v>
      </c>
      <c r="F6" s="3"/>
      <c r="G6" s="52" t="s">
        <v>94</v>
      </c>
      <c r="H6" s="67" t="s">
        <v>98</v>
      </c>
      <c r="I6" s="68"/>
      <c r="J6" s="68"/>
      <c r="K6" s="22"/>
      <c r="L6" s="55" t="s">
        <v>100</v>
      </c>
      <c r="M6" s="37"/>
      <c r="N6" s="52" t="s">
        <v>101</v>
      </c>
      <c r="O6" s="52" t="s">
        <v>102</v>
      </c>
      <c r="P6" s="52" t="s">
        <v>103</v>
      </c>
      <c r="Q6" s="3"/>
      <c r="R6" s="65"/>
      <c r="S6" s="65"/>
      <c r="T6" s="48"/>
      <c r="BL6" s="3"/>
    </row>
    <row r="7" spans="2:64" ht="12" customHeight="1">
      <c r="B7" s="10"/>
      <c r="C7" s="11"/>
      <c r="D7" s="53"/>
      <c r="E7" s="53"/>
      <c r="F7" s="12" t="s">
        <v>87</v>
      </c>
      <c r="G7" s="53"/>
      <c r="H7" s="53" t="s">
        <v>96</v>
      </c>
      <c r="I7" s="65" t="s">
        <v>95</v>
      </c>
      <c r="J7" s="65" t="s">
        <v>97</v>
      </c>
      <c r="K7" s="58" t="s">
        <v>87</v>
      </c>
      <c r="L7" s="56"/>
      <c r="M7" s="37" t="s">
        <v>87</v>
      </c>
      <c r="N7" s="53"/>
      <c r="O7" s="53"/>
      <c r="P7" s="53"/>
      <c r="Q7" s="12" t="s">
        <v>87</v>
      </c>
      <c r="R7" s="65"/>
      <c r="S7" s="65"/>
      <c r="T7" s="48"/>
      <c r="BL7" s="3"/>
    </row>
    <row r="8" spans="2:64" ht="12" customHeight="1">
      <c r="B8" s="62" t="s">
        <v>67</v>
      </c>
      <c r="C8" s="63"/>
      <c r="D8" s="54"/>
      <c r="E8" s="54"/>
      <c r="F8" s="12"/>
      <c r="G8" s="54"/>
      <c r="H8" s="54"/>
      <c r="I8" s="66"/>
      <c r="J8" s="66"/>
      <c r="K8" s="59"/>
      <c r="L8" s="57"/>
      <c r="M8" s="37"/>
      <c r="N8" s="54"/>
      <c r="O8" s="54"/>
      <c r="P8" s="54"/>
      <c r="Q8" s="12"/>
      <c r="R8" s="66"/>
      <c r="S8" s="66"/>
      <c r="T8" s="49"/>
      <c r="BL8" s="3"/>
    </row>
    <row r="9" spans="2:20" ht="12" customHeight="1">
      <c r="B9" s="13"/>
      <c r="C9" s="14" t="s">
        <v>88</v>
      </c>
      <c r="D9" s="27">
        <v>0</v>
      </c>
      <c r="E9" s="27">
        <v>0</v>
      </c>
      <c r="F9" s="27">
        <f>+D9+E9</f>
        <v>0</v>
      </c>
      <c r="G9" s="27">
        <v>4018.9551</v>
      </c>
      <c r="H9" s="27">
        <v>4473.4741</v>
      </c>
      <c r="I9" s="27">
        <v>6876.3166</v>
      </c>
      <c r="J9" s="27">
        <v>114.4126</v>
      </c>
      <c r="K9" s="27">
        <f>SUM(H9:J9)</f>
        <v>11464.203300000001</v>
      </c>
      <c r="L9" s="27">
        <v>102.6821</v>
      </c>
      <c r="M9" s="41">
        <f aca="true" t="shared" si="0" ref="M9:M40">+G9+K9+L9</f>
        <v>15585.8405</v>
      </c>
      <c r="N9" s="27">
        <v>0</v>
      </c>
      <c r="O9" s="27">
        <v>3.8937</v>
      </c>
      <c r="P9" s="27">
        <v>12.2959</v>
      </c>
      <c r="Q9" s="27">
        <f>SUM(N9:P9)</f>
        <v>16.1896</v>
      </c>
      <c r="R9" s="27">
        <v>0</v>
      </c>
      <c r="S9" s="27">
        <v>127.6466</v>
      </c>
      <c r="T9" s="28">
        <f aca="true" t="shared" si="1" ref="T9:T40">+F9+M9+Q9+R9+S9</f>
        <v>15729.6767</v>
      </c>
    </row>
    <row r="10" spans="2:20" ht="12" customHeight="1">
      <c r="B10" s="10" t="s">
        <v>68</v>
      </c>
      <c r="C10" s="15" t="s">
        <v>0</v>
      </c>
      <c r="D10" s="29">
        <v>215.8503</v>
      </c>
      <c r="E10" s="29">
        <v>0</v>
      </c>
      <c r="F10" s="29">
        <f aca="true" t="shared" si="2" ref="F10:F73">+D10+E10</f>
        <v>215.8503</v>
      </c>
      <c r="G10" s="29">
        <v>24401.7702</v>
      </c>
      <c r="H10" s="29">
        <v>21799.6813</v>
      </c>
      <c r="I10" s="29">
        <v>25491.3532</v>
      </c>
      <c r="J10" s="29">
        <v>261.9057</v>
      </c>
      <c r="K10" s="29">
        <f aca="true" t="shared" si="3" ref="K10:K73">SUM(H10:J10)</f>
        <v>47552.940200000005</v>
      </c>
      <c r="L10" s="29">
        <v>1049.2553</v>
      </c>
      <c r="M10" s="42">
        <f t="shared" si="0"/>
        <v>73003.96570000002</v>
      </c>
      <c r="N10" s="29">
        <v>0</v>
      </c>
      <c r="O10" s="29">
        <v>0</v>
      </c>
      <c r="P10" s="29">
        <v>0</v>
      </c>
      <c r="Q10" s="29">
        <f aca="true" t="shared" si="4" ref="Q10:Q73">SUM(N10:P10)</f>
        <v>0</v>
      </c>
      <c r="R10" s="29">
        <v>19.4507</v>
      </c>
      <c r="S10" s="29">
        <v>18.7417</v>
      </c>
      <c r="T10" s="30">
        <f t="shared" si="1"/>
        <v>73258.00840000002</v>
      </c>
    </row>
    <row r="11" spans="2:20" ht="12" customHeight="1">
      <c r="B11" s="10"/>
      <c r="C11" s="15" t="s">
        <v>1</v>
      </c>
      <c r="D11" s="29">
        <v>16.82</v>
      </c>
      <c r="E11" s="29">
        <v>0</v>
      </c>
      <c r="F11" s="29">
        <f t="shared" si="2"/>
        <v>16.82</v>
      </c>
      <c r="G11" s="29">
        <v>16988.7554</v>
      </c>
      <c r="H11" s="29">
        <v>3032.8265</v>
      </c>
      <c r="I11" s="29">
        <v>2561.5979</v>
      </c>
      <c r="J11" s="29">
        <v>141.1145</v>
      </c>
      <c r="K11" s="29">
        <f t="shared" si="3"/>
        <v>5735.5389</v>
      </c>
      <c r="L11" s="29">
        <v>68.0029</v>
      </c>
      <c r="M11" s="42">
        <f t="shared" si="0"/>
        <v>22792.297199999997</v>
      </c>
      <c r="N11" s="29">
        <v>0</v>
      </c>
      <c r="O11" s="29">
        <v>10.1648</v>
      </c>
      <c r="P11" s="29">
        <v>25.8592</v>
      </c>
      <c r="Q11" s="29">
        <f t="shared" si="4"/>
        <v>36.024</v>
      </c>
      <c r="R11" s="29">
        <v>0</v>
      </c>
      <c r="S11" s="29">
        <v>186.695</v>
      </c>
      <c r="T11" s="30">
        <f t="shared" si="1"/>
        <v>23031.836199999998</v>
      </c>
    </row>
    <row r="12" spans="2:20" ht="12" customHeight="1">
      <c r="B12" s="10" t="s">
        <v>69</v>
      </c>
      <c r="C12" s="15" t="s">
        <v>2</v>
      </c>
      <c r="D12" s="29">
        <v>523.5121</v>
      </c>
      <c r="E12" s="29">
        <v>0</v>
      </c>
      <c r="F12" s="29">
        <f t="shared" si="2"/>
        <v>523.5121</v>
      </c>
      <c r="G12" s="29">
        <v>99004.9606</v>
      </c>
      <c r="H12" s="29">
        <v>107934.4624</v>
      </c>
      <c r="I12" s="29">
        <v>61296.746</v>
      </c>
      <c r="J12" s="29">
        <v>961.6528</v>
      </c>
      <c r="K12" s="29">
        <f t="shared" si="3"/>
        <v>170192.8612</v>
      </c>
      <c r="L12" s="29">
        <v>5240.3435</v>
      </c>
      <c r="M12" s="42">
        <f t="shared" si="0"/>
        <v>274438.16530000005</v>
      </c>
      <c r="N12" s="29">
        <v>53.6185</v>
      </c>
      <c r="O12" s="29">
        <v>224.7152</v>
      </c>
      <c r="P12" s="29">
        <v>0</v>
      </c>
      <c r="Q12" s="29">
        <f t="shared" si="4"/>
        <v>278.3337</v>
      </c>
      <c r="R12" s="29">
        <v>645.2526</v>
      </c>
      <c r="S12" s="29">
        <v>205.5656</v>
      </c>
      <c r="T12" s="30">
        <f t="shared" si="1"/>
        <v>276090.82930000004</v>
      </c>
    </row>
    <row r="13" spans="2:20" ht="12" customHeight="1">
      <c r="B13" s="10"/>
      <c r="C13" s="15" t="s">
        <v>3</v>
      </c>
      <c r="D13" s="29">
        <v>0</v>
      </c>
      <c r="E13" s="29">
        <v>0</v>
      </c>
      <c r="F13" s="29">
        <f t="shared" si="2"/>
        <v>0</v>
      </c>
      <c r="G13" s="29">
        <v>86.5248</v>
      </c>
      <c r="H13" s="29">
        <v>39.5433</v>
      </c>
      <c r="I13" s="29">
        <v>0</v>
      </c>
      <c r="J13" s="29">
        <v>0</v>
      </c>
      <c r="K13" s="29">
        <f t="shared" si="3"/>
        <v>39.5433</v>
      </c>
      <c r="L13" s="29">
        <v>0</v>
      </c>
      <c r="M13" s="42">
        <f t="shared" si="0"/>
        <v>126.0681</v>
      </c>
      <c r="N13" s="29">
        <v>0</v>
      </c>
      <c r="O13" s="29">
        <v>0</v>
      </c>
      <c r="P13" s="29">
        <v>0</v>
      </c>
      <c r="Q13" s="29">
        <f t="shared" si="4"/>
        <v>0</v>
      </c>
      <c r="R13" s="29">
        <v>0</v>
      </c>
      <c r="S13" s="29">
        <v>0</v>
      </c>
      <c r="T13" s="30">
        <f t="shared" si="1"/>
        <v>126.0681</v>
      </c>
    </row>
    <row r="14" spans="2:20" ht="12" customHeight="1">
      <c r="B14" s="10" t="s">
        <v>70</v>
      </c>
      <c r="C14" s="15" t="s">
        <v>4</v>
      </c>
      <c r="D14" s="29">
        <v>56.7403</v>
      </c>
      <c r="E14" s="29">
        <v>0</v>
      </c>
      <c r="F14" s="29">
        <f t="shared" si="2"/>
        <v>56.7403</v>
      </c>
      <c r="G14" s="29">
        <v>275381.231</v>
      </c>
      <c r="H14" s="29">
        <v>692713.9109</v>
      </c>
      <c r="I14" s="29">
        <v>97838.3935</v>
      </c>
      <c r="J14" s="29">
        <v>553.705</v>
      </c>
      <c r="K14" s="29">
        <f t="shared" si="3"/>
        <v>791106.0094</v>
      </c>
      <c r="L14" s="29">
        <v>24297.0561</v>
      </c>
      <c r="M14" s="42">
        <f t="shared" si="0"/>
        <v>1090784.2965</v>
      </c>
      <c r="N14" s="29">
        <v>45.7103</v>
      </c>
      <c r="O14" s="29">
        <v>25.2252</v>
      </c>
      <c r="P14" s="29">
        <v>602.8688</v>
      </c>
      <c r="Q14" s="29">
        <f t="shared" si="4"/>
        <v>673.8043</v>
      </c>
      <c r="R14" s="29">
        <v>255.3911</v>
      </c>
      <c r="S14" s="29">
        <v>0</v>
      </c>
      <c r="T14" s="30">
        <f t="shared" si="1"/>
        <v>1091770.2321999997</v>
      </c>
    </row>
    <row r="15" spans="2:20" ht="12" customHeight="1">
      <c r="B15" s="10"/>
      <c r="C15" s="15" t="s">
        <v>5</v>
      </c>
      <c r="D15" s="29">
        <v>0</v>
      </c>
      <c r="E15" s="29">
        <v>0</v>
      </c>
      <c r="F15" s="29">
        <f t="shared" si="2"/>
        <v>0</v>
      </c>
      <c r="G15" s="29">
        <v>127316.877</v>
      </c>
      <c r="H15" s="29">
        <v>240318.0691</v>
      </c>
      <c r="I15" s="29">
        <v>101153.591</v>
      </c>
      <c r="J15" s="29">
        <v>1024.5993</v>
      </c>
      <c r="K15" s="29">
        <f t="shared" si="3"/>
        <v>342496.2594</v>
      </c>
      <c r="L15" s="29">
        <v>6764.5004</v>
      </c>
      <c r="M15" s="42">
        <f t="shared" si="0"/>
        <v>476577.6368</v>
      </c>
      <c r="N15" s="29">
        <v>11.6184</v>
      </c>
      <c r="O15" s="29">
        <v>43.2462</v>
      </c>
      <c r="P15" s="29">
        <v>2728.5513</v>
      </c>
      <c r="Q15" s="29">
        <f t="shared" si="4"/>
        <v>2783.4159</v>
      </c>
      <c r="R15" s="29">
        <v>5535.1914</v>
      </c>
      <c r="S15" s="29">
        <v>1514.4614</v>
      </c>
      <c r="T15" s="30">
        <f t="shared" si="1"/>
        <v>486410.7055</v>
      </c>
    </row>
    <row r="16" spans="2:20" ht="12" customHeight="1">
      <c r="B16" s="10" t="s">
        <v>71</v>
      </c>
      <c r="C16" s="15" t="s">
        <v>7</v>
      </c>
      <c r="D16" s="29">
        <v>0</v>
      </c>
      <c r="E16" s="29">
        <v>0</v>
      </c>
      <c r="F16" s="29">
        <f t="shared" si="2"/>
        <v>0</v>
      </c>
      <c r="G16" s="29">
        <v>0</v>
      </c>
      <c r="H16" s="29">
        <v>3647.025</v>
      </c>
      <c r="I16" s="29">
        <v>63.9924</v>
      </c>
      <c r="J16" s="29">
        <v>5.3479</v>
      </c>
      <c r="K16" s="29">
        <f t="shared" si="3"/>
        <v>3716.3653000000004</v>
      </c>
      <c r="L16" s="29">
        <v>168.6965</v>
      </c>
      <c r="M16" s="42">
        <f t="shared" si="0"/>
        <v>3885.0618000000004</v>
      </c>
      <c r="N16" s="29">
        <v>0</v>
      </c>
      <c r="O16" s="29">
        <v>0</v>
      </c>
      <c r="P16" s="29">
        <v>0</v>
      </c>
      <c r="Q16" s="29">
        <f t="shared" si="4"/>
        <v>0</v>
      </c>
      <c r="R16" s="29">
        <v>0</v>
      </c>
      <c r="S16" s="29">
        <v>0</v>
      </c>
      <c r="T16" s="30">
        <f t="shared" si="1"/>
        <v>3885.0618000000004</v>
      </c>
    </row>
    <row r="17" spans="2:20" ht="12" customHeight="1">
      <c r="B17" s="10"/>
      <c r="C17" s="15" t="s">
        <v>6</v>
      </c>
      <c r="D17" s="29">
        <v>60.6277</v>
      </c>
      <c r="E17" s="29">
        <v>0</v>
      </c>
      <c r="F17" s="29">
        <f t="shared" si="2"/>
        <v>60.6277</v>
      </c>
      <c r="G17" s="29">
        <v>76982.3555</v>
      </c>
      <c r="H17" s="29">
        <v>257592.4295</v>
      </c>
      <c r="I17" s="29">
        <v>25000.7335</v>
      </c>
      <c r="J17" s="29">
        <v>169.1728</v>
      </c>
      <c r="K17" s="29">
        <f t="shared" si="3"/>
        <v>282762.3358</v>
      </c>
      <c r="L17" s="29">
        <v>2896.2273</v>
      </c>
      <c r="M17" s="42">
        <f t="shared" si="0"/>
        <v>362640.91860000003</v>
      </c>
      <c r="N17" s="29">
        <v>11.4141</v>
      </c>
      <c r="O17" s="29">
        <v>12.8424</v>
      </c>
      <c r="P17" s="29">
        <v>0</v>
      </c>
      <c r="Q17" s="29">
        <f t="shared" si="4"/>
        <v>24.2565</v>
      </c>
      <c r="R17" s="29">
        <v>5434.3876</v>
      </c>
      <c r="S17" s="29">
        <v>4.4392</v>
      </c>
      <c r="T17" s="30">
        <f t="shared" si="1"/>
        <v>368164.6296000001</v>
      </c>
    </row>
    <row r="18" spans="2:64" ht="12" customHeight="1">
      <c r="B18" s="17"/>
      <c r="C18" s="18" t="s">
        <v>87</v>
      </c>
      <c r="D18" s="31">
        <f>SUM(D9:D17)</f>
        <v>873.5504000000001</v>
      </c>
      <c r="E18" s="31">
        <f>SUM(E9:E17)</f>
        <v>0</v>
      </c>
      <c r="F18" s="31">
        <f t="shared" si="2"/>
        <v>873.5504000000001</v>
      </c>
      <c r="G18" s="31">
        <f>SUM(G9:G17)</f>
        <v>624181.4296000001</v>
      </c>
      <c r="H18" s="31">
        <f>SUM(H9:H17)</f>
        <v>1331551.4221</v>
      </c>
      <c r="I18" s="31">
        <f>SUM(I9:I17)</f>
        <v>320282.7241</v>
      </c>
      <c r="J18" s="31">
        <f>SUM(J9:J17)</f>
        <v>3231.9106</v>
      </c>
      <c r="K18" s="31">
        <f t="shared" si="3"/>
        <v>1655066.0568000001</v>
      </c>
      <c r="L18" s="31">
        <f>SUM(L9:L17)</f>
        <v>40586.7641</v>
      </c>
      <c r="M18" s="43">
        <f t="shared" si="0"/>
        <v>2319834.2505</v>
      </c>
      <c r="N18" s="31">
        <f>SUM(N9:N17)</f>
        <v>122.3613</v>
      </c>
      <c r="O18" s="31">
        <f>SUM(O9:O17)</f>
        <v>320.08750000000003</v>
      </c>
      <c r="P18" s="31">
        <f>SUM(P9:P17)</f>
        <v>3369.5752</v>
      </c>
      <c r="Q18" s="31">
        <f t="shared" si="4"/>
        <v>3812.0240000000003</v>
      </c>
      <c r="R18" s="31">
        <f>SUM(R9:R17)</f>
        <v>11889.6734</v>
      </c>
      <c r="S18" s="31">
        <f>SUM(S9:S17)</f>
        <v>2057.5494999999996</v>
      </c>
      <c r="T18" s="32">
        <f t="shared" si="1"/>
        <v>2338467.0478000008</v>
      </c>
      <c r="BL18" s="19"/>
    </row>
    <row r="19" spans="2:20" ht="12" customHeight="1">
      <c r="B19" s="10" t="s">
        <v>72</v>
      </c>
      <c r="C19" s="15" t="s">
        <v>8</v>
      </c>
      <c r="D19" s="29">
        <v>0</v>
      </c>
      <c r="E19" s="29">
        <v>0</v>
      </c>
      <c r="F19" s="29">
        <f t="shared" si="2"/>
        <v>0</v>
      </c>
      <c r="G19" s="29">
        <v>4085.8294</v>
      </c>
      <c r="H19" s="29">
        <v>0</v>
      </c>
      <c r="I19" s="29">
        <v>144.1041</v>
      </c>
      <c r="J19" s="29">
        <v>2681.4081</v>
      </c>
      <c r="K19" s="29">
        <f t="shared" si="3"/>
        <v>2825.5122</v>
      </c>
      <c r="L19" s="29">
        <v>0</v>
      </c>
      <c r="M19" s="42">
        <f t="shared" si="0"/>
        <v>6911.3416</v>
      </c>
      <c r="N19" s="29">
        <v>0</v>
      </c>
      <c r="O19" s="29">
        <v>0</v>
      </c>
      <c r="P19" s="29">
        <v>3</v>
      </c>
      <c r="Q19" s="29">
        <f t="shared" si="4"/>
        <v>3</v>
      </c>
      <c r="R19" s="29">
        <v>0</v>
      </c>
      <c r="S19" s="29">
        <v>0</v>
      </c>
      <c r="T19" s="30">
        <f t="shared" si="1"/>
        <v>6914.3416</v>
      </c>
    </row>
    <row r="20" spans="2:20" ht="12" customHeight="1">
      <c r="B20" s="10"/>
      <c r="C20" s="15" t="s">
        <v>9</v>
      </c>
      <c r="D20" s="29">
        <v>0</v>
      </c>
      <c r="E20" s="29">
        <v>0</v>
      </c>
      <c r="F20" s="29">
        <f t="shared" si="2"/>
        <v>0</v>
      </c>
      <c r="G20" s="29">
        <v>86595.4607</v>
      </c>
      <c r="H20" s="29">
        <v>5181.1499</v>
      </c>
      <c r="I20" s="29">
        <v>16053.5818</v>
      </c>
      <c r="J20" s="29">
        <v>680.9134</v>
      </c>
      <c r="K20" s="29">
        <f t="shared" si="3"/>
        <v>21915.6451</v>
      </c>
      <c r="L20" s="29">
        <v>182.2735</v>
      </c>
      <c r="M20" s="42">
        <f t="shared" si="0"/>
        <v>108693.37929999999</v>
      </c>
      <c r="N20" s="29">
        <v>0</v>
      </c>
      <c r="O20" s="29">
        <v>14.1376</v>
      </c>
      <c r="P20" s="29">
        <v>0</v>
      </c>
      <c r="Q20" s="29">
        <f t="shared" si="4"/>
        <v>14.1376</v>
      </c>
      <c r="R20" s="29">
        <v>0</v>
      </c>
      <c r="S20" s="29">
        <v>0</v>
      </c>
      <c r="T20" s="30">
        <f t="shared" si="1"/>
        <v>108707.51689999999</v>
      </c>
    </row>
    <row r="21" spans="2:20" ht="12" customHeight="1">
      <c r="B21" s="10" t="s">
        <v>70</v>
      </c>
      <c r="C21" s="15" t="s">
        <v>10</v>
      </c>
      <c r="D21" s="29">
        <v>3.7726</v>
      </c>
      <c r="E21" s="29">
        <v>0</v>
      </c>
      <c r="F21" s="29">
        <f t="shared" si="2"/>
        <v>3.7726</v>
      </c>
      <c r="G21" s="29">
        <v>50.7552</v>
      </c>
      <c r="H21" s="29">
        <v>2104.6115</v>
      </c>
      <c r="I21" s="29">
        <v>190.9873</v>
      </c>
      <c r="J21" s="29">
        <v>0</v>
      </c>
      <c r="K21" s="29">
        <f t="shared" si="3"/>
        <v>2295.5987999999998</v>
      </c>
      <c r="L21" s="29">
        <v>18.3194</v>
      </c>
      <c r="M21" s="42">
        <f t="shared" si="0"/>
        <v>2364.6733999999997</v>
      </c>
      <c r="N21" s="29">
        <v>0</v>
      </c>
      <c r="O21" s="29">
        <v>0</v>
      </c>
      <c r="P21" s="29">
        <v>0</v>
      </c>
      <c r="Q21" s="29">
        <f t="shared" si="4"/>
        <v>0</v>
      </c>
      <c r="R21" s="29">
        <v>0</v>
      </c>
      <c r="S21" s="29">
        <v>0</v>
      </c>
      <c r="T21" s="30">
        <f t="shared" si="1"/>
        <v>2368.4459999999995</v>
      </c>
    </row>
    <row r="22" spans="2:20" ht="12" customHeight="1">
      <c r="B22" s="10"/>
      <c r="C22" s="15" t="s">
        <v>12</v>
      </c>
      <c r="D22" s="29">
        <v>0</v>
      </c>
      <c r="E22" s="29">
        <v>0</v>
      </c>
      <c r="F22" s="29">
        <f t="shared" si="2"/>
        <v>0</v>
      </c>
      <c r="G22" s="29">
        <v>13.0149</v>
      </c>
      <c r="H22" s="29">
        <v>7136.9714</v>
      </c>
      <c r="I22" s="29">
        <v>132.0453</v>
      </c>
      <c r="J22" s="29">
        <v>0</v>
      </c>
      <c r="K22" s="29">
        <f t="shared" si="3"/>
        <v>7269.0167</v>
      </c>
      <c r="L22" s="29">
        <v>0</v>
      </c>
      <c r="M22" s="42">
        <f t="shared" si="0"/>
        <v>7282.0316</v>
      </c>
      <c r="N22" s="29">
        <v>0</v>
      </c>
      <c r="O22" s="29">
        <v>0</v>
      </c>
      <c r="P22" s="29">
        <v>0</v>
      </c>
      <c r="Q22" s="29">
        <f t="shared" si="4"/>
        <v>0</v>
      </c>
      <c r="R22" s="29">
        <v>219.5732</v>
      </c>
      <c r="S22" s="29">
        <v>0</v>
      </c>
      <c r="T22" s="30">
        <f t="shared" si="1"/>
        <v>7501.6048</v>
      </c>
    </row>
    <row r="23" spans="2:20" ht="12" customHeight="1">
      <c r="B23" s="10" t="s">
        <v>71</v>
      </c>
      <c r="C23" s="20" t="s">
        <v>11</v>
      </c>
      <c r="D23" s="33">
        <v>21.7104</v>
      </c>
      <c r="E23" s="33">
        <v>0</v>
      </c>
      <c r="F23" s="33">
        <f t="shared" si="2"/>
        <v>21.7104</v>
      </c>
      <c r="G23" s="33">
        <v>40217.5737</v>
      </c>
      <c r="H23" s="33">
        <v>49.6183</v>
      </c>
      <c r="I23" s="33">
        <v>1544.8052</v>
      </c>
      <c r="J23" s="33">
        <v>232.842</v>
      </c>
      <c r="K23" s="33">
        <f t="shared" si="3"/>
        <v>1827.2655000000002</v>
      </c>
      <c r="L23" s="33">
        <v>0</v>
      </c>
      <c r="M23" s="44">
        <f t="shared" si="0"/>
        <v>42044.8392</v>
      </c>
      <c r="N23" s="33">
        <v>0</v>
      </c>
      <c r="O23" s="33">
        <v>0</v>
      </c>
      <c r="P23" s="33">
        <v>3.4024</v>
      </c>
      <c r="Q23" s="33">
        <f t="shared" si="4"/>
        <v>3.4024</v>
      </c>
      <c r="R23" s="33">
        <v>0</v>
      </c>
      <c r="S23" s="33">
        <v>0</v>
      </c>
      <c r="T23" s="34">
        <f t="shared" si="1"/>
        <v>42069.952000000005</v>
      </c>
    </row>
    <row r="24" spans="2:64" s="21" customFormat="1" ht="12" customHeight="1">
      <c r="B24" s="17"/>
      <c r="C24" s="18" t="s">
        <v>87</v>
      </c>
      <c r="D24" s="29">
        <f>SUM(D19:D23)</f>
        <v>25.483</v>
      </c>
      <c r="E24" s="29">
        <f>SUM(E19:E23)</f>
        <v>0</v>
      </c>
      <c r="F24" s="29">
        <f t="shared" si="2"/>
        <v>25.483</v>
      </c>
      <c r="G24" s="29">
        <f>SUM(G19:G23)</f>
        <v>130962.63389999999</v>
      </c>
      <c r="H24" s="29">
        <f>SUM(H19:H23)</f>
        <v>14472.351100000002</v>
      </c>
      <c r="I24" s="29">
        <f>SUM(I19:I23)</f>
        <v>18065.5237</v>
      </c>
      <c r="J24" s="29">
        <f>SUM(J19:J23)</f>
        <v>3595.1635</v>
      </c>
      <c r="K24" s="29">
        <f t="shared" si="3"/>
        <v>36133.03830000001</v>
      </c>
      <c r="L24" s="29">
        <f>SUM(L19:L23)</f>
        <v>200.59290000000001</v>
      </c>
      <c r="M24" s="42">
        <f t="shared" si="0"/>
        <v>167296.2651</v>
      </c>
      <c r="N24" s="29">
        <f>SUM(N19:N23)</f>
        <v>0</v>
      </c>
      <c r="O24" s="29">
        <f>SUM(O19:O23)</f>
        <v>14.1376</v>
      </c>
      <c r="P24" s="29">
        <f>SUM(P19:P23)</f>
        <v>6.4024</v>
      </c>
      <c r="Q24" s="29">
        <f t="shared" si="4"/>
        <v>20.54</v>
      </c>
      <c r="R24" s="29">
        <f>SUM(R19:R23)</f>
        <v>219.5732</v>
      </c>
      <c r="S24" s="29">
        <f>SUM(S19:S23)</f>
        <v>0</v>
      </c>
      <c r="T24" s="30">
        <f t="shared" si="1"/>
        <v>167561.86130000002</v>
      </c>
      <c r="U24" s="3"/>
      <c r="BL24" s="4"/>
    </row>
    <row r="25" spans="2:20" ht="12" customHeight="1">
      <c r="B25" s="13"/>
      <c r="C25" s="14" t="s">
        <v>13</v>
      </c>
      <c r="D25" s="27">
        <v>0</v>
      </c>
      <c r="E25" s="27">
        <v>3.2727</v>
      </c>
      <c r="F25" s="27">
        <f t="shared" si="2"/>
        <v>3.2727</v>
      </c>
      <c r="G25" s="27">
        <v>4.7826</v>
      </c>
      <c r="H25" s="27">
        <v>4.8725</v>
      </c>
      <c r="I25" s="27">
        <v>298.9276</v>
      </c>
      <c r="J25" s="27">
        <v>0</v>
      </c>
      <c r="K25" s="27">
        <f t="shared" si="3"/>
        <v>303.8001</v>
      </c>
      <c r="L25" s="27">
        <v>0</v>
      </c>
      <c r="M25" s="41">
        <f t="shared" si="0"/>
        <v>308.5827</v>
      </c>
      <c r="N25" s="27">
        <v>0</v>
      </c>
      <c r="O25" s="27">
        <v>0</v>
      </c>
      <c r="P25" s="27">
        <v>57.7988</v>
      </c>
      <c r="Q25" s="27">
        <f t="shared" si="4"/>
        <v>57.7988</v>
      </c>
      <c r="R25" s="27">
        <v>0</v>
      </c>
      <c r="S25" s="27">
        <v>13.1147</v>
      </c>
      <c r="T25" s="28">
        <f t="shared" si="1"/>
        <v>382.7688999999999</v>
      </c>
    </row>
    <row r="26" spans="2:20" ht="12" customHeight="1">
      <c r="B26" s="10" t="s">
        <v>73</v>
      </c>
      <c r="C26" s="15" t="s">
        <v>14</v>
      </c>
      <c r="D26" s="29">
        <v>0</v>
      </c>
      <c r="E26" s="29">
        <v>0</v>
      </c>
      <c r="F26" s="29">
        <f t="shared" si="2"/>
        <v>0</v>
      </c>
      <c r="G26" s="29">
        <v>0</v>
      </c>
      <c r="H26" s="29">
        <v>39.335</v>
      </c>
      <c r="I26" s="29">
        <v>56.4105</v>
      </c>
      <c r="J26" s="29">
        <v>0</v>
      </c>
      <c r="K26" s="29">
        <f t="shared" si="3"/>
        <v>95.74549999999999</v>
      </c>
      <c r="L26" s="29">
        <v>0</v>
      </c>
      <c r="M26" s="42">
        <f t="shared" si="0"/>
        <v>95.74549999999999</v>
      </c>
      <c r="N26" s="29">
        <v>0</v>
      </c>
      <c r="O26" s="29">
        <v>0</v>
      </c>
      <c r="P26" s="29">
        <v>2.4356</v>
      </c>
      <c r="Q26" s="29">
        <f t="shared" si="4"/>
        <v>2.4356</v>
      </c>
      <c r="R26" s="29">
        <v>0</v>
      </c>
      <c r="S26" s="29">
        <v>0</v>
      </c>
      <c r="T26" s="30">
        <f t="shared" si="1"/>
        <v>98.18109999999999</v>
      </c>
    </row>
    <row r="27" spans="2:20" ht="12" customHeight="1">
      <c r="B27" s="10"/>
      <c r="C27" s="15" t="s">
        <v>15</v>
      </c>
      <c r="D27" s="29">
        <v>0</v>
      </c>
      <c r="E27" s="29">
        <v>3.0618</v>
      </c>
      <c r="F27" s="29">
        <f t="shared" si="2"/>
        <v>3.0618</v>
      </c>
      <c r="G27" s="29">
        <v>0</v>
      </c>
      <c r="H27" s="29">
        <v>707.4147</v>
      </c>
      <c r="I27" s="29">
        <v>343.28</v>
      </c>
      <c r="J27" s="29">
        <v>34.7698</v>
      </c>
      <c r="K27" s="29">
        <f t="shared" si="3"/>
        <v>1085.4645</v>
      </c>
      <c r="L27" s="29">
        <v>85.1902</v>
      </c>
      <c r="M27" s="42">
        <f t="shared" si="0"/>
        <v>1170.6547</v>
      </c>
      <c r="N27" s="29">
        <v>0</v>
      </c>
      <c r="O27" s="29">
        <v>3.3908</v>
      </c>
      <c r="P27" s="29">
        <v>0</v>
      </c>
      <c r="Q27" s="29">
        <f t="shared" si="4"/>
        <v>3.3908</v>
      </c>
      <c r="R27" s="29">
        <v>0</v>
      </c>
      <c r="S27" s="29">
        <v>0</v>
      </c>
      <c r="T27" s="30">
        <f t="shared" si="1"/>
        <v>1177.1073</v>
      </c>
    </row>
    <row r="28" spans="2:20" ht="12" customHeight="1">
      <c r="B28" s="10"/>
      <c r="C28" s="15" t="s">
        <v>16</v>
      </c>
      <c r="D28" s="29">
        <v>0</v>
      </c>
      <c r="E28" s="29">
        <v>0</v>
      </c>
      <c r="F28" s="29">
        <f t="shared" si="2"/>
        <v>0</v>
      </c>
      <c r="G28" s="29">
        <v>85622.1017</v>
      </c>
      <c r="H28" s="29">
        <v>4977.6834</v>
      </c>
      <c r="I28" s="29">
        <v>23814.6548</v>
      </c>
      <c r="J28" s="29">
        <v>303.102</v>
      </c>
      <c r="K28" s="29">
        <f t="shared" si="3"/>
        <v>29095.440199999997</v>
      </c>
      <c r="L28" s="29">
        <v>51.6592</v>
      </c>
      <c r="M28" s="42">
        <f t="shared" si="0"/>
        <v>114769.20109999999</v>
      </c>
      <c r="N28" s="29">
        <v>0</v>
      </c>
      <c r="O28" s="29">
        <v>2.2227</v>
      </c>
      <c r="P28" s="29">
        <v>149.5875</v>
      </c>
      <c r="Q28" s="29">
        <f t="shared" si="4"/>
        <v>151.8102</v>
      </c>
      <c r="R28" s="29">
        <v>0</v>
      </c>
      <c r="S28" s="29">
        <v>66.792</v>
      </c>
      <c r="T28" s="30">
        <f t="shared" si="1"/>
        <v>114987.8033</v>
      </c>
    </row>
    <row r="29" spans="2:20" ht="12" customHeight="1">
      <c r="B29" s="10" t="s">
        <v>70</v>
      </c>
      <c r="C29" s="15" t="s">
        <v>17</v>
      </c>
      <c r="D29" s="29">
        <v>0</v>
      </c>
      <c r="E29" s="29">
        <v>18.4794</v>
      </c>
      <c r="F29" s="29">
        <f t="shared" si="2"/>
        <v>18.4794</v>
      </c>
      <c r="G29" s="29">
        <v>1830.2345</v>
      </c>
      <c r="H29" s="29">
        <v>1</v>
      </c>
      <c r="I29" s="29">
        <v>7964.4311</v>
      </c>
      <c r="J29" s="29">
        <v>263.2791</v>
      </c>
      <c r="K29" s="29">
        <f t="shared" si="3"/>
        <v>8228.7102</v>
      </c>
      <c r="L29" s="29">
        <v>1</v>
      </c>
      <c r="M29" s="42">
        <f t="shared" si="0"/>
        <v>10059.9447</v>
      </c>
      <c r="N29" s="29">
        <v>0</v>
      </c>
      <c r="O29" s="29">
        <v>0</v>
      </c>
      <c r="P29" s="29">
        <v>74.3576</v>
      </c>
      <c r="Q29" s="29">
        <f t="shared" si="4"/>
        <v>74.3576</v>
      </c>
      <c r="R29" s="29">
        <v>0</v>
      </c>
      <c r="S29" s="29">
        <v>21.3493</v>
      </c>
      <c r="T29" s="30">
        <f t="shared" si="1"/>
        <v>10174.131</v>
      </c>
    </row>
    <row r="30" spans="2:20" ht="12" customHeight="1">
      <c r="B30" s="10"/>
      <c r="C30" s="15" t="s">
        <v>18</v>
      </c>
      <c r="D30" s="29">
        <v>0</v>
      </c>
      <c r="E30" s="29">
        <v>0</v>
      </c>
      <c r="F30" s="29">
        <f t="shared" si="2"/>
        <v>0</v>
      </c>
      <c r="G30" s="29">
        <v>0</v>
      </c>
      <c r="H30" s="29">
        <v>0</v>
      </c>
      <c r="I30" s="29">
        <v>5617.3454</v>
      </c>
      <c r="J30" s="29">
        <v>3185.6838</v>
      </c>
      <c r="K30" s="29">
        <f t="shared" si="3"/>
        <v>8803.0292</v>
      </c>
      <c r="L30" s="29">
        <v>105.8077</v>
      </c>
      <c r="M30" s="42">
        <f t="shared" si="0"/>
        <v>8908.8369</v>
      </c>
      <c r="N30" s="29">
        <v>0</v>
      </c>
      <c r="O30" s="29">
        <v>0</v>
      </c>
      <c r="P30" s="29">
        <v>32.3708</v>
      </c>
      <c r="Q30" s="29">
        <f t="shared" si="4"/>
        <v>32.3708</v>
      </c>
      <c r="R30" s="29">
        <v>0</v>
      </c>
      <c r="S30" s="29">
        <v>377.0312</v>
      </c>
      <c r="T30" s="30">
        <f t="shared" si="1"/>
        <v>9318.2389</v>
      </c>
    </row>
    <row r="31" spans="2:20" ht="12" customHeight="1">
      <c r="B31" s="10"/>
      <c r="C31" s="15" t="s">
        <v>19</v>
      </c>
      <c r="D31" s="29">
        <v>0</v>
      </c>
      <c r="E31" s="29">
        <v>0</v>
      </c>
      <c r="F31" s="29">
        <f t="shared" si="2"/>
        <v>0</v>
      </c>
      <c r="G31" s="29">
        <v>1.3866</v>
      </c>
      <c r="H31" s="29">
        <v>0</v>
      </c>
      <c r="I31" s="29">
        <v>14.3316</v>
      </c>
      <c r="J31" s="29">
        <v>0</v>
      </c>
      <c r="K31" s="29">
        <f t="shared" si="3"/>
        <v>14.3316</v>
      </c>
      <c r="L31" s="29">
        <v>0</v>
      </c>
      <c r="M31" s="42">
        <f t="shared" si="0"/>
        <v>15.7182</v>
      </c>
      <c r="N31" s="29">
        <v>0</v>
      </c>
      <c r="O31" s="29">
        <v>0</v>
      </c>
      <c r="P31" s="29">
        <v>0</v>
      </c>
      <c r="Q31" s="29">
        <f t="shared" si="4"/>
        <v>0</v>
      </c>
      <c r="R31" s="29">
        <v>0</v>
      </c>
      <c r="S31" s="29">
        <v>0</v>
      </c>
      <c r="T31" s="30">
        <f t="shared" si="1"/>
        <v>15.7182</v>
      </c>
    </row>
    <row r="32" spans="2:20" ht="12" customHeight="1">
      <c r="B32" s="10" t="s">
        <v>71</v>
      </c>
      <c r="C32" s="15" t="s">
        <v>20</v>
      </c>
      <c r="D32" s="29">
        <v>0</v>
      </c>
      <c r="E32" s="29">
        <v>0</v>
      </c>
      <c r="F32" s="29">
        <f t="shared" si="2"/>
        <v>0</v>
      </c>
      <c r="G32" s="29">
        <v>0</v>
      </c>
      <c r="H32" s="29">
        <v>90.7557</v>
      </c>
      <c r="I32" s="29">
        <v>64.0713</v>
      </c>
      <c r="J32" s="29">
        <v>18.5868</v>
      </c>
      <c r="K32" s="29">
        <f t="shared" si="3"/>
        <v>173.4138</v>
      </c>
      <c r="L32" s="29">
        <v>0</v>
      </c>
      <c r="M32" s="42">
        <f t="shared" si="0"/>
        <v>173.4138</v>
      </c>
      <c r="N32" s="29">
        <v>0</v>
      </c>
      <c r="O32" s="29">
        <v>0</v>
      </c>
      <c r="P32" s="29">
        <v>8.288</v>
      </c>
      <c r="Q32" s="29">
        <f t="shared" si="4"/>
        <v>8.288</v>
      </c>
      <c r="R32" s="29">
        <v>0</v>
      </c>
      <c r="S32" s="29">
        <v>0</v>
      </c>
      <c r="T32" s="30">
        <f t="shared" si="1"/>
        <v>181.70180000000002</v>
      </c>
    </row>
    <row r="33" spans="2:20" ht="12" customHeight="1">
      <c r="B33" s="10"/>
      <c r="C33" s="15" t="s">
        <v>21</v>
      </c>
      <c r="D33" s="33">
        <v>19.4608</v>
      </c>
      <c r="E33" s="33">
        <v>4.7949</v>
      </c>
      <c r="F33" s="33">
        <f t="shared" si="2"/>
        <v>24.255699999999997</v>
      </c>
      <c r="G33" s="33">
        <v>9218.6765</v>
      </c>
      <c r="H33" s="33">
        <v>2813.6894</v>
      </c>
      <c r="I33" s="33">
        <v>25577.9441</v>
      </c>
      <c r="J33" s="33">
        <v>243.7476</v>
      </c>
      <c r="K33" s="33">
        <f t="shared" si="3"/>
        <v>28635.3811</v>
      </c>
      <c r="L33" s="33">
        <v>121.3824</v>
      </c>
      <c r="M33" s="44">
        <f t="shared" si="0"/>
        <v>37975.44</v>
      </c>
      <c r="N33" s="33">
        <v>21.7165</v>
      </c>
      <c r="O33" s="33">
        <v>1.0554</v>
      </c>
      <c r="P33" s="33">
        <v>54.4962</v>
      </c>
      <c r="Q33" s="33">
        <f t="shared" si="4"/>
        <v>77.2681</v>
      </c>
      <c r="R33" s="33">
        <v>5.7188</v>
      </c>
      <c r="S33" s="33">
        <v>0</v>
      </c>
      <c r="T33" s="34">
        <f t="shared" si="1"/>
        <v>38082.68260000001</v>
      </c>
    </row>
    <row r="34" spans="2:64" s="21" customFormat="1" ht="12" customHeight="1">
      <c r="B34" s="17"/>
      <c r="C34" s="18" t="s">
        <v>87</v>
      </c>
      <c r="D34" s="33">
        <f>SUM(D25:D33)</f>
        <v>19.4608</v>
      </c>
      <c r="E34" s="33">
        <f>SUM(E25:E33)</f>
        <v>29.608799999999995</v>
      </c>
      <c r="F34" s="33">
        <f t="shared" si="2"/>
        <v>49.069599999999994</v>
      </c>
      <c r="G34" s="33">
        <f>SUM(G25:G33)</f>
        <v>96677.18190000001</v>
      </c>
      <c r="H34" s="33">
        <f>SUM(H25:H33)</f>
        <v>8634.7507</v>
      </c>
      <c r="I34" s="33">
        <f>SUM(I25:I33)</f>
        <v>63751.3964</v>
      </c>
      <c r="J34" s="33">
        <f>SUM(J25:J33)</f>
        <v>4049.1691</v>
      </c>
      <c r="K34" s="33">
        <f t="shared" si="3"/>
        <v>76435.3162</v>
      </c>
      <c r="L34" s="33">
        <f>SUM(L25:L33)</f>
        <v>365.03950000000003</v>
      </c>
      <c r="M34" s="44">
        <f t="shared" si="0"/>
        <v>173477.53760000004</v>
      </c>
      <c r="N34" s="33">
        <f>SUM(N25:N33)</f>
        <v>21.7165</v>
      </c>
      <c r="O34" s="33">
        <f>SUM(O25:O33)</f>
        <v>6.6689</v>
      </c>
      <c r="P34" s="33">
        <f>SUM(P25:P33)</f>
        <v>379.3345</v>
      </c>
      <c r="Q34" s="33">
        <f t="shared" si="4"/>
        <v>407.7199</v>
      </c>
      <c r="R34" s="33">
        <f>SUM(R25:R33)</f>
        <v>5.7188</v>
      </c>
      <c r="S34" s="33">
        <f>SUM(S25:S33)</f>
        <v>478.2872</v>
      </c>
      <c r="T34" s="34">
        <f t="shared" si="1"/>
        <v>174418.33310000002</v>
      </c>
      <c r="U34" s="3"/>
      <c r="BL34" s="4"/>
    </row>
    <row r="35" spans="2:20" ht="12" customHeight="1">
      <c r="B35" s="10"/>
      <c r="C35" s="15" t="s">
        <v>22</v>
      </c>
      <c r="D35" s="29">
        <v>84.9379</v>
      </c>
      <c r="E35" s="29">
        <v>0</v>
      </c>
      <c r="F35" s="29">
        <f t="shared" si="2"/>
        <v>84.9379</v>
      </c>
      <c r="G35" s="29">
        <v>210338.4189</v>
      </c>
      <c r="H35" s="29">
        <v>54204.7962</v>
      </c>
      <c r="I35" s="29">
        <v>87072.9906</v>
      </c>
      <c r="J35" s="29">
        <v>21793.0432</v>
      </c>
      <c r="K35" s="29">
        <f t="shared" si="3"/>
        <v>163070.83000000002</v>
      </c>
      <c r="L35" s="29">
        <v>1057.8266</v>
      </c>
      <c r="M35" s="42">
        <f t="shared" si="0"/>
        <v>374467.0755</v>
      </c>
      <c r="N35" s="29">
        <v>25.4259</v>
      </c>
      <c r="O35" s="29">
        <v>159.4597</v>
      </c>
      <c r="P35" s="29">
        <v>2057.9138</v>
      </c>
      <c r="Q35" s="29">
        <f t="shared" si="4"/>
        <v>2242.7994</v>
      </c>
      <c r="R35" s="29">
        <v>439.0307</v>
      </c>
      <c r="S35" s="29">
        <v>116.7878</v>
      </c>
      <c r="T35" s="30">
        <f t="shared" si="1"/>
        <v>377350.6313</v>
      </c>
    </row>
    <row r="36" spans="2:20" ht="12" customHeight="1">
      <c r="B36" s="10"/>
      <c r="C36" s="15" t="s">
        <v>23</v>
      </c>
      <c r="D36" s="29">
        <v>238.4409</v>
      </c>
      <c r="E36" s="29">
        <v>0</v>
      </c>
      <c r="F36" s="29">
        <f t="shared" si="2"/>
        <v>238.4409</v>
      </c>
      <c r="G36" s="29">
        <v>78341.8989</v>
      </c>
      <c r="H36" s="29">
        <v>166634.7118</v>
      </c>
      <c r="I36" s="29">
        <v>50620.18</v>
      </c>
      <c r="J36" s="29">
        <v>2060.5034</v>
      </c>
      <c r="K36" s="29">
        <f t="shared" si="3"/>
        <v>219315.39519999997</v>
      </c>
      <c r="L36" s="29">
        <v>1959.4318</v>
      </c>
      <c r="M36" s="42">
        <f t="shared" si="0"/>
        <v>299616.72589999996</v>
      </c>
      <c r="N36" s="29">
        <v>0</v>
      </c>
      <c r="O36" s="29">
        <v>67.4471</v>
      </c>
      <c r="P36" s="29">
        <v>14.2878</v>
      </c>
      <c r="Q36" s="29">
        <f t="shared" si="4"/>
        <v>81.73490000000001</v>
      </c>
      <c r="R36" s="29">
        <v>3319.6447</v>
      </c>
      <c r="S36" s="29">
        <v>0</v>
      </c>
      <c r="T36" s="30">
        <f t="shared" si="1"/>
        <v>303256.54639999993</v>
      </c>
    </row>
    <row r="37" spans="2:20" ht="12" customHeight="1">
      <c r="B37" s="10" t="s">
        <v>74</v>
      </c>
      <c r="C37" s="15" t="s">
        <v>24</v>
      </c>
      <c r="D37" s="29">
        <v>536.9065</v>
      </c>
      <c r="E37" s="29">
        <v>0</v>
      </c>
      <c r="F37" s="29">
        <f t="shared" si="2"/>
        <v>536.9065</v>
      </c>
      <c r="G37" s="29">
        <v>303163.0108</v>
      </c>
      <c r="H37" s="29">
        <v>541573.8178</v>
      </c>
      <c r="I37" s="29">
        <v>93233.0009</v>
      </c>
      <c r="J37" s="29">
        <v>7027.396</v>
      </c>
      <c r="K37" s="29">
        <f t="shared" si="3"/>
        <v>641834.2146999999</v>
      </c>
      <c r="L37" s="29">
        <v>5287.9587</v>
      </c>
      <c r="M37" s="42">
        <f t="shared" si="0"/>
        <v>950285.1841999999</v>
      </c>
      <c r="N37" s="29">
        <v>46.5218</v>
      </c>
      <c r="O37" s="29">
        <v>132.1265</v>
      </c>
      <c r="P37" s="29">
        <v>72.1092</v>
      </c>
      <c r="Q37" s="29">
        <f t="shared" si="4"/>
        <v>250.7575</v>
      </c>
      <c r="R37" s="29">
        <v>2625.0996</v>
      </c>
      <c r="S37" s="29">
        <v>1201.092</v>
      </c>
      <c r="T37" s="30">
        <f t="shared" si="1"/>
        <v>954899.0397999998</v>
      </c>
    </row>
    <row r="38" spans="2:20" ht="12" customHeight="1">
      <c r="B38" s="10" t="s">
        <v>75</v>
      </c>
      <c r="C38" s="15" t="s">
        <v>25</v>
      </c>
      <c r="D38" s="29">
        <v>178.5492</v>
      </c>
      <c r="E38" s="29">
        <v>0</v>
      </c>
      <c r="F38" s="29">
        <f t="shared" si="2"/>
        <v>178.5492</v>
      </c>
      <c r="G38" s="29">
        <v>241337.1095</v>
      </c>
      <c r="H38" s="29">
        <v>915440.4351</v>
      </c>
      <c r="I38" s="29">
        <v>109790.1617</v>
      </c>
      <c r="J38" s="29">
        <v>3384.7856</v>
      </c>
      <c r="K38" s="29">
        <f t="shared" si="3"/>
        <v>1028615.3823999999</v>
      </c>
      <c r="L38" s="29">
        <v>6620.7659</v>
      </c>
      <c r="M38" s="42">
        <f t="shared" si="0"/>
        <v>1276573.2577999998</v>
      </c>
      <c r="N38" s="29">
        <v>74.1819</v>
      </c>
      <c r="O38" s="29">
        <v>116.5085</v>
      </c>
      <c r="P38" s="29">
        <v>45.8379</v>
      </c>
      <c r="Q38" s="29">
        <f t="shared" si="4"/>
        <v>236.5283</v>
      </c>
      <c r="R38" s="29">
        <v>2935.7863</v>
      </c>
      <c r="S38" s="29">
        <v>0</v>
      </c>
      <c r="T38" s="30">
        <f t="shared" si="1"/>
        <v>1279924.1215999997</v>
      </c>
    </row>
    <row r="39" spans="2:20" ht="12" customHeight="1">
      <c r="B39" s="10" t="s">
        <v>76</v>
      </c>
      <c r="C39" s="15" t="s">
        <v>26</v>
      </c>
      <c r="D39" s="29">
        <v>829.7229</v>
      </c>
      <c r="E39" s="29">
        <v>0</v>
      </c>
      <c r="F39" s="29">
        <f t="shared" si="2"/>
        <v>829.7229</v>
      </c>
      <c r="G39" s="29">
        <v>158618.3454</v>
      </c>
      <c r="H39" s="29">
        <v>837406.3063</v>
      </c>
      <c r="I39" s="29">
        <v>59324.7094</v>
      </c>
      <c r="J39" s="29">
        <v>769.303</v>
      </c>
      <c r="K39" s="29">
        <f t="shared" si="3"/>
        <v>897500.3187000001</v>
      </c>
      <c r="L39" s="29">
        <v>4990.7374</v>
      </c>
      <c r="M39" s="42">
        <f t="shared" si="0"/>
        <v>1061109.4015000002</v>
      </c>
      <c r="N39" s="29">
        <v>81.7072</v>
      </c>
      <c r="O39" s="29">
        <v>585.2236</v>
      </c>
      <c r="P39" s="29">
        <v>0</v>
      </c>
      <c r="Q39" s="29">
        <f t="shared" si="4"/>
        <v>666.9308000000001</v>
      </c>
      <c r="R39" s="29">
        <v>9423.7247</v>
      </c>
      <c r="S39" s="29">
        <v>0</v>
      </c>
      <c r="T39" s="30">
        <f t="shared" si="1"/>
        <v>1072029.7799</v>
      </c>
    </row>
    <row r="40" spans="2:20" ht="12" customHeight="1">
      <c r="B40" s="10" t="s">
        <v>77</v>
      </c>
      <c r="C40" s="15" t="s">
        <v>27</v>
      </c>
      <c r="D40" s="29">
        <v>1.4116</v>
      </c>
      <c r="E40" s="29">
        <v>0</v>
      </c>
      <c r="F40" s="29">
        <f t="shared" si="2"/>
        <v>1.4116</v>
      </c>
      <c r="G40" s="29">
        <v>2518.2556</v>
      </c>
      <c r="H40" s="29">
        <v>3389.3428</v>
      </c>
      <c r="I40" s="29">
        <v>3527.9544</v>
      </c>
      <c r="J40" s="29">
        <v>3970.9716</v>
      </c>
      <c r="K40" s="29">
        <f t="shared" si="3"/>
        <v>10888.2688</v>
      </c>
      <c r="L40" s="29">
        <v>42.915</v>
      </c>
      <c r="M40" s="42">
        <f t="shared" si="0"/>
        <v>13449.439400000001</v>
      </c>
      <c r="N40" s="29">
        <v>0</v>
      </c>
      <c r="O40" s="29">
        <v>1735.215</v>
      </c>
      <c r="P40" s="29">
        <v>384.2676</v>
      </c>
      <c r="Q40" s="29">
        <f t="shared" si="4"/>
        <v>2119.4826</v>
      </c>
      <c r="R40" s="29">
        <v>0</v>
      </c>
      <c r="S40" s="29">
        <v>493.8035</v>
      </c>
      <c r="T40" s="30">
        <f t="shared" si="1"/>
        <v>16064.1371</v>
      </c>
    </row>
    <row r="41" spans="2:20" ht="12" customHeight="1">
      <c r="B41" s="10" t="s">
        <v>78</v>
      </c>
      <c r="C41" s="15" t="s">
        <v>28</v>
      </c>
      <c r="D41" s="29">
        <v>686.1854</v>
      </c>
      <c r="E41" s="29">
        <v>0</v>
      </c>
      <c r="F41" s="29">
        <f t="shared" si="2"/>
        <v>686.1854</v>
      </c>
      <c r="G41" s="29">
        <v>59186.9712</v>
      </c>
      <c r="H41" s="29">
        <v>201144.3211</v>
      </c>
      <c r="I41" s="29">
        <v>131337.8032</v>
      </c>
      <c r="J41" s="29">
        <v>3126.7523</v>
      </c>
      <c r="K41" s="29">
        <f t="shared" si="3"/>
        <v>335608.8766</v>
      </c>
      <c r="L41" s="29">
        <v>2706.3035</v>
      </c>
      <c r="M41" s="42">
        <f aca="true" t="shared" si="5" ref="M41:M72">+G41+K41+L41</f>
        <v>397502.15129999997</v>
      </c>
      <c r="N41" s="29">
        <v>23.5302</v>
      </c>
      <c r="O41" s="29">
        <v>980.4059</v>
      </c>
      <c r="P41" s="29">
        <v>0</v>
      </c>
      <c r="Q41" s="29">
        <f t="shared" si="4"/>
        <v>1003.9361</v>
      </c>
      <c r="R41" s="29">
        <v>2952.2245</v>
      </c>
      <c r="S41" s="29">
        <v>4143.6864</v>
      </c>
      <c r="T41" s="30">
        <f aca="true" t="shared" si="6" ref="T41:T72">+F41+M41+Q41+R41+S41</f>
        <v>406288.1837</v>
      </c>
    </row>
    <row r="42" spans="2:20" ht="12" customHeight="1">
      <c r="B42" s="10" t="s">
        <v>79</v>
      </c>
      <c r="C42" s="15" t="s">
        <v>29</v>
      </c>
      <c r="D42" s="29">
        <v>66.7945</v>
      </c>
      <c r="E42" s="29">
        <v>0</v>
      </c>
      <c r="F42" s="29">
        <f t="shared" si="2"/>
        <v>66.7945</v>
      </c>
      <c r="G42" s="29">
        <v>18276.229</v>
      </c>
      <c r="H42" s="29">
        <v>128377.3149</v>
      </c>
      <c r="I42" s="29">
        <v>12274.0122</v>
      </c>
      <c r="J42" s="29">
        <v>492.3755</v>
      </c>
      <c r="K42" s="29">
        <f t="shared" si="3"/>
        <v>141143.7026</v>
      </c>
      <c r="L42" s="29">
        <v>5916.1171</v>
      </c>
      <c r="M42" s="42">
        <f t="shared" si="5"/>
        <v>165336.04869999998</v>
      </c>
      <c r="N42" s="29">
        <v>0</v>
      </c>
      <c r="O42" s="29">
        <v>32.8695</v>
      </c>
      <c r="P42" s="29">
        <v>35.2951</v>
      </c>
      <c r="Q42" s="29">
        <f t="shared" si="4"/>
        <v>68.16460000000001</v>
      </c>
      <c r="R42" s="29">
        <v>211.9223</v>
      </c>
      <c r="S42" s="29">
        <v>0</v>
      </c>
      <c r="T42" s="30">
        <f t="shared" si="6"/>
        <v>165682.93009999997</v>
      </c>
    </row>
    <row r="43" spans="2:20" ht="12" customHeight="1">
      <c r="B43" s="10" t="s">
        <v>71</v>
      </c>
      <c r="C43" s="15" t="s">
        <v>31</v>
      </c>
      <c r="D43" s="29">
        <v>73.973</v>
      </c>
      <c r="E43" s="29">
        <v>0</v>
      </c>
      <c r="F43" s="29">
        <f t="shared" si="2"/>
        <v>73.973</v>
      </c>
      <c r="G43" s="29">
        <v>37398.8291</v>
      </c>
      <c r="H43" s="29">
        <v>293548.1813</v>
      </c>
      <c r="I43" s="29">
        <v>22857.1604</v>
      </c>
      <c r="J43" s="29">
        <v>717.3832</v>
      </c>
      <c r="K43" s="29">
        <f t="shared" si="3"/>
        <v>317122.7249</v>
      </c>
      <c r="L43" s="29">
        <v>4487.4377</v>
      </c>
      <c r="M43" s="42">
        <f t="shared" si="5"/>
        <v>359008.9917</v>
      </c>
      <c r="N43" s="29">
        <v>0</v>
      </c>
      <c r="O43" s="29">
        <v>7.9832</v>
      </c>
      <c r="P43" s="29">
        <v>0</v>
      </c>
      <c r="Q43" s="29">
        <f t="shared" si="4"/>
        <v>7.9832</v>
      </c>
      <c r="R43" s="29">
        <v>3647.6154</v>
      </c>
      <c r="S43" s="29">
        <v>0</v>
      </c>
      <c r="T43" s="30">
        <f t="shared" si="6"/>
        <v>362738.56330000004</v>
      </c>
    </row>
    <row r="44" spans="2:20" ht="12" customHeight="1">
      <c r="B44" s="10"/>
      <c r="C44" s="15" t="s">
        <v>30</v>
      </c>
      <c r="D44" s="29">
        <v>32.5124</v>
      </c>
      <c r="E44" s="29">
        <v>0</v>
      </c>
      <c r="F44" s="29">
        <f t="shared" si="2"/>
        <v>32.5124</v>
      </c>
      <c r="G44" s="29">
        <v>32294.4648</v>
      </c>
      <c r="H44" s="29">
        <v>45761.5025</v>
      </c>
      <c r="I44" s="29">
        <v>7599.3808</v>
      </c>
      <c r="J44" s="29">
        <v>454.3147</v>
      </c>
      <c r="K44" s="29">
        <f t="shared" si="3"/>
        <v>53815.198000000004</v>
      </c>
      <c r="L44" s="29">
        <v>1073.2985</v>
      </c>
      <c r="M44" s="42">
        <f t="shared" si="5"/>
        <v>87182.96130000001</v>
      </c>
      <c r="N44" s="29">
        <v>3.0336</v>
      </c>
      <c r="O44" s="29">
        <v>54.5363</v>
      </c>
      <c r="P44" s="29">
        <v>261.5598</v>
      </c>
      <c r="Q44" s="29">
        <f t="shared" si="4"/>
        <v>319.1297</v>
      </c>
      <c r="R44" s="29">
        <v>156.0328</v>
      </c>
      <c r="S44" s="29">
        <v>0</v>
      </c>
      <c r="T44" s="30">
        <f t="shared" si="6"/>
        <v>87690.63620000002</v>
      </c>
    </row>
    <row r="45" spans="2:64" s="21" customFormat="1" ht="12" customHeight="1">
      <c r="B45" s="17"/>
      <c r="C45" s="18" t="s">
        <v>87</v>
      </c>
      <c r="D45" s="27">
        <f>SUM(D35:D44)</f>
        <v>2729.4343</v>
      </c>
      <c r="E45" s="27">
        <f>SUM(E35:E44)</f>
        <v>0</v>
      </c>
      <c r="F45" s="27">
        <f t="shared" si="2"/>
        <v>2729.4343</v>
      </c>
      <c r="G45" s="27">
        <f>SUM(G35:G44)</f>
        <v>1141473.5332</v>
      </c>
      <c r="H45" s="27">
        <f>SUM(H35:H44)</f>
        <v>3187480.7298000003</v>
      </c>
      <c r="I45" s="27">
        <f>SUM(I35:I44)</f>
        <v>577637.3536</v>
      </c>
      <c r="J45" s="27">
        <f>SUM(J35:J44)</f>
        <v>43796.8285</v>
      </c>
      <c r="K45" s="27">
        <f t="shared" si="3"/>
        <v>3808914.9119</v>
      </c>
      <c r="L45" s="27">
        <f>SUM(L35:L44)</f>
        <v>34142.792199999996</v>
      </c>
      <c r="M45" s="41">
        <f t="shared" si="5"/>
        <v>4984531.2373</v>
      </c>
      <c r="N45" s="27">
        <f>SUM(N35:N44)</f>
        <v>254.4006</v>
      </c>
      <c r="O45" s="27">
        <f>SUM(O35:O44)</f>
        <v>3871.7753000000002</v>
      </c>
      <c r="P45" s="27">
        <f>SUM(P35:P44)</f>
        <v>2871.2711999999997</v>
      </c>
      <c r="Q45" s="27">
        <f t="shared" si="4"/>
        <v>6997.447099999999</v>
      </c>
      <c r="R45" s="27">
        <f>SUM(R35:R44)</f>
        <v>25711.081</v>
      </c>
      <c r="S45" s="27">
        <f>SUM(S35:S44)</f>
        <v>5955.369699999999</v>
      </c>
      <c r="T45" s="28">
        <f t="shared" si="6"/>
        <v>5025924.5694</v>
      </c>
      <c r="U45" s="3"/>
      <c r="BL45" s="4"/>
    </row>
    <row r="46" spans="2:20" ht="12" customHeight="1">
      <c r="B46" s="13"/>
      <c r="C46" s="14" t="s">
        <v>32</v>
      </c>
      <c r="D46" s="27">
        <v>0</v>
      </c>
      <c r="E46" s="27">
        <v>4.7949</v>
      </c>
      <c r="F46" s="27">
        <f t="shared" si="2"/>
        <v>4.7949</v>
      </c>
      <c r="G46" s="27">
        <v>5097.0358</v>
      </c>
      <c r="H46" s="27">
        <v>414.7671</v>
      </c>
      <c r="I46" s="27">
        <v>7861.5154</v>
      </c>
      <c r="J46" s="27">
        <v>1217.42</v>
      </c>
      <c r="K46" s="27">
        <f t="shared" si="3"/>
        <v>9493.702500000001</v>
      </c>
      <c r="L46" s="27">
        <v>6</v>
      </c>
      <c r="M46" s="41">
        <f t="shared" si="5"/>
        <v>14596.7383</v>
      </c>
      <c r="N46" s="27">
        <v>0</v>
      </c>
      <c r="O46" s="27">
        <v>0</v>
      </c>
      <c r="P46" s="27">
        <v>85.5662</v>
      </c>
      <c r="Q46" s="27">
        <f t="shared" si="4"/>
        <v>85.5662</v>
      </c>
      <c r="R46" s="27">
        <v>0</v>
      </c>
      <c r="S46" s="27">
        <v>1.6091</v>
      </c>
      <c r="T46" s="28">
        <f t="shared" si="6"/>
        <v>14688.7085</v>
      </c>
    </row>
    <row r="47" spans="2:20" ht="12" customHeight="1">
      <c r="B47" s="10"/>
      <c r="C47" s="15" t="s">
        <v>33</v>
      </c>
      <c r="D47" s="29">
        <v>0</v>
      </c>
      <c r="E47" s="29">
        <v>0</v>
      </c>
      <c r="F47" s="29">
        <f t="shared" si="2"/>
        <v>0</v>
      </c>
      <c r="G47" s="29">
        <v>52194.5786</v>
      </c>
      <c r="H47" s="29">
        <v>0</v>
      </c>
      <c r="I47" s="29">
        <v>26066.0929</v>
      </c>
      <c r="J47" s="29">
        <v>0</v>
      </c>
      <c r="K47" s="29">
        <f t="shared" si="3"/>
        <v>26066.0929</v>
      </c>
      <c r="L47" s="29">
        <v>0</v>
      </c>
      <c r="M47" s="42">
        <f t="shared" si="5"/>
        <v>78260.6715</v>
      </c>
      <c r="N47" s="29">
        <v>0</v>
      </c>
      <c r="O47" s="29">
        <v>0</v>
      </c>
      <c r="P47" s="29">
        <v>0</v>
      </c>
      <c r="Q47" s="29">
        <f t="shared" si="4"/>
        <v>0</v>
      </c>
      <c r="R47" s="29">
        <v>0</v>
      </c>
      <c r="S47" s="29">
        <v>0</v>
      </c>
      <c r="T47" s="30">
        <f t="shared" si="6"/>
        <v>78260.6715</v>
      </c>
    </row>
    <row r="48" spans="2:20" ht="12" customHeight="1">
      <c r="B48" s="10"/>
      <c r="C48" s="15" t="s">
        <v>34</v>
      </c>
      <c r="D48" s="29">
        <v>79.5664</v>
      </c>
      <c r="E48" s="29">
        <v>0</v>
      </c>
      <c r="F48" s="29">
        <f t="shared" si="2"/>
        <v>79.5664</v>
      </c>
      <c r="G48" s="29">
        <v>25375.6602</v>
      </c>
      <c r="H48" s="29">
        <v>27537.0403</v>
      </c>
      <c r="I48" s="29">
        <v>56457.1116</v>
      </c>
      <c r="J48" s="29">
        <v>671.0569</v>
      </c>
      <c r="K48" s="29">
        <f t="shared" si="3"/>
        <v>84665.2088</v>
      </c>
      <c r="L48" s="29">
        <v>589.524</v>
      </c>
      <c r="M48" s="42">
        <f t="shared" si="5"/>
        <v>110630.393</v>
      </c>
      <c r="N48" s="29">
        <v>1.2525</v>
      </c>
      <c r="O48" s="29">
        <v>56.8227</v>
      </c>
      <c r="P48" s="29">
        <v>0</v>
      </c>
      <c r="Q48" s="29">
        <f t="shared" si="4"/>
        <v>58.075199999999995</v>
      </c>
      <c r="R48" s="29">
        <v>0</v>
      </c>
      <c r="S48" s="29">
        <v>142.0061</v>
      </c>
      <c r="T48" s="30">
        <f t="shared" si="6"/>
        <v>110910.0407</v>
      </c>
    </row>
    <row r="49" spans="2:20" ht="12" customHeight="1">
      <c r="B49" s="10" t="s">
        <v>81</v>
      </c>
      <c r="C49" s="15" t="s">
        <v>35</v>
      </c>
      <c r="D49" s="29">
        <v>42.5659</v>
      </c>
      <c r="E49" s="29">
        <v>0</v>
      </c>
      <c r="F49" s="29">
        <f t="shared" si="2"/>
        <v>42.5659</v>
      </c>
      <c r="G49" s="29">
        <v>72135.7151</v>
      </c>
      <c r="H49" s="29">
        <v>18019.1169</v>
      </c>
      <c r="I49" s="29">
        <v>12239.9477</v>
      </c>
      <c r="J49" s="29">
        <v>273.8593</v>
      </c>
      <c r="K49" s="29">
        <f t="shared" si="3"/>
        <v>30532.9239</v>
      </c>
      <c r="L49" s="29">
        <v>172.1937</v>
      </c>
      <c r="M49" s="42">
        <f t="shared" si="5"/>
        <v>102840.8327</v>
      </c>
      <c r="N49" s="29">
        <v>0</v>
      </c>
      <c r="O49" s="29">
        <v>65.0992</v>
      </c>
      <c r="P49" s="29">
        <v>0</v>
      </c>
      <c r="Q49" s="29">
        <f t="shared" si="4"/>
        <v>65.0992</v>
      </c>
      <c r="R49" s="29">
        <v>2227.5294</v>
      </c>
      <c r="S49" s="29">
        <v>0</v>
      </c>
      <c r="T49" s="30">
        <f t="shared" si="6"/>
        <v>105176.0272</v>
      </c>
    </row>
    <row r="50" spans="2:20" ht="12" customHeight="1">
      <c r="B50" s="10"/>
      <c r="C50" s="15" t="s">
        <v>37</v>
      </c>
      <c r="D50" s="29">
        <v>24.3933</v>
      </c>
      <c r="E50" s="29">
        <v>0</v>
      </c>
      <c r="F50" s="29">
        <f t="shared" si="2"/>
        <v>24.3933</v>
      </c>
      <c r="G50" s="29">
        <v>36086.3143</v>
      </c>
      <c r="H50" s="29">
        <v>46068.5722</v>
      </c>
      <c r="I50" s="29">
        <v>6355.9757</v>
      </c>
      <c r="J50" s="29">
        <v>4.4565</v>
      </c>
      <c r="K50" s="29">
        <f t="shared" si="3"/>
        <v>52429.004400000005</v>
      </c>
      <c r="L50" s="29">
        <v>817.2299</v>
      </c>
      <c r="M50" s="42">
        <f t="shared" si="5"/>
        <v>89332.54860000001</v>
      </c>
      <c r="N50" s="29">
        <v>2.3506</v>
      </c>
      <c r="O50" s="29">
        <v>0</v>
      </c>
      <c r="P50" s="29">
        <v>1.6471</v>
      </c>
      <c r="Q50" s="29">
        <f t="shared" si="4"/>
        <v>3.9977</v>
      </c>
      <c r="R50" s="29">
        <v>79.2369</v>
      </c>
      <c r="S50" s="29">
        <v>0</v>
      </c>
      <c r="T50" s="30">
        <f t="shared" si="6"/>
        <v>89440.17650000002</v>
      </c>
    </row>
    <row r="51" spans="2:20" ht="12" customHeight="1">
      <c r="B51" s="10"/>
      <c r="C51" s="15" t="s">
        <v>36</v>
      </c>
      <c r="D51" s="29">
        <v>578.3195</v>
      </c>
      <c r="E51" s="29">
        <v>0</v>
      </c>
      <c r="F51" s="29">
        <f t="shared" si="2"/>
        <v>578.3195</v>
      </c>
      <c r="G51" s="29">
        <v>64663.4613</v>
      </c>
      <c r="H51" s="29">
        <v>30543.9664</v>
      </c>
      <c r="I51" s="29">
        <v>42185.2219</v>
      </c>
      <c r="J51" s="29">
        <v>2395.714</v>
      </c>
      <c r="K51" s="29">
        <f t="shared" si="3"/>
        <v>75124.90229999999</v>
      </c>
      <c r="L51" s="29">
        <v>678.2046</v>
      </c>
      <c r="M51" s="42">
        <f t="shared" si="5"/>
        <v>140466.56819999998</v>
      </c>
      <c r="N51" s="29">
        <v>10.4229</v>
      </c>
      <c r="O51" s="29">
        <v>110.6057</v>
      </c>
      <c r="P51" s="29">
        <v>14.9784</v>
      </c>
      <c r="Q51" s="29">
        <f t="shared" si="4"/>
        <v>136.007</v>
      </c>
      <c r="R51" s="29">
        <v>50.7529</v>
      </c>
      <c r="S51" s="29">
        <v>17.1074</v>
      </c>
      <c r="T51" s="30">
        <f t="shared" si="6"/>
        <v>141248.755</v>
      </c>
    </row>
    <row r="52" spans="2:20" ht="12" customHeight="1">
      <c r="B52" s="10" t="s">
        <v>80</v>
      </c>
      <c r="C52" s="15" t="s">
        <v>38</v>
      </c>
      <c r="D52" s="29">
        <v>0</v>
      </c>
      <c r="E52" s="29">
        <v>22.3061</v>
      </c>
      <c r="F52" s="29">
        <f t="shared" si="2"/>
        <v>22.3061</v>
      </c>
      <c r="G52" s="29">
        <v>1488.349</v>
      </c>
      <c r="H52" s="29">
        <v>23.0846</v>
      </c>
      <c r="I52" s="29">
        <v>2137.0665</v>
      </c>
      <c r="J52" s="29">
        <v>565.3511</v>
      </c>
      <c r="K52" s="29">
        <f t="shared" si="3"/>
        <v>2725.5022</v>
      </c>
      <c r="L52" s="29">
        <v>58.296</v>
      </c>
      <c r="M52" s="42">
        <f t="shared" si="5"/>
        <v>4272.1472</v>
      </c>
      <c r="N52" s="29">
        <v>0</v>
      </c>
      <c r="O52" s="29">
        <v>24</v>
      </c>
      <c r="P52" s="29">
        <v>410.0569</v>
      </c>
      <c r="Q52" s="29">
        <f t="shared" si="4"/>
        <v>434.0569</v>
      </c>
      <c r="R52" s="29">
        <v>0</v>
      </c>
      <c r="S52" s="29">
        <v>3.7437</v>
      </c>
      <c r="T52" s="30">
        <f t="shared" si="6"/>
        <v>4732.2539</v>
      </c>
    </row>
    <row r="53" spans="2:20" ht="12" customHeight="1">
      <c r="B53" s="10"/>
      <c r="C53" s="15" t="s">
        <v>39</v>
      </c>
      <c r="D53" s="29">
        <v>0</v>
      </c>
      <c r="E53" s="29">
        <v>386.3848</v>
      </c>
      <c r="F53" s="29">
        <f t="shared" si="2"/>
        <v>386.3848</v>
      </c>
      <c r="G53" s="29">
        <v>5324.8333</v>
      </c>
      <c r="H53" s="29">
        <v>50.5665</v>
      </c>
      <c r="I53" s="29">
        <v>13653.1875</v>
      </c>
      <c r="J53" s="29">
        <v>1798.1318</v>
      </c>
      <c r="K53" s="29">
        <f t="shared" si="3"/>
        <v>15501.8858</v>
      </c>
      <c r="L53" s="29">
        <v>155.184</v>
      </c>
      <c r="M53" s="42">
        <f t="shared" si="5"/>
        <v>20981.903100000003</v>
      </c>
      <c r="N53" s="29">
        <v>0</v>
      </c>
      <c r="O53" s="29">
        <v>87</v>
      </c>
      <c r="P53" s="29">
        <v>374.7999</v>
      </c>
      <c r="Q53" s="29">
        <f t="shared" si="4"/>
        <v>461.7999</v>
      </c>
      <c r="R53" s="29">
        <v>0</v>
      </c>
      <c r="S53" s="29">
        <v>99.8248</v>
      </c>
      <c r="T53" s="30">
        <f t="shared" si="6"/>
        <v>21929.9126</v>
      </c>
    </row>
    <row r="54" spans="2:20" ht="12" customHeight="1">
      <c r="B54" s="10"/>
      <c r="C54" s="15" t="s">
        <v>40</v>
      </c>
      <c r="D54" s="29">
        <v>35.1599</v>
      </c>
      <c r="E54" s="29">
        <v>50.9489</v>
      </c>
      <c r="F54" s="29">
        <f t="shared" si="2"/>
        <v>86.1088</v>
      </c>
      <c r="G54" s="29">
        <v>11804.9215</v>
      </c>
      <c r="H54" s="29">
        <v>3567.7981</v>
      </c>
      <c r="I54" s="29">
        <v>16297.7714</v>
      </c>
      <c r="J54" s="29">
        <v>9151.9125</v>
      </c>
      <c r="K54" s="29">
        <f t="shared" si="3"/>
        <v>29017.481999999996</v>
      </c>
      <c r="L54" s="29">
        <v>529.5309</v>
      </c>
      <c r="M54" s="42">
        <f t="shared" si="5"/>
        <v>41351.9344</v>
      </c>
      <c r="N54" s="29">
        <v>2.4904</v>
      </c>
      <c r="O54" s="29">
        <v>151.1768</v>
      </c>
      <c r="P54" s="29">
        <v>262.0184</v>
      </c>
      <c r="Q54" s="29">
        <f t="shared" si="4"/>
        <v>415.68559999999997</v>
      </c>
      <c r="R54" s="29">
        <v>13.6433</v>
      </c>
      <c r="S54" s="29">
        <v>28.5458</v>
      </c>
      <c r="T54" s="30">
        <f t="shared" si="6"/>
        <v>41895.9179</v>
      </c>
    </row>
    <row r="55" spans="2:20" ht="12" customHeight="1">
      <c r="B55" s="10" t="s">
        <v>78</v>
      </c>
      <c r="C55" s="15" t="s">
        <v>42</v>
      </c>
      <c r="D55" s="29">
        <v>25</v>
      </c>
      <c r="E55" s="29">
        <v>0</v>
      </c>
      <c r="F55" s="29">
        <f t="shared" si="2"/>
        <v>25</v>
      </c>
      <c r="G55" s="29">
        <v>30000.6393</v>
      </c>
      <c r="H55" s="29">
        <v>0</v>
      </c>
      <c r="I55" s="29">
        <v>17460.8906</v>
      </c>
      <c r="J55" s="29">
        <v>183.7903</v>
      </c>
      <c r="K55" s="29">
        <f t="shared" si="3"/>
        <v>17644.6809</v>
      </c>
      <c r="L55" s="29">
        <v>105.8077</v>
      </c>
      <c r="M55" s="42">
        <f t="shared" si="5"/>
        <v>47751.1279</v>
      </c>
      <c r="N55" s="29">
        <v>5.079</v>
      </c>
      <c r="O55" s="29">
        <v>0</v>
      </c>
      <c r="P55" s="29">
        <v>33.8493</v>
      </c>
      <c r="Q55" s="29">
        <f t="shared" si="4"/>
        <v>38.9283</v>
      </c>
      <c r="R55" s="29">
        <v>0</v>
      </c>
      <c r="S55" s="29">
        <v>104.5967</v>
      </c>
      <c r="T55" s="30">
        <f t="shared" si="6"/>
        <v>47919.6529</v>
      </c>
    </row>
    <row r="56" spans="2:20" ht="12" customHeight="1">
      <c r="B56" s="10"/>
      <c r="C56" s="15" t="s">
        <v>41</v>
      </c>
      <c r="D56" s="29">
        <v>19.1092</v>
      </c>
      <c r="E56" s="29">
        <v>0</v>
      </c>
      <c r="F56" s="29">
        <f t="shared" si="2"/>
        <v>19.1092</v>
      </c>
      <c r="G56" s="29">
        <v>113538.0279</v>
      </c>
      <c r="H56" s="29">
        <v>15849.7575</v>
      </c>
      <c r="I56" s="29">
        <v>7093.6078</v>
      </c>
      <c r="J56" s="29">
        <v>671.9988</v>
      </c>
      <c r="K56" s="29">
        <f t="shared" si="3"/>
        <v>23615.3641</v>
      </c>
      <c r="L56" s="29">
        <v>18.4178</v>
      </c>
      <c r="M56" s="42">
        <f t="shared" si="5"/>
        <v>137171.8098</v>
      </c>
      <c r="N56" s="29">
        <v>6.1752</v>
      </c>
      <c r="O56" s="29">
        <v>0</v>
      </c>
      <c r="P56" s="29">
        <v>39.0435</v>
      </c>
      <c r="Q56" s="29">
        <f t="shared" si="4"/>
        <v>45.2187</v>
      </c>
      <c r="R56" s="29">
        <v>5.5496</v>
      </c>
      <c r="S56" s="29">
        <v>17.4849</v>
      </c>
      <c r="T56" s="30">
        <f t="shared" si="6"/>
        <v>137259.1722</v>
      </c>
    </row>
    <row r="57" spans="2:20" ht="12" customHeight="1">
      <c r="B57" s="10"/>
      <c r="C57" s="15" t="s">
        <v>43</v>
      </c>
      <c r="D57" s="29">
        <v>0</v>
      </c>
      <c r="E57" s="29">
        <v>0</v>
      </c>
      <c r="F57" s="29">
        <f t="shared" si="2"/>
        <v>0</v>
      </c>
      <c r="G57" s="29">
        <v>0</v>
      </c>
      <c r="H57" s="29">
        <v>41.3952</v>
      </c>
      <c r="I57" s="29">
        <v>379.5639</v>
      </c>
      <c r="J57" s="29">
        <v>0</v>
      </c>
      <c r="K57" s="29">
        <f t="shared" si="3"/>
        <v>420.9591</v>
      </c>
      <c r="L57" s="29">
        <v>3.0653</v>
      </c>
      <c r="M57" s="42">
        <f t="shared" si="5"/>
        <v>424.02439999999996</v>
      </c>
      <c r="N57" s="29">
        <v>0</v>
      </c>
      <c r="O57" s="29">
        <v>0</v>
      </c>
      <c r="P57" s="29">
        <v>51.5957</v>
      </c>
      <c r="Q57" s="29">
        <f t="shared" si="4"/>
        <v>51.5957</v>
      </c>
      <c r="R57" s="29">
        <v>0</v>
      </c>
      <c r="S57" s="29">
        <v>0</v>
      </c>
      <c r="T57" s="30">
        <f t="shared" si="6"/>
        <v>475.6201</v>
      </c>
    </row>
    <row r="58" spans="2:20" ht="12" customHeight="1">
      <c r="B58" s="10" t="s">
        <v>79</v>
      </c>
      <c r="C58" s="15" t="s">
        <v>44</v>
      </c>
      <c r="D58" s="29">
        <v>3.4405</v>
      </c>
      <c r="E58" s="29">
        <v>0</v>
      </c>
      <c r="F58" s="29">
        <f t="shared" si="2"/>
        <v>3.4405</v>
      </c>
      <c r="G58" s="29">
        <v>166.0173</v>
      </c>
      <c r="H58" s="29">
        <v>2840.4631</v>
      </c>
      <c r="I58" s="29">
        <v>3837.8509</v>
      </c>
      <c r="J58" s="29">
        <v>54.215</v>
      </c>
      <c r="K58" s="29">
        <f t="shared" si="3"/>
        <v>6732.529</v>
      </c>
      <c r="L58" s="29">
        <v>13.0936</v>
      </c>
      <c r="M58" s="42">
        <f t="shared" si="5"/>
        <v>6911.639900000001</v>
      </c>
      <c r="N58" s="29">
        <v>0</v>
      </c>
      <c r="O58" s="29">
        <v>0</v>
      </c>
      <c r="P58" s="29">
        <v>5.3597</v>
      </c>
      <c r="Q58" s="29">
        <f t="shared" si="4"/>
        <v>5.3597</v>
      </c>
      <c r="R58" s="29">
        <v>0</v>
      </c>
      <c r="S58" s="29">
        <v>0</v>
      </c>
      <c r="T58" s="30">
        <f t="shared" si="6"/>
        <v>6920.440100000001</v>
      </c>
    </row>
    <row r="59" spans="2:20" ht="12" customHeight="1">
      <c r="B59" s="10"/>
      <c r="C59" s="15" t="s">
        <v>45</v>
      </c>
      <c r="D59" s="29">
        <v>1134.1364</v>
      </c>
      <c r="E59" s="29">
        <v>0</v>
      </c>
      <c r="F59" s="29">
        <f t="shared" si="2"/>
        <v>1134.1364</v>
      </c>
      <c r="G59" s="29">
        <v>58922.4105</v>
      </c>
      <c r="H59" s="29">
        <v>87855.5589</v>
      </c>
      <c r="I59" s="29">
        <v>39309.8819</v>
      </c>
      <c r="J59" s="29">
        <v>1625.2556</v>
      </c>
      <c r="K59" s="29">
        <f t="shared" si="3"/>
        <v>128790.69640000002</v>
      </c>
      <c r="L59" s="29">
        <v>382.2364</v>
      </c>
      <c r="M59" s="42">
        <f t="shared" si="5"/>
        <v>188095.3433</v>
      </c>
      <c r="N59" s="29">
        <v>17.2547</v>
      </c>
      <c r="O59" s="29">
        <v>121.9871</v>
      </c>
      <c r="P59" s="29">
        <v>245.3458</v>
      </c>
      <c r="Q59" s="29">
        <f t="shared" si="4"/>
        <v>384.5876</v>
      </c>
      <c r="R59" s="29">
        <v>189.7535</v>
      </c>
      <c r="S59" s="29">
        <v>176.9155</v>
      </c>
      <c r="T59" s="30">
        <f t="shared" si="6"/>
        <v>189980.7363</v>
      </c>
    </row>
    <row r="60" spans="2:20" ht="12" customHeight="1">
      <c r="B60" s="10"/>
      <c r="C60" s="15" t="s">
        <v>46</v>
      </c>
      <c r="D60" s="29">
        <v>213.9553</v>
      </c>
      <c r="E60" s="29">
        <v>0</v>
      </c>
      <c r="F60" s="29">
        <f t="shared" si="2"/>
        <v>213.9553</v>
      </c>
      <c r="G60" s="29">
        <v>2517.2052</v>
      </c>
      <c r="H60" s="29">
        <v>296532.8866</v>
      </c>
      <c r="I60" s="29">
        <v>8038.4242</v>
      </c>
      <c r="J60" s="29">
        <v>215.0896</v>
      </c>
      <c r="K60" s="29">
        <f t="shared" si="3"/>
        <v>304786.40040000004</v>
      </c>
      <c r="L60" s="29">
        <v>190.9784</v>
      </c>
      <c r="M60" s="42">
        <f t="shared" si="5"/>
        <v>307494.5840000001</v>
      </c>
      <c r="N60" s="29">
        <v>3.9124</v>
      </c>
      <c r="O60" s="29">
        <v>41.0468</v>
      </c>
      <c r="P60" s="29">
        <v>16.5947</v>
      </c>
      <c r="Q60" s="29">
        <f t="shared" si="4"/>
        <v>61.5539</v>
      </c>
      <c r="R60" s="29">
        <v>70.763</v>
      </c>
      <c r="S60" s="29">
        <v>0</v>
      </c>
      <c r="T60" s="30">
        <f t="shared" si="6"/>
        <v>307840.85620000004</v>
      </c>
    </row>
    <row r="61" spans="2:20" ht="12" customHeight="1">
      <c r="B61" s="10" t="s">
        <v>71</v>
      </c>
      <c r="C61" s="15" t="s">
        <v>47</v>
      </c>
      <c r="D61" s="29">
        <v>218.7934</v>
      </c>
      <c r="E61" s="29">
        <v>0</v>
      </c>
      <c r="F61" s="29">
        <f t="shared" si="2"/>
        <v>218.7934</v>
      </c>
      <c r="G61" s="29">
        <v>84579.3645</v>
      </c>
      <c r="H61" s="29">
        <v>60975.1026</v>
      </c>
      <c r="I61" s="29">
        <v>39387.3389</v>
      </c>
      <c r="J61" s="29">
        <v>209.3338</v>
      </c>
      <c r="K61" s="29">
        <f t="shared" si="3"/>
        <v>100571.7753</v>
      </c>
      <c r="L61" s="29">
        <v>963.5278</v>
      </c>
      <c r="M61" s="42">
        <f t="shared" si="5"/>
        <v>186114.66760000002</v>
      </c>
      <c r="N61" s="29">
        <v>26.1115</v>
      </c>
      <c r="O61" s="29">
        <v>47.4929</v>
      </c>
      <c r="P61" s="29">
        <v>13.7694</v>
      </c>
      <c r="Q61" s="29">
        <f t="shared" si="4"/>
        <v>87.3738</v>
      </c>
      <c r="R61" s="29">
        <v>89.044</v>
      </c>
      <c r="S61" s="29">
        <v>0</v>
      </c>
      <c r="T61" s="30">
        <f t="shared" si="6"/>
        <v>186509.8788</v>
      </c>
    </row>
    <row r="62" spans="2:20" ht="12" customHeight="1">
      <c r="B62" s="10"/>
      <c r="C62" s="15" t="s">
        <v>48</v>
      </c>
      <c r="D62" s="29">
        <v>1072.4064</v>
      </c>
      <c r="E62" s="29">
        <v>0</v>
      </c>
      <c r="F62" s="29">
        <f t="shared" si="2"/>
        <v>1072.4064</v>
      </c>
      <c r="G62" s="29">
        <v>96842.1576</v>
      </c>
      <c r="H62" s="29">
        <v>303175.2675</v>
      </c>
      <c r="I62" s="29">
        <v>80500.7183</v>
      </c>
      <c r="J62" s="29">
        <v>9947.2986</v>
      </c>
      <c r="K62" s="29">
        <f t="shared" si="3"/>
        <v>393623.2844</v>
      </c>
      <c r="L62" s="29">
        <v>2518.1266</v>
      </c>
      <c r="M62" s="42">
        <f t="shared" si="5"/>
        <v>492983.56860000006</v>
      </c>
      <c r="N62" s="29">
        <v>21.7306</v>
      </c>
      <c r="O62" s="29">
        <v>445.003</v>
      </c>
      <c r="P62" s="29">
        <v>8.7356</v>
      </c>
      <c r="Q62" s="29">
        <f t="shared" si="4"/>
        <v>475.46919999999994</v>
      </c>
      <c r="R62" s="29">
        <v>566.6426</v>
      </c>
      <c r="S62" s="29">
        <v>504.341</v>
      </c>
      <c r="T62" s="30">
        <f t="shared" si="6"/>
        <v>495602.42780000006</v>
      </c>
    </row>
    <row r="63" spans="2:20" ht="12" customHeight="1">
      <c r="B63" s="10"/>
      <c r="C63" s="15" t="s">
        <v>49</v>
      </c>
      <c r="D63" s="29">
        <v>185.5434</v>
      </c>
      <c r="E63" s="29">
        <v>0</v>
      </c>
      <c r="F63" s="29">
        <f t="shared" si="2"/>
        <v>185.5434</v>
      </c>
      <c r="G63" s="29">
        <v>20974.2883</v>
      </c>
      <c r="H63" s="29">
        <v>6815.9302</v>
      </c>
      <c r="I63" s="29">
        <v>15558.2346</v>
      </c>
      <c r="J63" s="29">
        <v>326.8009</v>
      </c>
      <c r="K63" s="29">
        <f t="shared" si="3"/>
        <v>22700.965699999997</v>
      </c>
      <c r="L63" s="29">
        <v>601.1878</v>
      </c>
      <c r="M63" s="42">
        <f t="shared" si="5"/>
        <v>44276.4418</v>
      </c>
      <c r="N63" s="29">
        <v>6.1887</v>
      </c>
      <c r="O63" s="29">
        <v>44.2619</v>
      </c>
      <c r="P63" s="29">
        <v>21.5151</v>
      </c>
      <c r="Q63" s="29">
        <f t="shared" si="4"/>
        <v>71.9657</v>
      </c>
      <c r="R63" s="29">
        <v>9.851</v>
      </c>
      <c r="S63" s="29">
        <v>127.3362</v>
      </c>
      <c r="T63" s="30">
        <f t="shared" si="6"/>
        <v>44671.138100000004</v>
      </c>
    </row>
    <row r="64" spans="2:20" ht="12" customHeight="1">
      <c r="B64" s="10"/>
      <c r="C64" s="20" t="s">
        <v>50</v>
      </c>
      <c r="D64" s="33">
        <v>11814.9401</v>
      </c>
      <c r="E64" s="33">
        <v>0</v>
      </c>
      <c r="F64" s="33">
        <f t="shared" si="2"/>
        <v>11814.9401</v>
      </c>
      <c r="G64" s="33">
        <v>349033.2211</v>
      </c>
      <c r="H64" s="33">
        <v>977533.3632</v>
      </c>
      <c r="I64" s="33">
        <v>264788.6147</v>
      </c>
      <c r="J64" s="33">
        <v>2372.2679</v>
      </c>
      <c r="K64" s="33">
        <f t="shared" si="3"/>
        <v>1244694.2458000001</v>
      </c>
      <c r="L64" s="33">
        <v>5548.494</v>
      </c>
      <c r="M64" s="44">
        <f t="shared" si="5"/>
        <v>1599275.9609</v>
      </c>
      <c r="N64" s="33">
        <v>227.3945</v>
      </c>
      <c r="O64" s="33">
        <v>170.623</v>
      </c>
      <c r="P64" s="33">
        <v>56.6793</v>
      </c>
      <c r="Q64" s="33">
        <f t="shared" si="4"/>
        <v>454.6968</v>
      </c>
      <c r="R64" s="33">
        <v>10944.7866</v>
      </c>
      <c r="S64" s="33">
        <v>79.7468</v>
      </c>
      <c r="T64" s="34">
        <f t="shared" si="6"/>
        <v>1622570.1312000002</v>
      </c>
    </row>
    <row r="65" spans="2:64" s="21" customFormat="1" ht="12" customHeight="1">
      <c r="B65" s="17"/>
      <c r="C65" s="18" t="s">
        <v>87</v>
      </c>
      <c r="D65" s="33">
        <f>SUM(D46:D64)</f>
        <v>15447.3297</v>
      </c>
      <c r="E65" s="33">
        <f>SUM(E46:E64)</f>
        <v>464.43469999999996</v>
      </c>
      <c r="F65" s="33">
        <f t="shared" si="2"/>
        <v>15911.7644</v>
      </c>
      <c r="G65" s="33">
        <f>SUM(G46:G64)</f>
        <v>1030744.2008</v>
      </c>
      <c r="H65" s="33">
        <f>SUM(H46:H64)</f>
        <v>1877844.6368999998</v>
      </c>
      <c r="I65" s="33">
        <f>SUM(I46:I64)</f>
        <v>659609.0164000001</v>
      </c>
      <c r="J65" s="33">
        <f>SUM(J46:J64)</f>
        <v>31683.9526</v>
      </c>
      <c r="K65" s="33">
        <f t="shared" si="3"/>
        <v>2569137.6059</v>
      </c>
      <c r="L65" s="33">
        <f>SUM(L46:L64)</f>
        <v>13351.0985</v>
      </c>
      <c r="M65" s="44">
        <f t="shared" si="5"/>
        <v>3613232.9051999995</v>
      </c>
      <c r="N65" s="33">
        <f>SUM(N46:N64)</f>
        <v>330.363</v>
      </c>
      <c r="O65" s="33">
        <f>SUM(O46:O64)</f>
        <v>1365.1191</v>
      </c>
      <c r="P65" s="33">
        <f>SUM(P46:P64)</f>
        <v>1641.5550000000003</v>
      </c>
      <c r="Q65" s="33">
        <f t="shared" si="4"/>
        <v>3337.0371000000005</v>
      </c>
      <c r="R65" s="33">
        <f>SUM(R46:R64)</f>
        <v>14247.5528</v>
      </c>
      <c r="S65" s="33">
        <f>SUM(S46:S64)</f>
        <v>1303.2579999999998</v>
      </c>
      <c r="T65" s="34">
        <f t="shared" si="6"/>
        <v>3648032.5174999996</v>
      </c>
      <c r="U65" s="3"/>
      <c r="BL65" s="4"/>
    </row>
    <row r="66" spans="2:20" ht="12" customHeight="1">
      <c r="B66" s="10"/>
      <c r="C66" s="15" t="s">
        <v>51</v>
      </c>
      <c r="D66" s="29">
        <v>6.9475</v>
      </c>
      <c r="E66" s="29">
        <v>0</v>
      </c>
      <c r="F66" s="29">
        <f t="shared" si="2"/>
        <v>6.9475</v>
      </c>
      <c r="G66" s="29">
        <v>100.1728</v>
      </c>
      <c r="H66" s="29">
        <v>1728.6469</v>
      </c>
      <c r="I66" s="29">
        <v>3172.6345</v>
      </c>
      <c r="J66" s="29">
        <v>118.3914</v>
      </c>
      <c r="K66" s="29">
        <f t="shared" si="3"/>
        <v>5019.6728</v>
      </c>
      <c r="L66" s="29">
        <v>4.5044</v>
      </c>
      <c r="M66" s="42">
        <f t="shared" si="5"/>
        <v>5124.35</v>
      </c>
      <c r="N66" s="29">
        <v>0</v>
      </c>
      <c r="O66" s="29">
        <v>3.3783</v>
      </c>
      <c r="P66" s="29">
        <v>2.0211</v>
      </c>
      <c r="Q66" s="29">
        <f t="shared" si="4"/>
        <v>5.3994</v>
      </c>
      <c r="R66" s="29">
        <v>0</v>
      </c>
      <c r="S66" s="29">
        <v>0</v>
      </c>
      <c r="T66" s="30">
        <f t="shared" si="6"/>
        <v>5136.696900000001</v>
      </c>
    </row>
    <row r="67" spans="2:20" ht="12" customHeight="1">
      <c r="B67" s="10" t="s">
        <v>82</v>
      </c>
      <c r="C67" s="15" t="s">
        <v>86</v>
      </c>
      <c r="D67" s="29">
        <v>1501.4274</v>
      </c>
      <c r="E67" s="29">
        <v>0</v>
      </c>
      <c r="F67" s="29">
        <f t="shared" si="2"/>
        <v>1501.4274</v>
      </c>
      <c r="G67" s="29">
        <v>51899.3397</v>
      </c>
      <c r="H67" s="29">
        <v>42273.8512</v>
      </c>
      <c r="I67" s="29">
        <v>44577.1923</v>
      </c>
      <c r="J67" s="29">
        <v>951.0129</v>
      </c>
      <c r="K67" s="29">
        <f t="shared" si="3"/>
        <v>87802.0564</v>
      </c>
      <c r="L67" s="29">
        <v>1290.9891</v>
      </c>
      <c r="M67" s="42">
        <f t="shared" si="5"/>
        <v>140992.38520000002</v>
      </c>
      <c r="N67" s="29">
        <v>17.5683</v>
      </c>
      <c r="O67" s="29">
        <v>557.3887</v>
      </c>
      <c r="P67" s="29">
        <v>16.7482</v>
      </c>
      <c r="Q67" s="29">
        <f t="shared" si="4"/>
        <v>591.7052</v>
      </c>
      <c r="R67" s="29">
        <v>59.6931</v>
      </c>
      <c r="S67" s="29">
        <v>0</v>
      </c>
      <c r="T67" s="30">
        <f t="shared" si="6"/>
        <v>143145.2109</v>
      </c>
    </row>
    <row r="68" spans="2:20" ht="12" customHeight="1">
      <c r="B68" s="10" t="s">
        <v>78</v>
      </c>
      <c r="C68" s="15" t="s">
        <v>66</v>
      </c>
      <c r="D68" s="29">
        <v>67.8438</v>
      </c>
      <c r="E68" s="29">
        <v>0</v>
      </c>
      <c r="F68" s="29">
        <f t="shared" si="2"/>
        <v>67.8438</v>
      </c>
      <c r="G68" s="29">
        <v>4122.9813</v>
      </c>
      <c r="H68" s="29">
        <v>9996.6924</v>
      </c>
      <c r="I68" s="29">
        <v>2685.2516</v>
      </c>
      <c r="J68" s="29">
        <v>99.4317</v>
      </c>
      <c r="K68" s="29">
        <f t="shared" si="3"/>
        <v>12781.375699999999</v>
      </c>
      <c r="L68" s="29">
        <v>73.7554</v>
      </c>
      <c r="M68" s="42">
        <f t="shared" si="5"/>
        <v>16978.112399999998</v>
      </c>
      <c r="N68" s="29">
        <v>0</v>
      </c>
      <c r="O68" s="29">
        <v>0</v>
      </c>
      <c r="P68" s="29">
        <v>0</v>
      </c>
      <c r="Q68" s="29">
        <f t="shared" si="4"/>
        <v>0</v>
      </c>
      <c r="R68" s="29">
        <v>4.8524</v>
      </c>
      <c r="S68" s="29">
        <v>0</v>
      </c>
      <c r="T68" s="30">
        <f t="shared" si="6"/>
        <v>17050.808599999997</v>
      </c>
    </row>
    <row r="69" spans="2:20" ht="12" customHeight="1">
      <c r="B69" s="10" t="s">
        <v>79</v>
      </c>
      <c r="C69" s="15" t="s">
        <v>52</v>
      </c>
      <c r="D69" s="29">
        <v>94.7727</v>
      </c>
      <c r="E69" s="29">
        <v>0</v>
      </c>
      <c r="F69" s="29">
        <f t="shared" si="2"/>
        <v>94.7727</v>
      </c>
      <c r="G69" s="29">
        <v>4616.2178</v>
      </c>
      <c r="H69" s="29">
        <v>80426.0702</v>
      </c>
      <c r="I69" s="29">
        <v>9331.0158</v>
      </c>
      <c r="J69" s="29">
        <v>17.2535</v>
      </c>
      <c r="K69" s="29">
        <f t="shared" si="3"/>
        <v>89774.3395</v>
      </c>
      <c r="L69" s="29">
        <v>816.8674</v>
      </c>
      <c r="M69" s="42">
        <f t="shared" si="5"/>
        <v>95207.4247</v>
      </c>
      <c r="N69" s="29">
        <v>1.2575</v>
      </c>
      <c r="O69" s="29">
        <v>322.2946</v>
      </c>
      <c r="P69" s="29">
        <v>0</v>
      </c>
      <c r="Q69" s="29">
        <f t="shared" si="4"/>
        <v>323.5521</v>
      </c>
      <c r="R69" s="29">
        <v>204.4588</v>
      </c>
      <c r="S69" s="29">
        <v>0</v>
      </c>
      <c r="T69" s="30">
        <f t="shared" si="6"/>
        <v>95830.2083</v>
      </c>
    </row>
    <row r="70" spans="2:20" ht="12" customHeight="1">
      <c r="B70" s="10" t="s">
        <v>71</v>
      </c>
      <c r="C70" s="15" t="s">
        <v>53</v>
      </c>
      <c r="D70" s="29">
        <v>316.4955</v>
      </c>
      <c r="E70" s="29">
        <v>0</v>
      </c>
      <c r="F70" s="29">
        <f t="shared" si="2"/>
        <v>316.4955</v>
      </c>
      <c r="G70" s="29">
        <v>12468.2798</v>
      </c>
      <c r="H70" s="29">
        <v>6780.4624</v>
      </c>
      <c r="I70" s="29">
        <v>3271.0938</v>
      </c>
      <c r="J70" s="29">
        <v>191.3457</v>
      </c>
      <c r="K70" s="29">
        <f t="shared" si="3"/>
        <v>10242.9019</v>
      </c>
      <c r="L70" s="29">
        <v>89.8882</v>
      </c>
      <c r="M70" s="42">
        <f t="shared" si="5"/>
        <v>22801.069900000002</v>
      </c>
      <c r="N70" s="29">
        <v>0</v>
      </c>
      <c r="O70" s="29">
        <v>43.8877</v>
      </c>
      <c r="P70" s="29">
        <v>0</v>
      </c>
      <c r="Q70" s="29">
        <f t="shared" si="4"/>
        <v>43.8877</v>
      </c>
      <c r="R70" s="29">
        <v>0</v>
      </c>
      <c r="S70" s="29">
        <v>4.102</v>
      </c>
      <c r="T70" s="30">
        <f t="shared" si="6"/>
        <v>23165.5551</v>
      </c>
    </row>
    <row r="71" spans="2:20" ht="12" customHeight="1">
      <c r="B71" s="10"/>
      <c r="C71" s="15" t="s">
        <v>54</v>
      </c>
      <c r="D71" s="29">
        <v>3053.441</v>
      </c>
      <c r="E71" s="29">
        <v>0</v>
      </c>
      <c r="F71" s="29">
        <f t="shared" si="2"/>
        <v>3053.441</v>
      </c>
      <c r="G71" s="29">
        <v>378782.0806</v>
      </c>
      <c r="H71" s="29">
        <v>1393893.2419</v>
      </c>
      <c r="I71" s="29">
        <v>2629667.0813</v>
      </c>
      <c r="J71" s="29">
        <v>2173.8479</v>
      </c>
      <c r="K71" s="29">
        <f t="shared" si="3"/>
        <v>4025734.1711000004</v>
      </c>
      <c r="L71" s="29">
        <v>35641.6222</v>
      </c>
      <c r="M71" s="42">
        <f t="shared" si="5"/>
        <v>4440157.873900001</v>
      </c>
      <c r="N71" s="29">
        <v>239.3216</v>
      </c>
      <c r="O71" s="29">
        <v>247.6034</v>
      </c>
      <c r="P71" s="29">
        <v>63.1856</v>
      </c>
      <c r="Q71" s="29">
        <f t="shared" si="4"/>
        <v>550.1106</v>
      </c>
      <c r="R71" s="29">
        <v>15669.748</v>
      </c>
      <c r="S71" s="29">
        <v>3228.7027</v>
      </c>
      <c r="T71" s="30">
        <f t="shared" si="6"/>
        <v>4462659.876200001</v>
      </c>
    </row>
    <row r="72" spans="2:20" ht="12" customHeight="1">
      <c r="B72" s="10"/>
      <c r="C72" s="15" t="s">
        <v>55</v>
      </c>
      <c r="D72" s="29">
        <v>784.4523</v>
      </c>
      <c r="E72" s="29">
        <v>0</v>
      </c>
      <c r="F72" s="29">
        <f t="shared" si="2"/>
        <v>784.4523</v>
      </c>
      <c r="G72" s="29">
        <v>105350.4445</v>
      </c>
      <c r="H72" s="29">
        <v>245474.467</v>
      </c>
      <c r="I72" s="29">
        <v>136033.4693</v>
      </c>
      <c r="J72" s="29">
        <v>1521.7211</v>
      </c>
      <c r="K72" s="29">
        <f t="shared" si="3"/>
        <v>383029.6574</v>
      </c>
      <c r="L72" s="29">
        <v>3157.4783</v>
      </c>
      <c r="M72" s="42">
        <f t="shared" si="5"/>
        <v>491537.5802</v>
      </c>
      <c r="N72" s="29">
        <v>45.9436</v>
      </c>
      <c r="O72" s="29">
        <v>218.4318</v>
      </c>
      <c r="P72" s="29">
        <v>0</v>
      </c>
      <c r="Q72" s="29">
        <f t="shared" si="4"/>
        <v>264.3754</v>
      </c>
      <c r="R72" s="29">
        <v>2778.5932</v>
      </c>
      <c r="S72" s="29">
        <v>4427.8956</v>
      </c>
      <c r="T72" s="30">
        <f t="shared" si="6"/>
        <v>499792.89670000004</v>
      </c>
    </row>
    <row r="73" spans="2:64" s="21" customFormat="1" ht="12" customHeight="1">
      <c r="B73" s="17"/>
      <c r="C73" s="18" t="s">
        <v>87</v>
      </c>
      <c r="D73" s="27">
        <f>SUM(D66:D72)</f>
        <v>5825.3802</v>
      </c>
      <c r="E73" s="27">
        <f>SUM(E66:E72)</f>
        <v>0</v>
      </c>
      <c r="F73" s="27">
        <f t="shared" si="2"/>
        <v>5825.3802</v>
      </c>
      <c r="G73" s="27">
        <f>SUM(G66:G72)</f>
        <v>557339.5165</v>
      </c>
      <c r="H73" s="27">
        <f>SUM(H66:H72)</f>
        <v>1780573.432</v>
      </c>
      <c r="I73" s="27">
        <f>SUM(I66:I72)</f>
        <v>2828737.7386000003</v>
      </c>
      <c r="J73" s="27">
        <f>SUM(J66:J72)</f>
        <v>5073.0042</v>
      </c>
      <c r="K73" s="27">
        <f t="shared" si="3"/>
        <v>4614384.174800001</v>
      </c>
      <c r="L73" s="27">
        <f>SUM(L66:L72)</f>
        <v>41075.105</v>
      </c>
      <c r="M73" s="41">
        <f aca="true" t="shared" si="7" ref="M73:M103">+G73+K73+L73</f>
        <v>5212798.796300001</v>
      </c>
      <c r="N73" s="27">
        <f>SUM(N66:N72)</f>
        <v>304.091</v>
      </c>
      <c r="O73" s="27">
        <f>SUM(O66:O72)</f>
        <v>1392.9845</v>
      </c>
      <c r="P73" s="27">
        <f>SUM(P66:P72)</f>
        <v>81.95490000000001</v>
      </c>
      <c r="Q73" s="27">
        <f t="shared" si="4"/>
        <v>1779.0303999999999</v>
      </c>
      <c r="R73" s="27">
        <f>SUM(R66:R72)</f>
        <v>18717.3455</v>
      </c>
      <c r="S73" s="27">
        <f>SUM(S66:S72)</f>
        <v>7660.7002999999995</v>
      </c>
      <c r="T73" s="28">
        <f aca="true" t="shared" si="8" ref="T73:T103">+F73+M73+Q73+R73+S73</f>
        <v>5246781.2527</v>
      </c>
      <c r="U73" s="3"/>
      <c r="BL73" s="4"/>
    </row>
    <row r="74" spans="2:20" ht="12" customHeight="1">
      <c r="B74" s="13"/>
      <c r="C74" s="14" t="s">
        <v>56</v>
      </c>
      <c r="D74" s="27">
        <v>402.0089</v>
      </c>
      <c r="E74" s="27">
        <v>0</v>
      </c>
      <c r="F74" s="27">
        <f aca="true" t="shared" si="9" ref="F74:F103">+D74+E74</f>
        <v>402.0089</v>
      </c>
      <c r="G74" s="27">
        <v>138415.9306</v>
      </c>
      <c r="H74" s="27">
        <v>468788.6567</v>
      </c>
      <c r="I74" s="27">
        <v>56614.1063</v>
      </c>
      <c r="J74" s="27">
        <v>236.1433</v>
      </c>
      <c r="K74" s="27">
        <f aca="true" t="shared" si="10" ref="K74:K103">SUM(H74:J74)</f>
        <v>525638.9063</v>
      </c>
      <c r="L74" s="27">
        <v>8399.8863</v>
      </c>
      <c r="M74" s="41">
        <f t="shared" si="7"/>
        <v>672454.7232</v>
      </c>
      <c r="N74" s="27">
        <v>90.283</v>
      </c>
      <c r="O74" s="27">
        <v>64.9464</v>
      </c>
      <c r="P74" s="27">
        <v>0</v>
      </c>
      <c r="Q74" s="27">
        <f aca="true" t="shared" si="11" ref="Q74:Q103">SUM(N74:P74)</f>
        <v>155.2294</v>
      </c>
      <c r="R74" s="27">
        <v>10926.9527</v>
      </c>
      <c r="S74" s="27">
        <v>3862.7553</v>
      </c>
      <c r="T74" s="28">
        <f t="shared" si="8"/>
        <v>687801.6695</v>
      </c>
    </row>
    <row r="75" spans="2:20" ht="12" customHeight="1">
      <c r="B75" s="10" t="s">
        <v>83</v>
      </c>
      <c r="C75" s="15" t="s">
        <v>57</v>
      </c>
      <c r="D75" s="29">
        <v>0</v>
      </c>
      <c r="E75" s="29">
        <v>0</v>
      </c>
      <c r="F75" s="29">
        <f t="shared" si="9"/>
        <v>0</v>
      </c>
      <c r="G75" s="29">
        <v>260.6364</v>
      </c>
      <c r="H75" s="29">
        <v>18100.0878</v>
      </c>
      <c r="I75" s="29">
        <v>571.0362</v>
      </c>
      <c r="J75" s="29">
        <v>0</v>
      </c>
      <c r="K75" s="29">
        <f t="shared" si="10"/>
        <v>18671.124</v>
      </c>
      <c r="L75" s="29">
        <v>162.9055</v>
      </c>
      <c r="M75" s="42">
        <f t="shared" si="7"/>
        <v>19094.6659</v>
      </c>
      <c r="N75" s="29">
        <v>0</v>
      </c>
      <c r="O75" s="29">
        <v>0</v>
      </c>
      <c r="P75" s="29">
        <v>0</v>
      </c>
      <c r="Q75" s="29">
        <f t="shared" si="11"/>
        <v>0</v>
      </c>
      <c r="R75" s="29">
        <v>17.5213</v>
      </c>
      <c r="S75" s="29">
        <v>0</v>
      </c>
      <c r="T75" s="30">
        <f t="shared" si="8"/>
        <v>19112.1872</v>
      </c>
    </row>
    <row r="76" spans="2:20" ht="12" customHeight="1">
      <c r="B76" s="10"/>
      <c r="C76" s="15" t="s">
        <v>58</v>
      </c>
      <c r="D76" s="29">
        <v>742.2713</v>
      </c>
      <c r="E76" s="29">
        <v>0</v>
      </c>
      <c r="F76" s="29">
        <f t="shared" si="9"/>
        <v>742.2713</v>
      </c>
      <c r="G76" s="29">
        <v>35430.9658</v>
      </c>
      <c r="H76" s="29">
        <v>788986.9886</v>
      </c>
      <c r="I76" s="29">
        <v>13848.3656</v>
      </c>
      <c r="J76" s="29">
        <v>777.0031</v>
      </c>
      <c r="K76" s="29">
        <f t="shared" si="10"/>
        <v>803612.3573</v>
      </c>
      <c r="L76" s="29">
        <v>10388.8187</v>
      </c>
      <c r="M76" s="42">
        <f t="shared" si="7"/>
        <v>849432.1418</v>
      </c>
      <c r="N76" s="29">
        <v>20.1693</v>
      </c>
      <c r="O76" s="29">
        <v>1.7826</v>
      </c>
      <c r="P76" s="29">
        <v>3</v>
      </c>
      <c r="Q76" s="29">
        <f t="shared" si="11"/>
        <v>24.9519</v>
      </c>
      <c r="R76" s="29">
        <v>4991.6469</v>
      </c>
      <c r="S76" s="29">
        <v>0</v>
      </c>
      <c r="T76" s="30">
        <f t="shared" si="8"/>
        <v>855191.0119</v>
      </c>
    </row>
    <row r="77" spans="2:20" ht="12" customHeight="1">
      <c r="B77" s="10" t="s">
        <v>78</v>
      </c>
      <c r="C77" s="15" t="s">
        <v>59</v>
      </c>
      <c r="D77" s="29">
        <v>86.3097</v>
      </c>
      <c r="E77" s="29">
        <v>0</v>
      </c>
      <c r="F77" s="29">
        <f t="shared" si="9"/>
        <v>86.3097</v>
      </c>
      <c r="G77" s="29">
        <v>95279.6168</v>
      </c>
      <c r="H77" s="29">
        <v>309915.235</v>
      </c>
      <c r="I77" s="29">
        <v>9326.1007</v>
      </c>
      <c r="J77" s="29">
        <v>21.9031</v>
      </c>
      <c r="K77" s="29">
        <f t="shared" si="10"/>
        <v>319263.2388</v>
      </c>
      <c r="L77" s="29">
        <v>1736.0509</v>
      </c>
      <c r="M77" s="42">
        <f t="shared" si="7"/>
        <v>416278.9065</v>
      </c>
      <c r="N77" s="29">
        <v>6.1094</v>
      </c>
      <c r="O77" s="29">
        <v>10.451</v>
      </c>
      <c r="P77" s="29">
        <v>74.7365</v>
      </c>
      <c r="Q77" s="29">
        <f t="shared" si="11"/>
        <v>91.29690000000001</v>
      </c>
      <c r="R77" s="29">
        <v>425.8953</v>
      </c>
      <c r="S77" s="29">
        <v>0</v>
      </c>
      <c r="T77" s="30">
        <f t="shared" si="8"/>
        <v>416882.40839999996</v>
      </c>
    </row>
    <row r="78" spans="2:20" ht="12" customHeight="1">
      <c r="B78" s="10"/>
      <c r="C78" s="15" t="s">
        <v>60</v>
      </c>
      <c r="D78" s="29">
        <v>73.1465</v>
      </c>
      <c r="E78" s="29">
        <v>0</v>
      </c>
      <c r="F78" s="29">
        <f t="shared" si="9"/>
        <v>73.1465</v>
      </c>
      <c r="G78" s="29">
        <v>46867.9655</v>
      </c>
      <c r="H78" s="29">
        <v>254845.4101</v>
      </c>
      <c r="I78" s="29">
        <v>16228.5674</v>
      </c>
      <c r="J78" s="29">
        <v>34.7671</v>
      </c>
      <c r="K78" s="29">
        <f t="shared" si="10"/>
        <v>271108.74460000003</v>
      </c>
      <c r="L78" s="29">
        <v>11595.253</v>
      </c>
      <c r="M78" s="42">
        <f t="shared" si="7"/>
        <v>329571.96310000005</v>
      </c>
      <c r="N78" s="29">
        <v>305.0806</v>
      </c>
      <c r="O78" s="29">
        <v>40.1458</v>
      </c>
      <c r="P78" s="29">
        <v>0</v>
      </c>
      <c r="Q78" s="29">
        <f t="shared" si="11"/>
        <v>345.2264</v>
      </c>
      <c r="R78" s="29">
        <v>2048.0488</v>
      </c>
      <c r="S78" s="29">
        <v>0</v>
      </c>
      <c r="T78" s="30">
        <f t="shared" si="8"/>
        <v>332038.3848</v>
      </c>
    </row>
    <row r="79" spans="2:20" ht="12" customHeight="1">
      <c r="B79" s="10" t="s">
        <v>79</v>
      </c>
      <c r="C79" s="15" t="s">
        <v>61</v>
      </c>
      <c r="D79" s="29">
        <v>267.503</v>
      </c>
      <c r="E79" s="29">
        <v>0</v>
      </c>
      <c r="F79" s="29">
        <f t="shared" si="9"/>
        <v>267.503</v>
      </c>
      <c r="G79" s="29">
        <v>30214.6205</v>
      </c>
      <c r="H79" s="29">
        <v>907937.9088</v>
      </c>
      <c r="I79" s="29">
        <v>24403.7747</v>
      </c>
      <c r="J79" s="29">
        <v>209.7789</v>
      </c>
      <c r="K79" s="29">
        <f t="shared" si="10"/>
        <v>932551.4624</v>
      </c>
      <c r="L79" s="29">
        <v>12370.3938</v>
      </c>
      <c r="M79" s="42">
        <f t="shared" si="7"/>
        <v>975136.4766999999</v>
      </c>
      <c r="N79" s="29">
        <v>70.3321</v>
      </c>
      <c r="O79" s="29">
        <v>1001.7266</v>
      </c>
      <c r="P79" s="29">
        <v>27.8828</v>
      </c>
      <c r="Q79" s="29">
        <f t="shared" si="11"/>
        <v>1099.9415000000001</v>
      </c>
      <c r="R79" s="29">
        <v>713.4557</v>
      </c>
      <c r="S79" s="29">
        <v>0</v>
      </c>
      <c r="T79" s="30">
        <f t="shared" si="8"/>
        <v>977217.3768999999</v>
      </c>
    </row>
    <row r="80" spans="2:20" ht="12" customHeight="1">
      <c r="B80" s="10"/>
      <c r="C80" s="15" t="s">
        <v>62</v>
      </c>
      <c r="D80" s="29">
        <v>58.7242</v>
      </c>
      <c r="E80" s="29">
        <v>0</v>
      </c>
      <c r="F80" s="29">
        <f t="shared" si="9"/>
        <v>58.7242</v>
      </c>
      <c r="G80" s="29">
        <v>243196.994</v>
      </c>
      <c r="H80" s="29">
        <v>322950.2847</v>
      </c>
      <c r="I80" s="29">
        <v>26109.574</v>
      </c>
      <c r="J80" s="29">
        <v>1199.6883</v>
      </c>
      <c r="K80" s="29">
        <f t="shared" si="10"/>
        <v>350259.547</v>
      </c>
      <c r="L80" s="29">
        <v>717.4414</v>
      </c>
      <c r="M80" s="42">
        <f t="shared" si="7"/>
        <v>594173.9824</v>
      </c>
      <c r="N80" s="29">
        <v>0</v>
      </c>
      <c r="O80" s="29">
        <v>139.218</v>
      </c>
      <c r="P80" s="29">
        <v>0</v>
      </c>
      <c r="Q80" s="29">
        <f t="shared" si="11"/>
        <v>139.218</v>
      </c>
      <c r="R80" s="29">
        <v>93.5649</v>
      </c>
      <c r="S80" s="29">
        <v>12.3771</v>
      </c>
      <c r="T80" s="30">
        <f t="shared" si="8"/>
        <v>594477.8666000001</v>
      </c>
    </row>
    <row r="81" spans="2:20" ht="12" customHeight="1">
      <c r="B81" s="10" t="s">
        <v>71</v>
      </c>
      <c r="C81" s="15" t="s">
        <v>64</v>
      </c>
      <c r="D81" s="29">
        <v>77.3035</v>
      </c>
      <c r="E81" s="29">
        <v>0</v>
      </c>
      <c r="F81" s="29">
        <f t="shared" si="9"/>
        <v>77.3035</v>
      </c>
      <c r="G81" s="29">
        <v>17455.3547</v>
      </c>
      <c r="H81" s="29">
        <v>93610.196</v>
      </c>
      <c r="I81" s="29">
        <v>13757.117</v>
      </c>
      <c r="J81" s="29">
        <v>657.3648</v>
      </c>
      <c r="K81" s="29">
        <f t="shared" si="10"/>
        <v>108024.67779999999</v>
      </c>
      <c r="L81" s="29">
        <v>2254.9401</v>
      </c>
      <c r="M81" s="42">
        <f t="shared" si="7"/>
        <v>127734.97259999998</v>
      </c>
      <c r="N81" s="29">
        <v>83.804</v>
      </c>
      <c r="O81" s="29">
        <v>84.9638</v>
      </c>
      <c r="P81" s="29">
        <v>0</v>
      </c>
      <c r="Q81" s="29">
        <f t="shared" si="11"/>
        <v>168.76780000000002</v>
      </c>
      <c r="R81" s="29">
        <v>765.7749</v>
      </c>
      <c r="S81" s="29">
        <v>0</v>
      </c>
      <c r="T81" s="30">
        <f t="shared" si="8"/>
        <v>128746.81879999998</v>
      </c>
    </row>
    <row r="82" spans="2:20" ht="12" customHeight="1">
      <c r="B82" s="10"/>
      <c r="C82" s="20" t="s">
        <v>63</v>
      </c>
      <c r="D82" s="33">
        <v>421.0437</v>
      </c>
      <c r="E82" s="33">
        <v>0</v>
      </c>
      <c r="F82" s="33">
        <f t="shared" si="9"/>
        <v>421.0437</v>
      </c>
      <c r="G82" s="33">
        <v>249450.1967</v>
      </c>
      <c r="H82" s="33">
        <v>594860.6456</v>
      </c>
      <c r="I82" s="33">
        <v>50148.1581</v>
      </c>
      <c r="J82" s="33">
        <v>2368.2652</v>
      </c>
      <c r="K82" s="33">
        <f t="shared" si="10"/>
        <v>647377.0689000001</v>
      </c>
      <c r="L82" s="33">
        <v>21809.3341</v>
      </c>
      <c r="M82" s="44">
        <f t="shared" si="7"/>
        <v>918636.5997</v>
      </c>
      <c r="N82" s="33">
        <v>40.8745</v>
      </c>
      <c r="O82" s="33">
        <v>144.6861</v>
      </c>
      <c r="P82" s="33">
        <v>0</v>
      </c>
      <c r="Q82" s="33">
        <f t="shared" si="11"/>
        <v>185.56060000000002</v>
      </c>
      <c r="R82" s="33">
        <v>31693.6564</v>
      </c>
      <c r="S82" s="33">
        <v>0</v>
      </c>
      <c r="T82" s="34">
        <f t="shared" si="8"/>
        <v>950936.8604</v>
      </c>
    </row>
    <row r="83" spans="2:64" s="21" customFormat="1" ht="12" customHeight="1">
      <c r="B83" s="17"/>
      <c r="C83" s="18" t="s">
        <v>87</v>
      </c>
      <c r="D83" s="33">
        <f>SUM(D74:D82)</f>
        <v>2128.3108</v>
      </c>
      <c r="E83" s="33">
        <f>SUM(E74:E82)</f>
        <v>0</v>
      </c>
      <c r="F83" s="33">
        <f t="shared" si="9"/>
        <v>2128.3108</v>
      </c>
      <c r="G83" s="33">
        <f>SUM(G74:G82)</f>
        <v>856572.281</v>
      </c>
      <c r="H83" s="33">
        <f>SUM(H74:H82)</f>
        <v>3759995.4133</v>
      </c>
      <c r="I83" s="33">
        <f>SUM(I74:I82)</f>
        <v>211006.8</v>
      </c>
      <c r="J83" s="33">
        <f>SUM(J74:J82)</f>
        <v>5504.9138</v>
      </c>
      <c r="K83" s="33">
        <f t="shared" si="10"/>
        <v>3976507.1271</v>
      </c>
      <c r="L83" s="33">
        <f>SUM(L74:L82)</f>
        <v>69435.0238</v>
      </c>
      <c r="M83" s="44">
        <f t="shared" si="7"/>
        <v>4902514.431899999</v>
      </c>
      <c r="N83" s="33">
        <f>SUM(N74:N82)</f>
        <v>616.6528999999999</v>
      </c>
      <c r="O83" s="33">
        <f>SUM(O74:O82)</f>
        <v>1487.9203000000002</v>
      </c>
      <c r="P83" s="33">
        <f>SUM(P74:P82)</f>
        <v>105.61930000000001</v>
      </c>
      <c r="Q83" s="33">
        <f t="shared" si="11"/>
        <v>2210.1925</v>
      </c>
      <c r="R83" s="33">
        <f>SUM(R74:R82)</f>
        <v>51676.5169</v>
      </c>
      <c r="S83" s="33">
        <f>SUM(S74:S82)</f>
        <v>3875.1324</v>
      </c>
      <c r="T83" s="34">
        <f t="shared" si="8"/>
        <v>4962404.584499999</v>
      </c>
      <c r="U83" s="3"/>
      <c r="BL83" s="4"/>
    </row>
    <row r="84" spans="2:20" ht="12" customHeight="1">
      <c r="B84" s="10"/>
      <c r="C84" s="15" t="s">
        <v>107</v>
      </c>
      <c r="D84" s="29">
        <v>0</v>
      </c>
      <c r="E84" s="29">
        <v>0</v>
      </c>
      <c r="F84" s="29">
        <f aca="true" t="shared" si="12" ref="F84:F97">+D84+E84</f>
        <v>0</v>
      </c>
      <c r="G84" s="29">
        <v>58.5802</v>
      </c>
      <c r="H84" s="29">
        <v>0</v>
      </c>
      <c r="I84" s="29">
        <v>11.6252</v>
      </c>
      <c r="J84" s="29">
        <v>2.503</v>
      </c>
      <c r="K84" s="29">
        <f aca="true" t="shared" si="13" ref="K84:K97">SUM(H84:J84)</f>
        <v>14.1282</v>
      </c>
      <c r="L84" s="29">
        <v>0</v>
      </c>
      <c r="M84" s="42">
        <f aca="true" t="shared" si="14" ref="M84:M97">+G84+K84+L84</f>
        <v>72.7084</v>
      </c>
      <c r="N84" s="29">
        <v>0</v>
      </c>
      <c r="O84" s="29">
        <v>0</v>
      </c>
      <c r="P84" s="29">
        <v>0</v>
      </c>
      <c r="Q84" s="29">
        <f aca="true" t="shared" si="15" ref="Q84:Q97">SUM(N84:P84)</f>
        <v>0</v>
      </c>
      <c r="R84" s="29">
        <v>0</v>
      </c>
      <c r="S84" s="29">
        <v>0</v>
      </c>
      <c r="T84" s="30">
        <f t="shared" si="8"/>
        <v>72.7084</v>
      </c>
    </row>
    <row r="85" spans="2:20" ht="12" customHeight="1">
      <c r="B85" s="10"/>
      <c r="C85" s="15" t="s">
        <v>108</v>
      </c>
      <c r="D85" s="29">
        <v>0</v>
      </c>
      <c r="E85" s="29">
        <v>0</v>
      </c>
      <c r="F85" s="29">
        <f t="shared" si="12"/>
        <v>0</v>
      </c>
      <c r="G85" s="29">
        <v>79.2852</v>
      </c>
      <c r="H85" s="29">
        <v>43.7964</v>
      </c>
      <c r="I85" s="29">
        <v>185.1384</v>
      </c>
      <c r="J85" s="29">
        <v>0</v>
      </c>
      <c r="K85" s="29">
        <f t="shared" si="13"/>
        <v>228.9348</v>
      </c>
      <c r="L85" s="29">
        <v>0</v>
      </c>
      <c r="M85" s="42">
        <f t="shared" si="14"/>
        <v>308.22</v>
      </c>
      <c r="N85" s="29">
        <v>0</v>
      </c>
      <c r="O85" s="29">
        <v>0</v>
      </c>
      <c r="P85" s="29">
        <v>0</v>
      </c>
      <c r="Q85" s="29">
        <f t="shared" si="15"/>
        <v>0</v>
      </c>
      <c r="R85" s="29">
        <v>0</v>
      </c>
      <c r="S85" s="29">
        <v>0</v>
      </c>
      <c r="T85" s="30">
        <f t="shared" si="8"/>
        <v>308.22</v>
      </c>
    </row>
    <row r="86" spans="2:20" ht="12" customHeight="1">
      <c r="B86" s="10"/>
      <c r="C86" s="15" t="s">
        <v>109</v>
      </c>
      <c r="D86" s="29">
        <v>2.9063</v>
      </c>
      <c r="E86" s="29">
        <v>0</v>
      </c>
      <c r="F86" s="29">
        <f t="shared" si="12"/>
        <v>2.9063</v>
      </c>
      <c r="G86" s="29">
        <v>23801.4198</v>
      </c>
      <c r="H86" s="29">
        <v>2916.7121</v>
      </c>
      <c r="I86" s="29">
        <v>12698.0678</v>
      </c>
      <c r="J86" s="29">
        <v>1674.562</v>
      </c>
      <c r="K86" s="29">
        <f t="shared" si="13"/>
        <v>17289.3419</v>
      </c>
      <c r="L86" s="29">
        <v>89.2163</v>
      </c>
      <c r="M86" s="42">
        <f t="shared" si="14"/>
        <v>41179.978</v>
      </c>
      <c r="N86" s="29">
        <v>0</v>
      </c>
      <c r="O86" s="29">
        <v>0</v>
      </c>
      <c r="P86" s="29">
        <v>10.5192</v>
      </c>
      <c r="Q86" s="29">
        <f t="shared" si="15"/>
        <v>10.5192</v>
      </c>
      <c r="R86" s="29">
        <v>0</v>
      </c>
      <c r="S86" s="29">
        <v>0</v>
      </c>
      <c r="T86" s="30">
        <f t="shared" si="8"/>
        <v>41193.40350000001</v>
      </c>
    </row>
    <row r="87" spans="2:20" ht="12" customHeight="1">
      <c r="B87" s="10" t="s">
        <v>110</v>
      </c>
      <c r="C87" s="15" t="s">
        <v>65</v>
      </c>
      <c r="D87" s="29">
        <v>0</v>
      </c>
      <c r="E87" s="29">
        <v>0</v>
      </c>
      <c r="F87" s="29">
        <f t="shared" si="12"/>
        <v>0</v>
      </c>
      <c r="G87" s="29">
        <v>22.0443</v>
      </c>
      <c r="H87" s="29">
        <v>17.3135</v>
      </c>
      <c r="I87" s="29">
        <v>502.1824</v>
      </c>
      <c r="J87" s="29">
        <v>0</v>
      </c>
      <c r="K87" s="29">
        <f t="shared" si="13"/>
        <v>519.4959</v>
      </c>
      <c r="L87" s="29">
        <v>0</v>
      </c>
      <c r="M87" s="42">
        <f t="shared" si="14"/>
        <v>541.5402</v>
      </c>
      <c r="N87" s="29">
        <v>0</v>
      </c>
      <c r="O87" s="29">
        <v>0</v>
      </c>
      <c r="P87" s="29">
        <v>0</v>
      </c>
      <c r="Q87" s="29">
        <f t="shared" si="15"/>
        <v>0</v>
      </c>
      <c r="R87" s="29">
        <v>0</v>
      </c>
      <c r="S87" s="29">
        <v>0</v>
      </c>
      <c r="T87" s="30">
        <f t="shared" si="8"/>
        <v>541.5402</v>
      </c>
    </row>
    <row r="88" spans="2:20" ht="12" customHeight="1">
      <c r="B88" s="10"/>
      <c r="C88" s="15" t="s">
        <v>111</v>
      </c>
      <c r="D88" s="29">
        <v>0</v>
      </c>
      <c r="E88" s="29">
        <v>0</v>
      </c>
      <c r="F88" s="29">
        <f t="shared" si="12"/>
        <v>0</v>
      </c>
      <c r="G88" s="29">
        <v>474.6397</v>
      </c>
      <c r="H88" s="29">
        <v>17.2698</v>
      </c>
      <c r="I88" s="29">
        <v>732.5408</v>
      </c>
      <c r="J88" s="29">
        <v>94.0952</v>
      </c>
      <c r="K88" s="29">
        <f t="shared" si="13"/>
        <v>843.9058</v>
      </c>
      <c r="L88" s="29">
        <v>0</v>
      </c>
      <c r="M88" s="42">
        <f t="shared" si="14"/>
        <v>1318.5455</v>
      </c>
      <c r="N88" s="29">
        <v>0</v>
      </c>
      <c r="O88" s="29">
        <v>0</v>
      </c>
      <c r="P88" s="29">
        <v>0</v>
      </c>
      <c r="Q88" s="29">
        <f t="shared" si="15"/>
        <v>0</v>
      </c>
      <c r="R88" s="29">
        <v>0</v>
      </c>
      <c r="S88" s="29">
        <v>0</v>
      </c>
      <c r="T88" s="30">
        <f t="shared" si="8"/>
        <v>1318.5455</v>
      </c>
    </row>
    <row r="89" spans="2:20" ht="12" customHeight="1">
      <c r="B89" s="10"/>
      <c r="C89" s="15" t="s">
        <v>112</v>
      </c>
      <c r="D89" s="29">
        <v>0</v>
      </c>
      <c r="E89" s="29">
        <v>0</v>
      </c>
      <c r="F89" s="29">
        <f t="shared" si="12"/>
        <v>0</v>
      </c>
      <c r="G89" s="29">
        <v>16144.9937</v>
      </c>
      <c r="H89" s="29">
        <v>11627.5897</v>
      </c>
      <c r="I89" s="29">
        <v>756.3877</v>
      </c>
      <c r="J89" s="29">
        <v>28.3932</v>
      </c>
      <c r="K89" s="29">
        <f t="shared" si="13"/>
        <v>12412.3706</v>
      </c>
      <c r="L89" s="29">
        <v>0</v>
      </c>
      <c r="M89" s="42">
        <f t="shared" si="14"/>
        <v>28557.3643</v>
      </c>
      <c r="N89" s="29">
        <v>0</v>
      </c>
      <c r="O89" s="29">
        <v>0</v>
      </c>
      <c r="P89" s="29">
        <v>0</v>
      </c>
      <c r="Q89" s="29">
        <f t="shared" si="15"/>
        <v>0</v>
      </c>
      <c r="R89" s="29">
        <v>23.2548</v>
      </c>
      <c r="S89" s="29">
        <v>0</v>
      </c>
      <c r="T89" s="30">
        <f t="shared" si="8"/>
        <v>28580.6191</v>
      </c>
    </row>
    <row r="90" spans="2:20" ht="12" customHeight="1">
      <c r="B90" s="10" t="s">
        <v>113</v>
      </c>
      <c r="C90" s="15" t="s">
        <v>114</v>
      </c>
      <c r="D90" s="29">
        <v>0</v>
      </c>
      <c r="E90" s="29">
        <v>0</v>
      </c>
      <c r="F90" s="29">
        <f t="shared" si="12"/>
        <v>0</v>
      </c>
      <c r="G90" s="29">
        <v>11572.8518</v>
      </c>
      <c r="H90" s="29">
        <v>30.1454</v>
      </c>
      <c r="I90" s="29">
        <v>10204.7564</v>
      </c>
      <c r="J90" s="29">
        <v>1331.122</v>
      </c>
      <c r="K90" s="29">
        <f t="shared" si="13"/>
        <v>11566.023799999999</v>
      </c>
      <c r="L90" s="29">
        <v>76.2029</v>
      </c>
      <c r="M90" s="42">
        <f t="shared" si="14"/>
        <v>23215.0785</v>
      </c>
      <c r="N90" s="29">
        <v>0</v>
      </c>
      <c r="O90" s="29">
        <v>0</v>
      </c>
      <c r="P90" s="29">
        <v>0</v>
      </c>
      <c r="Q90" s="29">
        <f t="shared" si="15"/>
        <v>0</v>
      </c>
      <c r="R90" s="29">
        <v>0</v>
      </c>
      <c r="S90" s="29">
        <v>0</v>
      </c>
      <c r="T90" s="30">
        <f t="shared" si="8"/>
        <v>23215.0785</v>
      </c>
    </row>
    <row r="91" spans="2:20" ht="12" customHeight="1">
      <c r="B91" s="10"/>
      <c r="C91" s="15" t="s">
        <v>115</v>
      </c>
      <c r="D91" s="29">
        <v>47.4712</v>
      </c>
      <c r="E91" s="29">
        <v>0</v>
      </c>
      <c r="F91" s="29">
        <f t="shared" si="12"/>
        <v>47.4712</v>
      </c>
      <c r="G91" s="29">
        <v>658.4739</v>
      </c>
      <c r="H91" s="29">
        <v>835.2813</v>
      </c>
      <c r="I91" s="29">
        <v>2407.7368</v>
      </c>
      <c r="J91" s="29">
        <v>66.9086</v>
      </c>
      <c r="K91" s="29">
        <f t="shared" si="13"/>
        <v>3309.9267000000004</v>
      </c>
      <c r="L91" s="29">
        <v>0</v>
      </c>
      <c r="M91" s="42">
        <f t="shared" si="14"/>
        <v>3968.4006000000004</v>
      </c>
      <c r="N91" s="29">
        <v>0</v>
      </c>
      <c r="O91" s="29">
        <v>0</v>
      </c>
      <c r="P91" s="29">
        <v>0</v>
      </c>
      <c r="Q91" s="29">
        <f t="shared" si="15"/>
        <v>0</v>
      </c>
      <c r="R91" s="29">
        <v>0</v>
      </c>
      <c r="S91" s="29">
        <v>0</v>
      </c>
      <c r="T91" s="30">
        <f t="shared" si="8"/>
        <v>4015.8718000000003</v>
      </c>
    </row>
    <row r="92" spans="2:20" ht="12" customHeight="1">
      <c r="B92" s="10"/>
      <c r="C92" s="15" t="s">
        <v>116</v>
      </c>
      <c r="D92" s="29">
        <v>0</v>
      </c>
      <c r="E92" s="29">
        <v>0</v>
      </c>
      <c r="F92" s="29">
        <f>+D92+E92</f>
        <v>0</v>
      </c>
      <c r="G92" s="29">
        <v>18.088</v>
      </c>
      <c r="H92" s="29">
        <v>185.0549</v>
      </c>
      <c r="I92" s="29">
        <v>125.3236</v>
      </c>
      <c r="J92" s="29">
        <v>40.5456</v>
      </c>
      <c r="K92" s="29">
        <f>SUM(H92:J92)</f>
        <v>350.9241</v>
      </c>
      <c r="L92" s="29">
        <v>0</v>
      </c>
      <c r="M92" s="42">
        <f>+G92+K92+L92</f>
        <v>369.01210000000003</v>
      </c>
      <c r="N92" s="29">
        <v>0</v>
      </c>
      <c r="O92" s="29">
        <v>0</v>
      </c>
      <c r="P92" s="29">
        <v>0</v>
      </c>
      <c r="Q92" s="29">
        <f>SUM(N92:P92)</f>
        <v>0</v>
      </c>
      <c r="R92" s="29">
        <v>0</v>
      </c>
      <c r="S92" s="29">
        <v>0</v>
      </c>
      <c r="T92" s="30">
        <f t="shared" si="8"/>
        <v>369.01210000000003</v>
      </c>
    </row>
    <row r="93" spans="2:20" ht="12" customHeight="1">
      <c r="B93" s="10" t="s">
        <v>117</v>
      </c>
      <c r="C93" s="15" t="s">
        <v>118</v>
      </c>
      <c r="D93" s="29">
        <v>0</v>
      </c>
      <c r="E93" s="29">
        <v>0</v>
      </c>
      <c r="F93" s="29">
        <f>+D93+E93</f>
        <v>0</v>
      </c>
      <c r="G93" s="29">
        <v>278.8611</v>
      </c>
      <c r="H93" s="29">
        <v>0</v>
      </c>
      <c r="I93" s="29">
        <v>3828.2395</v>
      </c>
      <c r="J93" s="29">
        <v>0</v>
      </c>
      <c r="K93" s="29">
        <f>SUM(H93:J93)</f>
        <v>3828.2395</v>
      </c>
      <c r="L93" s="29">
        <v>0</v>
      </c>
      <c r="M93" s="42">
        <f>+G93+K93+L93</f>
        <v>4107.1006</v>
      </c>
      <c r="N93" s="29">
        <v>0</v>
      </c>
      <c r="O93" s="29">
        <v>0</v>
      </c>
      <c r="P93" s="29">
        <v>1.3041</v>
      </c>
      <c r="Q93" s="29">
        <f>SUM(N93:P93)</f>
        <v>1.3041</v>
      </c>
      <c r="R93" s="29">
        <v>0</v>
      </c>
      <c r="S93" s="29">
        <v>0</v>
      </c>
      <c r="T93" s="30">
        <f t="shared" si="8"/>
        <v>4108.4047</v>
      </c>
    </row>
    <row r="94" spans="2:20" ht="12" customHeight="1">
      <c r="B94" s="10"/>
      <c r="C94" s="15" t="s">
        <v>119</v>
      </c>
      <c r="D94" s="29">
        <v>1.2074</v>
      </c>
      <c r="E94" s="29">
        <v>0</v>
      </c>
      <c r="F94" s="29">
        <f t="shared" si="12"/>
        <v>1.2074</v>
      </c>
      <c r="G94" s="29">
        <v>132.8987</v>
      </c>
      <c r="H94" s="29">
        <v>0</v>
      </c>
      <c r="I94" s="29">
        <v>1360.063</v>
      </c>
      <c r="J94" s="29">
        <v>127.4213</v>
      </c>
      <c r="K94" s="29">
        <f t="shared" si="13"/>
        <v>1487.4843</v>
      </c>
      <c r="L94" s="29">
        <v>21.1447</v>
      </c>
      <c r="M94" s="42">
        <f t="shared" si="14"/>
        <v>1641.5277</v>
      </c>
      <c r="N94" s="29">
        <v>0</v>
      </c>
      <c r="O94" s="29">
        <v>0</v>
      </c>
      <c r="P94" s="29">
        <v>66.6599</v>
      </c>
      <c r="Q94" s="29">
        <f t="shared" si="15"/>
        <v>66.6599</v>
      </c>
      <c r="R94" s="29">
        <v>0</v>
      </c>
      <c r="S94" s="29">
        <v>0</v>
      </c>
      <c r="T94" s="30">
        <f t="shared" si="8"/>
        <v>1709.395</v>
      </c>
    </row>
    <row r="95" spans="2:20" ht="12" customHeight="1">
      <c r="B95" s="10"/>
      <c r="C95" s="15" t="s">
        <v>120</v>
      </c>
      <c r="D95" s="29">
        <v>0</v>
      </c>
      <c r="E95" s="29">
        <v>0</v>
      </c>
      <c r="F95" s="29">
        <f t="shared" si="12"/>
        <v>0</v>
      </c>
      <c r="G95" s="29">
        <v>1.1692</v>
      </c>
      <c r="H95" s="29">
        <v>0</v>
      </c>
      <c r="I95" s="29">
        <v>96.1514</v>
      </c>
      <c r="J95" s="29">
        <v>11.5485</v>
      </c>
      <c r="K95" s="29">
        <f t="shared" si="13"/>
        <v>107.6999</v>
      </c>
      <c r="L95" s="29">
        <v>0</v>
      </c>
      <c r="M95" s="42">
        <f t="shared" si="14"/>
        <v>108.8691</v>
      </c>
      <c r="N95" s="29">
        <v>0</v>
      </c>
      <c r="O95" s="29">
        <v>0</v>
      </c>
      <c r="P95" s="29">
        <v>2.4356</v>
      </c>
      <c r="Q95" s="29">
        <f t="shared" si="15"/>
        <v>2.4356</v>
      </c>
      <c r="R95" s="29">
        <v>0</v>
      </c>
      <c r="S95" s="29">
        <v>0</v>
      </c>
      <c r="T95" s="30">
        <f t="shared" si="8"/>
        <v>111.3047</v>
      </c>
    </row>
    <row r="96" spans="2:20" ht="12" customHeight="1">
      <c r="B96" s="10"/>
      <c r="C96" s="20" t="s">
        <v>121</v>
      </c>
      <c r="D96" s="29">
        <v>9.0495</v>
      </c>
      <c r="E96" s="29">
        <v>0</v>
      </c>
      <c r="F96" s="29">
        <f t="shared" si="12"/>
        <v>9.0495</v>
      </c>
      <c r="G96" s="29">
        <v>3412.8935</v>
      </c>
      <c r="H96" s="29">
        <v>228.4959</v>
      </c>
      <c r="I96" s="29">
        <v>3969.8506</v>
      </c>
      <c r="J96" s="29">
        <v>202.3755</v>
      </c>
      <c r="K96" s="29">
        <f t="shared" si="13"/>
        <v>4400.722000000001</v>
      </c>
      <c r="L96" s="29">
        <v>10.6977</v>
      </c>
      <c r="M96" s="42">
        <f t="shared" si="14"/>
        <v>7824.3132000000005</v>
      </c>
      <c r="N96" s="29">
        <v>0</v>
      </c>
      <c r="O96" s="29">
        <v>0</v>
      </c>
      <c r="P96" s="29">
        <v>0</v>
      </c>
      <c r="Q96" s="29">
        <f t="shared" si="15"/>
        <v>0</v>
      </c>
      <c r="R96" s="29">
        <v>0</v>
      </c>
      <c r="S96" s="29">
        <v>0</v>
      </c>
      <c r="T96" s="30">
        <f t="shared" si="8"/>
        <v>7833.362700000001</v>
      </c>
    </row>
    <row r="97" spans="1:64" s="21" customFormat="1" ht="12" customHeight="1">
      <c r="A97" s="3"/>
      <c r="B97" s="17"/>
      <c r="C97" s="18" t="s">
        <v>87</v>
      </c>
      <c r="D97" s="31">
        <f>SUM(D84:D96)</f>
        <v>60.63440000000001</v>
      </c>
      <c r="E97" s="31">
        <f>SUM(E84:E96)</f>
        <v>0</v>
      </c>
      <c r="F97" s="31">
        <f t="shared" si="12"/>
        <v>60.63440000000001</v>
      </c>
      <c r="G97" s="31">
        <f>SUM(G84:G96)</f>
        <v>56656.1991</v>
      </c>
      <c r="H97" s="31">
        <f>SUM(H84:H96)</f>
        <v>15901.659</v>
      </c>
      <c r="I97" s="31">
        <f>SUM(I84:I96)</f>
        <v>36878.0636</v>
      </c>
      <c r="J97" s="31">
        <f>SUM(J84:J96)</f>
        <v>3579.4749</v>
      </c>
      <c r="K97" s="31">
        <f t="shared" si="13"/>
        <v>56359.1975</v>
      </c>
      <c r="L97" s="31">
        <f>SUM(L84:L96)</f>
        <v>197.2616</v>
      </c>
      <c r="M97" s="43">
        <f t="shared" si="14"/>
        <v>113212.6582</v>
      </c>
      <c r="N97" s="31">
        <f>SUM(N84:N96)</f>
        <v>0</v>
      </c>
      <c r="O97" s="31">
        <f>SUM(O84:O96)</f>
        <v>0</v>
      </c>
      <c r="P97" s="31">
        <f>SUM(P84:P96)</f>
        <v>80.91879999999999</v>
      </c>
      <c r="Q97" s="31">
        <f t="shared" si="15"/>
        <v>80.91879999999999</v>
      </c>
      <c r="R97" s="31">
        <f>SUM(R84:R96)</f>
        <v>23.2548</v>
      </c>
      <c r="S97" s="31">
        <f>SUM(S84:S96)</f>
        <v>0</v>
      </c>
      <c r="T97" s="32">
        <f t="shared" si="8"/>
        <v>113377.4662</v>
      </c>
      <c r="U97" s="3"/>
      <c r="BL97" s="4"/>
    </row>
    <row r="98" spans="2:20" ht="12" customHeight="1">
      <c r="B98" s="10"/>
      <c r="C98" s="15" t="s">
        <v>122</v>
      </c>
      <c r="D98" s="29">
        <v>1808.1244</v>
      </c>
      <c r="E98" s="29">
        <v>0</v>
      </c>
      <c r="F98" s="29">
        <f t="shared" si="9"/>
        <v>1808.1244</v>
      </c>
      <c r="G98" s="29">
        <v>16885.7447</v>
      </c>
      <c r="H98" s="29">
        <v>36625.068</v>
      </c>
      <c r="I98" s="29">
        <v>21855.9643</v>
      </c>
      <c r="J98" s="29">
        <v>1020.4428</v>
      </c>
      <c r="K98" s="29">
        <f t="shared" si="10"/>
        <v>59501.475099999996</v>
      </c>
      <c r="L98" s="29">
        <v>537.2107</v>
      </c>
      <c r="M98" s="42">
        <f t="shared" si="7"/>
        <v>76924.43049999999</v>
      </c>
      <c r="N98" s="29">
        <v>23.0332</v>
      </c>
      <c r="O98" s="29">
        <v>0</v>
      </c>
      <c r="P98" s="29">
        <v>13.8809</v>
      </c>
      <c r="Q98" s="29">
        <f t="shared" si="11"/>
        <v>36.914100000000005</v>
      </c>
      <c r="R98" s="29">
        <v>16.3057</v>
      </c>
      <c r="S98" s="29">
        <v>937.8744</v>
      </c>
      <c r="T98" s="30">
        <f t="shared" si="8"/>
        <v>79723.64909999998</v>
      </c>
    </row>
    <row r="99" spans="2:20" ht="12" customHeight="1">
      <c r="B99" s="10" t="s">
        <v>84</v>
      </c>
      <c r="C99" s="15" t="s">
        <v>123</v>
      </c>
      <c r="D99" s="29">
        <v>6.1964</v>
      </c>
      <c r="E99" s="29">
        <v>0</v>
      </c>
      <c r="F99" s="29">
        <f t="shared" si="9"/>
        <v>6.1964</v>
      </c>
      <c r="G99" s="29">
        <v>10971.5973</v>
      </c>
      <c r="H99" s="29">
        <v>21324.8733</v>
      </c>
      <c r="I99" s="29">
        <v>3910.405</v>
      </c>
      <c r="J99" s="29">
        <v>7.6286</v>
      </c>
      <c r="K99" s="29">
        <f t="shared" si="10"/>
        <v>25242.906899999998</v>
      </c>
      <c r="L99" s="29">
        <v>14.0456</v>
      </c>
      <c r="M99" s="42">
        <f t="shared" si="7"/>
        <v>36228.54979999999</v>
      </c>
      <c r="N99" s="29">
        <v>0</v>
      </c>
      <c r="O99" s="29">
        <v>0</v>
      </c>
      <c r="P99" s="29">
        <v>0</v>
      </c>
      <c r="Q99" s="29">
        <f t="shared" si="11"/>
        <v>0</v>
      </c>
      <c r="R99" s="29">
        <v>0</v>
      </c>
      <c r="S99" s="29">
        <v>0</v>
      </c>
      <c r="T99" s="30">
        <f t="shared" si="8"/>
        <v>36234.746199999994</v>
      </c>
    </row>
    <row r="100" spans="2:20" ht="12" customHeight="1">
      <c r="B100" s="10" t="s">
        <v>85</v>
      </c>
      <c r="C100" s="15" t="s">
        <v>124</v>
      </c>
      <c r="D100" s="29">
        <v>93.7527</v>
      </c>
      <c r="E100" s="29">
        <v>0</v>
      </c>
      <c r="F100" s="29">
        <f t="shared" si="9"/>
        <v>93.7527</v>
      </c>
      <c r="G100" s="29">
        <v>22949.613</v>
      </c>
      <c r="H100" s="29">
        <v>18378.2982</v>
      </c>
      <c r="I100" s="29">
        <v>41105.1715</v>
      </c>
      <c r="J100" s="29">
        <v>21.1729</v>
      </c>
      <c r="K100" s="29">
        <f t="shared" si="10"/>
        <v>59504.6426</v>
      </c>
      <c r="L100" s="29">
        <v>9.8502</v>
      </c>
      <c r="M100" s="42">
        <f t="shared" si="7"/>
        <v>82464.1058</v>
      </c>
      <c r="N100" s="29">
        <v>0</v>
      </c>
      <c r="O100" s="29">
        <v>0</v>
      </c>
      <c r="P100" s="29">
        <v>0</v>
      </c>
      <c r="Q100" s="29">
        <f t="shared" si="11"/>
        <v>0</v>
      </c>
      <c r="R100" s="29">
        <v>70.7356</v>
      </c>
      <c r="S100" s="29">
        <v>0</v>
      </c>
      <c r="T100" s="30">
        <f t="shared" si="8"/>
        <v>82628.5941</v>
      </c>
    </row>
    <row r="101" spans="2:20" ht="12" customHeight="1">
      <c r="B101" s="10" t="s">
        <v>71</v>
      </c>
      <c r="C101" s="20" t="s">
        <v>125</v>
      </c>
      <c r="D101" s="29">
        <v>0</v>
      </c>
      <c r="E101" s="29">
        <v>0</v>
      </c>
      <c r="F101" s="29">
        <f t="shared" si="9"/>
        <v>0</v>
      </c>
      <c r="G101" s="29">
        <v>186030.3982</v>
      </c>
      <c r="H101" s="29">
        <v>511609.7288</v>
      </c>
      <c r="I101" s="29">
        <v>21495.0358</v>
      </c>
      <c r="J101" s="29">
        <v>39.5067</v>
      </c>
      <c r="K101" s="29">
        <f t="shared" si="10"/>
        <v>533144.2713</v>
      </c>
      <c r="L101" s="29">
        <v>10653.1312</v>
      </c>
      <c r="M101" s="42">
        <f t="shared" si="7"/>
        <v>729827.8007</v>
      </c>
      <c r="N101" s="29">
        <v>181.9638</v>
      </c>
      <c r="O101" s="29">
        <v>246.7455</v>
      </c>
      <c r="P101" s="29">
        <v>0</v>
      </c>
      <c r="Q101" s="29">
        <f t="shared" si="11"/>
        <v>428.7093</v>
      </c>
      <c r="R101" s="29">
        <v>2682.1303</v>
      </c>
      <c r="S101" s="29">
        <v>0</v>
      </c>
      <c r="T101" s="30">
        <f t="shared" si="8"/>
        <v>732938.6403</v>
      </c>
    </row>
    <row r="102" spans="1:64" s="21" customFormat="1" ht="12" customHeight="1">
      <c r="A102" s="3"/>
      <c r="B102" s="17"/>
      <c r="C102" s="18" t="s">
        <v>87</v>
      </c>
      <c r="D102" s="31">
        <f>SUM(D98:D101)</f>
        <v>1908.0735</v>
      </c>
      <c r="E102" s="31">
        <f>SUM(E98:E101)</f>
        <v>0</v>
      </c>
      <c r="F102" s="31">
        <f t="shared" si="9"/>
        <v>1908.0735</v>
      </c>
      <c r="G102" s="31">
        <f>SUM(G98:G101)</f>
        <v>236837.3532</v>
      </c>
      <c r="H102" s="31">
        <f>SUM(H98:H101)</f>
        <v>587937.9683</v>
      </c>
      <c r="I102" s="31">
        <f>SUM(I98:I101)</f>
        <v>88366.57659999999</v>
      </c>
      <c r="J102" s="31">
        <f>SUM(J98:J101)</f>
        <v>1088.751</v>
      </c>
      <c r="K102" s="31">
        <f t="shared" si="10"/>
        <v>677393.2959</v>
      </c>
      <c r="L102" s="31">
        <f>SUM(L98:L101)</f>
        <v>11214.2377</v>
      </c>
      <c r="M102" s="43">
        <f t="shared" si="7"/>
        <v>925444.8868000001</v>
      </c>
      <c r="N102" s="31">
        <f>SUM(N98:N101)</f>
        <v>204.99699999999999</v>
      </c>
      <c r="O102" s="31">
        <f>SUM(O98:O101)</f>
        <v>246.7455</v>
      </c>
      <c r="P102" s="31">
        <f>SUM(P98:P101)</f>
        <v>13.8809</v>
      </c>
      <c r="Q102" s="31">
        <f t="shared" si="11"/>
        <v>465.62339999999995</v>
      </c>
      <c r="R102" s="31">
        <f>SUM(R98:R101)</f>
        <v>2769.1715999999997</v>
      </c>
      <c r="S102" s="31">
        <f>SUM(S98:S101)</f>
        <v>937.8744</v>
      </c>
      <c r="T102" s="32">
        <f t="shared" si="8"/>
        <v>931525.6297000002</v>
      </c>
      <c r="U102" s="3"/>
      <c r="BL102" s="4"/>
    </row>
    <row r="103" spans="2:64" s="21" customFormat="1" ht="12" customHeight="1">
      <c r="B103" s="60" t="s">
        <v>89</v>
      </c>
      <c r="C103" s="61"/>
      <c r="D103" s="35">
        <f>SUM(D9:D102)/2</f>
        <v>29017.6571</v>
      </c>
      <c r="E103" s="35">
        <f aca="true" t="shared" si="16" ref="E103:L103">SUM(E9:E102)/2</f>
        <v>494.0435</v>
      </c>
      <c r="F103" s="35">
        <f t="shared" si="9"/>
        <v>29511.7006</v>
      </c>
      <c r="G103" s="35">
        <f t="shared" si="16"/>
        <v>4731444.3292</v>
      </c>
      <c r="H103" s="35">
        <f t="shared" si="16"/>
        <v>12564392.3632</v>
      </c>
      <c r="I103" s="35">
        <f t="shared" si="16"/>
        <v>4804335.192999998</v>
      </c>
      <c r="J103" s="35">
        <f t="shared" si="16"/>
        <v>101603.16819999999</v>
      </c>
      <c r="K103" s="35">
        <f t="shared" si="10"/>
        <v>17470330.7244</v>
      </c>
      <c r="L103" s="40">
        <f t="shared" si="16"/>
        <v>210567.91530000002</v>
      </c>
      <c r="M103" s="45">
        <f t="shared" si="7"/>
        <v>22412342.9689</v>
      </c>
      <c r="N103" s="35">
        <f>SUM(N9:N102)/2</f>
        <v>1854.5822999999998</v>
      </c>
      <c r="O103" s="35">
        <f>SUM(O9:O102)/2</f>
        <v>8705.4387</v>
      </c>
      <c r="P103" s="35">
        <f>SUM(P9:P102)/2</f>
        <v>8550.5122</v>
      </c>
      <c r="Q103" s="35">
        <f t="shared" si="11"/>
        <v>19110.533199999998</v>
      </c>
      <c r="R103" s="35">
        <f>SUM(R9:R102)/2</f>
        <v>125259.88799999998</v>
      </c>
      <c r="S103" s="35">
        <f>SUM(S9:S102)/2</f>
        <v>22268.171499999997</v>
      </c>
      <c r="T103" s="36">
        <f t="shared" si="8"/>
        <v>22608493.262199998</v>
      </c>
      <c r="U103" s="3"/>
      <c r="BL103" s="4"/>
    </row>
    <row r="104" spans="2:20" ht="12" customHeight="1">
      <c r="B104" s="11"/>
      <c r="C104" s="11"/>
      <c r="D104" s="16"/>
      <c r="E104" s="16"/>
      <c r="F104" s="16"/>
      <c r="G104" s="16"/>
      <c r="H104" s="16"/>
      <c r="I104" s="16"/>
      <c r="J104" s="16"/>
      <c r="K104" s="16"/>
      <c r="M104" s="16"/>
      <c r="N104" s="16"/>
      <c r="O104" s="16"/>
      <c r="P104" s="16"/>
      <c r="Q104" s="16"/>
      <c r="R104" s="16"/>
      <c r="S104" s="16"/>
      <c r="T104" s="16"/>
    </row>
    <row r="105" spans="2:20" ht="12" customHeight="1">
      <c r="B105" s="11"/>
      <c r="C105" s="11"/>
      <c r="D105" s="16"/>
      <c r="E105" s="16"/>
      <c r="F105" s="16"/>
      <c r="G105" s="16"/>
      <c r="H105" s="16"/>
      <c r="I105" s="16"/>
      <c r="J105" s="16"/>
      <c r="K105" s="16"/>
      <c r="M105" s="16"/>
      <c r="N105" s="16"/>
      <c r="O105" s="16"/>
      <c r="P105" s="16"/>
      <c r="Q105" s="16"/>
      <c r="R105" s="16"/>
      <c r="S105" s="16"/>
      <c r="T105" s="16"/>
    </row>
  </sheetData>
  <sheetProtection/>
  <mergeCells count="20">
    <mergeCell ref="B103:C103"/>
    <mergeCell ref="B8:C8"/>
    <mergeCell ref="R5:R8"/>
    <mergeCell ref="S5:S8"/>
    <mergeCell ref="G5:L5"/>
    <mergeCell ref="H7:H8"/>
    <mergeCell ref="I7:I8"/>
    <mergeCell ref="J7:J8"/>
    <mergeCell ref="H6:J6"/>
    <mergeCell ref="N6:N8"/>
    <mergeCell ref="T5:T8"/>
    <mergeCell ref="D5:E5"/>
    <mergeCell ref="D6:D8"/>
    <mergeCell ref="E6:E8"/>
    <mergeCell ref="G6:G8"/>
    <mergeCell ref="O6:O8"/>
    <mergeCell ref="N5:P5"/>
    <mergeCell ref="L6:L8"/>
    <mergeCell ref="P6:P8"/>
    <mergeCell ref="K7:K8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2007-03-15T08:02:48Z</cp:lastPrinted>
  <dcterms:created xsi:type="dcterms:W3CDTF">2001-10-15T03:59:22Z</dcterms:created>
  <dcterms:modified xsi:type="dcterms:W3CDTF">2017-03-22T04:57:19Z</dcterms:modified>
  <cp:category/>
  <cp:version/>
  <cp:contentType/>
  <cp:contentStatus/>
</cp:coreProperties>
</file>