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5970" activeTab="0"/>
  </bookViews>
  <sheets>
    <sheet name="Sheet1" sheetId="1" r:id="rId1"/>
  </sheets>
  <definedNames>
    <definedName name="_xlnm.Print_Area" localSheetId="0">'Sheet1'!$B$2:$N$91</definedName>
  </definedNames>
  <calcPr fullCalcOnLoad="1"/>
</workbook>
</file>

<file path=xl/sharedStrings.xml><?xml version="1.0" encoding="utf-8"?>
<sst xmlns="http://schemas.openxmlformats.org/spreadsheetml/2006/main" count="134" uniqueCount="37">
  <si>
    <t>車扱・その他</t>
  </si>
  <si>
    <t>宅配便等混載</t>
  </si>
  <si>
    <t>その他船舶</t>
  </si>
  <si>
    <t>その他</t>
  </si>
  <si>
    <t>鉄道コンテナ</t>
  </si>
  <si>
    <t>鉄 　　　　　　道　　 (計)</t>
  </si>
  <si>
    <t>自家用トラック</t>
  </si>
  <si>
    <t>一 車 貸 切</t>
  </si>
  <si>
    <t>営業用トラック（計）</t>
  </si>
  <si>
    <t>ト　  ラ  　ッ  　ク  　（計）</t>
  </si>
  <si>
    <t>コンテナ船</t>
  </si>
  <si>
    <t>ＲＯＲＯ船</t>
  </si>
  <si>
    <t>海 　　　　　　運　　 (計)</t>
  </si>
  <si>
    <t>（３日間調査　単位：トン）</t>
  </si>
  <si>
    <t>代表輸送機関</t>
  </si>
  <si>
    <t>鉄　道</t>
  </si>
  <si>
    <t>自家用</t>
  </si>
  <si>
    <t>営業用</t>
  </si>
  <si>
    <t>計</t>
  </si>
  <si>
    <t>ト ラ ッ ク</t>
  </si>
  <si>
    <t>海　運</t>
  </si>
  <si>
    <t>積　　　　替　　　　え　　　　あ　　　　り</t>
  </si>
  <si>
    <t>積替えなし</t>
  </si>
  <si>
    <t>合　　計</t>
  </si>
  <si>
    <t>出荷時の  輸送機関</t>
  </si>
  <si>
    <t>積替えの有無</t>
  </si>
  <si>
    <t>そ　         の　      　他</t>
  </si>
  <si>
    <t>合　   　　　　　　　  　計</t>
  </si>
  <si>
    <t>航　　   　　　　　　　  空</t>
  </si>
  <si>
    <t>表Ⅰ－５－16　代表輸送機関・出荷時の輸送機関別流動量の推移　－重量－</t>
  </si>
  <si>
    <t>①2000年調査</t>
  </si>
  <si>
    <t>②2005年調査</t>
  </si>
  <si>
    <t>③2010年調査</t>
  </si>
  <si>
    <t>④2015年調査</t>
  </si>
  <si>
    <t>トレーラー</t>
  </si>
  <si>
    <t>フェリー</t>
  </si>
  <si>
    <t>注）輸送途上で輸送施設の利用のあるものを「積替えあり」とみなした。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</si>
</sst>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000%"/>
    <numFmt numFmtId="178" formatCode="0.000"/>
    <numFmt numFmtId="179" formatCode="#,##0_ "/>
    <numFmt numFmtId="180" formatCode="#,##0.0_ "/>
    <numFmt numFmtId="181" formatCode="#,##0.00_ "/>
    <numFmt numFmtId="182" formatCode="#,##0.0;[Red]\-#,##0.0"/>
    <numFmt numFmtId="183" formatCode="#,##0.000_ "/>
    <numFmt numFmtId="184" formatCode="0.000000"/>
    <numFmt numFmtId="185" formatCode="0.00000"/>
    <numFmt numFmtId="186" formatCode="0.0000"/>
    <numFmt numFmtId="187" formatCode="0.0"/>
    <numFmt numFmtId="188" formatCode="0.0000000"/>
    <numFmt numFmtId="189" formatCode="0.00000000"/>
  </numFmts>
  <fonts count="41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color indexed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8" fontId="1" fillId="0" borderId="0" xfId="49" applyNumberFormat="1" applyFont="1" applyFill="1" applyAlignment="1">
      <alignment horizontal="distributed" vertical="center"/>
    </xf>
    <xf numFmtId="0" fontId="1" fillId="0" borderId="0" xfId="0" applyFont="1" applyBorder="1" applyAlignment="1">
      <alignment vertical="center"/>
    </xf>
    <xf numFmtId="38" fontId="1" fillId="0" borderId="0" xfId="49" applyNumberFormat="1" applyFont="1" applyFill="1" applyBorder="1" applyAlignment="1">
      <alignment horizontal="distributed" vertical="center"/>
    </xf>
    <xf numFmtId="38" fontId="4" fillId="0" borderId="10" xfId="49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1" fillId="0" borderId="0" xfId="49" applyNumberFormat="1" applyFont="1" applyFill="1" applyAlignment="1">
      <alignment horizontal="right" vertical="center"/>
    </xf>
    <xf numFmtId="38" fontId="1" fillId="0" borderId="17" xfId="49" applyNumberFormat="1" applyFont="1" applyBorder="1" applyAlignment="1">
      <alignment horizontal="right" vertical="center"/>
    </xf>
    <xf numFmtId="38" fontId="1" fillId="0" borderId="18" xfId="49" applyNumberFormat="1" applyFont="1" applyBorder="1" applyAlignment="1">
      <alignment horizontal="right" vertical="center"/>
    </xf>
    <xf numFmtId="38" fontId="1" fillId="0" borderId="19" xfId="49" applyNumberFormat="1" applyFont="1" applyBorder="1" applyAlignment="1">
      <alignment horizontal="right" vertical="center"/>
    </xf>
    <xf numFmtId="38" fontId="1" fillId="0" borderId="10" xfId="49" applyNumberFormat="1" applyFont="1" applyBorder="1" applyAlignment="1">
      <alignment horizontal="right" vertical="center"/>
    </xf>
    <xf numFmtId="38" fontId="1" fillId="0" borderId="20" xfId="49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17" xfId="49" applyNumberFormat="1" applyFont="1" applyFill="1" applyBorder="1" applyAlignment="1">
      <alignment horizontal="center" vertical="center"/>
    </xf>
    <xf numFmtId="38" fontId="4" fillId="0" borderId="19" xfId="49" applyNumberFormat="1" applyFont="1" applyFill="1" applyBorder="1" applyAlignment="1">
      <alignment horizontal="center" vertical="center"/>
    </xf>
    <xf numFmtId="38" fontId="1" fillId="0" borderId="12" xfId="49" applyNumberFormat="1" applyFont="1" applyFill="1" applyBorder="1" applyAlignment="1">
      <alignment horizontal="center" vertical="center"/>
    </xf>
    <xf numFmtId="38" fontId="1" fillId="0" borderId="21" xfId="49" applyNumberFormat="1" applyFont="1" applyBorder="1" applyAlignment="1">
      <alignment horizontal="right" vertical="center"/>
    </xf>
    <xf numFmtId="38" fontId="1" fillId="0" borderId="22" xfId="49" applyNumberFormat="1" applyFont="1" applyBorder="1" applyAlignment="1">
      <alignment horizontal="right" vertical="center"/>
    </xf>
    <xf numFmtId="38" fontId="1" fillId="0" borderId="23" xfId="49" applyNumberFormat="1" applyFont="1" applyBorder="1" applyAlignment="1">
      <alignment horizontal="right" vertical="center"/>
    </xf>
    <xf numFmtId="38" fontId="1" fillId="0" borderId="24" xfId="49" applyNumberFormat="1" applyFont="1" applyBorder="1" applyAlignment="1">
      <alignment horizontal="right" vertical="center"/>
    </xf>
    <xf numFmtId="38" fontId="1" fillId="0" borderId="25" xfId="49" applyNumberFormat="1" applyFont="1" applyBorder="1" applyAlignment="1">
      <alignment horizontal="right" vertical="center"/>
    </xf>
    <xf numFmtId="38" fontId="1" fillId="0" borderId="26" xfId="49" applyNumberFormat="1" applyFont="1" applyBorder="1" applyAlignment="1">
      <alignment horizontal="right" vertical="center"/>
    </xf>
    <xf numFmtId="38" fontId="1" fillId="0" borderId="27" xfId="49" applyNumberFormat="1" applyFont="1" applyBorder="1" applyAlignment="1">
      <alignment horizontal="right" vertical="center"/>
    </xf>
    <xf numFmtId="38" fontId="1" fillId="0" borderId="28" xfId="49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1" fillId="0" borderId="29" xfId="49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1" fillId="0" borderId="0" xfId="49" applyNumberFormat="1" applyFont="1" applyFill="1" applyBorder="1" applyAlignment="1">
      <alignment vertical="center"/>
    </xf>
    <xf numFmtId="38" fontId="1" fillId="0" borderId="0" xfId="49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1" fillId="0" borderId="0" xfId="0" applyNumberFormat="1" applyFont="1" applyBorder="1" applyAlignment="1">
      <alignment horizontal="center" vertical="center"/>
    </xf>
    <xf numFmtId="38" fontId="1" fillId="0" borderId="0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9" fontId="1" fillId="0" borderId="31" xfId="0" applyNumberFormat="1" applyFont="1" applyBorder="1" applyAlignment="1">
      <alignment horizontal="distributed" vertical="center"/>
    </xf>
    <xf numFmtId="179" fontId="1" fillId="0" borderId="32" xfId="0" applyNumberFormat="1" applyFont="1" applyBorder="1" applyAlignment="1">
      <alignment horizontal="distributed" vertical="center"/>
    </xf>
    <xf numFmtId="179" fontId="1" fillId="0" borderId="24" xfId="0" applyNumberFormat="1" applyFont="1" applyBorder="1" applyAlignment="1">
      <alignment horizontal="distributed" vertical="center"/>
    </xf>
    <xf numFmtId="179" fontId="1" fillId="0" borderId="33" xfId="0" applyNumberFormat="1" applyFont="1" applyBorder="1" applyAlignment="1">
      <alignment horizontal="distributed" vertical="center"/>
    </xf>
    <xf numFmtId="179" fontId="1" fillId="0" borderId="34" xfId="0" applyNumberFormat="1" applyFont="1" applyBorder="1" applyAlignment="1">
      <alignment horizontal="distributed" vertical="center"/>
    </xf>
    <xf numFmtId="179" fontId="1" fillId="0" borderId="22" xfId="0" applyNumberFormat="1" applyFont="1" applyBorder="1" applyAlignment="1">
      <alignment horizontal="distributed" vertical="center"/>
    </xf>
    <xf numFmtId="179" fontId="1" fillId="0" borderId="35" xfId="0" applyNumberFormat="1" applyFont="1" applyBorder="1" applyAlignment="1">
      <alignment horizontal="center" vertical="center"/>
    </xf>
    <xf numFmtId="179" fontId="1" fillId="0" borderId="32" xfId="0" applyNumberFormat="1" applyFont="1" applyBorder="1" applyAlignment="1">
      <alignment horizontal="center" vertical="center"/>
    </xf>
    <xf numFmtId="179" fontId="1" fillId="0" borderId="2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9" fontId="1" fillId="0" borderId="37" xfId="0" applyNumberFormat="1" applyFont="1" applyBorder="1" applyAlignment="1">
      <alignment horizontal="center" vertical="center"/>
    </xf>
    <xf numFmtId="179" fontId="1" fillId="0" borderId="38" xfId="0" applyNumberFormat="1" applyFont="1" applyBorder="1" applyAlignment="1">
      <alignment horizontal="center" vertical="center"/>
    </xf>
    <xf numFmtId="179" fontId="1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8" fontId="1" fillId="0" borderId="42" xfId="49" applyNumberFormat="1" applyFont="1" applyFill="1" applyBorder="1" applyAlignment="1">
      <alignment horizontal="center" vertical="center"/>
    </xf>
    <xf numFmtId="38" fontId="1" fillId="0" borderId="19" xfId="49" applyNumberFormat="1" applyFont="1" applyFill="1" applyBorder="1" applyAlignment="1">
      <alignment horizontal="center" vertical="center"/>
    </xf>
    <xf numFmtId="38" fontId="1" fillId="0" borderId="10" xfId="49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4" fillId="0" borderId="17" xfId="49" applyNumberFormat="1" applyFont="1" applyFill="1" applyBorder="1" applyAlignment="1">
      <alignment horizontal="center" vertical="center"/>
    </xf>
    <xf numFmtId="38" fontId="4" fillId="0" borderId="10" xfId="49" applyNumberFormat="1" applyFont="1" applyFill="1" applyBorder="1" applyAlignment="1">
      <alignment horizontal="center" vertical="center"/>
    </xf>
    <xf numFmtId="38" fontId="4" fillId="0" borderId="33" xfId="49" applyNumberFormat="1" applyFont="1" applyFill="1" applyBorder="1" applyAlignment="1">
      <alignment horizontal="center" vertical="center"/>
    </xf>
    <xf numFmtId="38" fontId="4" fillId="0" borderId="34" xfId="49" applyNumberFormat="1" applyFont="1" applyFill="1" applyBorder="1" applyAlignment="1">
      <alignment horizontal="center" vertical="center"/>
    </xf>
    <xf numFmtId="38" fontId="4" fillId="0" borderId="21" xfId="49" applyNumberFormat="1" applyFont="1" applyFill="1" applyBorder="1" applyAlignment="1">
      <alignment horizontal="center" vertical="center"/>
    </xf>
    <xf numFmtId="38" fontId="4" fillId="0" borderId="24" xfId="49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9"/>
  <sheetViews>
    <sheetView showZeros="0"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3.59765625" style="1" customWidth="1"/>
    <col min="2" max="2" width="3.59765625" style="2" customWidth="1"/>
    <col min="3" max="3" width="3.59765625" style="1" customWidth="1"/>
    <col min="4" max="4" width="4.59765625" style="3" customWidth="1"/>
    <col min="5" max="8" width="8.59765625" style="5" customWidth="1"/>
    <col min="9" max="13" width="9.59765625" style="14" customWidth="1"/>
    <col min="14" max="14" width="9.59765625" style="1" customWidth="1"/>
    <col min="15" max="16" width="8.59765625" style="1" customWidth="1"/>
    <col min="17" max="16384" width="9" style="1" customWidth="1"/>
  </cols>
  <sheetData>
    <row r="1" spans="2:13" ht="12" customHeight="1">
      <c r="B1" s="1"/>
      <c r="D1" s="36"/>
      <c r="E1" s="35"/>
      <c r="F1" s="35"/>
      <c r="G1" s="35"/>
      <c r="H1" s="35"/>
      <c r="I1" s="36"/>
      <c r="J1" s="36"/>
      <c r="K1" s="36"/>
      <c r="L1" s="36"/>
      <c r="M1" s="36"/>
    </row>
    <row r="2" spans="2:14" s="37" customFormat="1" ht="13.5">
      <c r="B2" s="38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ht="12" customHeight="1"/>
    <row r="4" spans="2:14" ht="12" customHeight="1">
      <c r="B4" s="32" t="s">
        <v>30</v>
      </c>
      <c r="N4" s="13" t="s">
        <v>13</v>
      </c>
    </row>
    <row r="5" spans="2:14" ht="12" customHeight="1">
      <c r="B5" s="7"/>
      <c r="C5" s="8"/>
      <c r="D5" s="60" t="s">
        <v>25</v>
      </c>
      <c r="E5" s="61"/>
      <c r="F5" s="62" t="s">
        <v>21</v>
      </c>
      <c r="G5" s="63"/>
      <c r="H5" s="63"/>
      <c r="I5" s="63"/>
      <c r="J5" s="63"/>
      <c r="K5" s="63"/>
      <c r="L5" s="23"/>
      <c r="M5" s="64" t="s">
        <v>22</v>
      </c>
      <c r="N5" s="33"/>
    </row>
    <row r="6" spans="2:14" ht="12" customHeight="1">
      <c r="B6" s="67"/>
      <c r="C6" s="68"/>
      <c r="D6" s="68"/>
      <c r="E6" s="69" t="s">
        <v>24</v>
      </c>
      <c r="F6" s="71" t="s">
        <v>15</v>
      </c>
      <c r="G6" s="73" t="s">
        <v>19</v>
      </c>
      <c r="H6" s="74"/>
      <c r="I6" s="75" t="s">
        <v>18</v>
      </c>
      <c r="J6" s="71" t="s">
        <v>20</v>
      </c>
      <c r="K6" s="71" t="s">
        <v>3</v>
      </c>
      <c r="L6" s="22" t="s">
        <v>18</v>
      </c>
      <c r="M6" s="65"/>
      <c r="N6" s="34" t="s">
        <v>23</v>
      </c>
    </row>
    <row r="7" spans="2:14" ht="12" customHeight="1">
      <c r="B7" s="54" t="s">
        <v>14</v>
      </c>
      <c r="C7" s="55"/>
      <c r="D7" s="56"/>
      <c r="E7" s="70"/>
      <c r="F7" s="72"/>
      <c r="G7" s="21" t="s">
        <v>16</v>
      </c>
      <c r="H7" s="21" t="s">
        <v>17</v>
      </c>
      <c r="I7" s="76"/>
      <c r="J7" s="72"/>
      <c r="K7" s="72"/>
      <c r="L7" s="6"/>
      <c r="M7" s="66"/>
      <c r="N7" s="34"/>
    </row>
    <row r="8" spans="2:14" ht="12" customHeight="1">
      <c r="B8" s="9"/>
      <c r="C8" s="45" t="s">
        <v>4</v>
      </c>
      <c r="D8" s="46"/>
      <c r="E8" s="47"/>
      <c r="F8" s="24">
        <v>0</v>
      </c>
      <c r="G8" s="24">
        <v>413.2118</v>
      </c>
      <c r="H8" s="24">
        <v>128169.9384</v>
      </c>
      <c r="I8" s="15">
        <f aca="true" t="shared" si="0" ref="I8:I24">SUM(G8:H8)</f>
        <v>128583.1502</v>
      </c>
      <c r="J8" s="24">
        <v>0</v>
      </c>
      <c r="K8" s="15">
        <v>3494.212</v>
      </c>
      <c r="L8" s="15">
        <f aca="true" t="shared" si="1" ref="L8:L24">SUM(F8,I8:K8)</f>
        <v>132077.3622</v>
      </c>
      <c r="M8" s="15">
        <v>0</v>
      </c>
      <c r="N8" s="19">
        <f>SUM(L8:M8)</f>
        <v>132077.3622</v>
      </c>
    </row>
    <row r="9" spans="2:14" ht="12" customHeight="1">
      <c r="B9" s="10"/>
      <c r="C9" s="45" t="s">
        <v>0</v>
      </c>
      <c r="D9" s="46"/>
      <c r="E9" s="47"/>
      <c r="F9" s="25">
        <v>0</v>
      </c>
      <c r="G9" s="25">
        <v>143.3436</v>
      </c>
      <c r="H9" s="25">
        <v>11203.887</v>
      </c>
      <c r="I9" s="15">
        <f t="shared" si="0"/>
        <v>11347.2306</v>
      </c>
      <c r="J9" s="25">
        <v>0</v>
      </c>
      <c r="K9" s="16">
        <v>110511.2068</v>
      </c>
      <c r="L9" s="15">
        <f t="shared" si="1"/>
        <v>121858.4374</v>
      </c>
      <c r="M9" s="16">
        <v>0</v>
      </c>
      <c r="N9" s="19">
        <f aca="true" t="shared" si="2" ref="N9:N24">SUM(L9:M9)</f>
        <v>121858.4374</v>
      </c>
    </row>
    <row r="10" spans="2:14" ht="12" customHeight="1">
      <c r="B10" s="48" t="s">
        <v>5</v>
      </c>
      <c r="C10" s="49"/>
      <c r="D10" s="49"/>
      <c r="E10" s="50"/>
      <c r="F10" s="26">
        <f>SUM(F8:F9)</f>
        <v>0</v>
      </c>
      <c r="G10" s="26">
        <f>SUM(G8:G9)</f>
        <v>556.5554</v>
      </c>
      <c r="H10" s="26">
        <f>SUM(H8:H9)</f>
        <v>139373.8254</v>
      </c>
      <c r="I10" s="15">
        <f t="shared" si="0"/>
        <v>139930.3808</v>
      </c>
      <c r="J10" s="26">
        <f>SUM(J8:J9)</f>
        <v>0</v>
      </c>
      <c r="K10" s="26">
        <f>SUM(K8:K9)</f>
        <v>114005.4188</v>
      </c>
      <c r="L10" s="15">
        <f t="shared" si="1"/>
        <v>253935.79960000003</v>
      </c>
      <c r="M10" s="26">
        <f>SUM(M8:M9)</f>
        <v>0</v>
      </c>
      <c r="N10" s="19">
        <f t="shared" si="2"/>
        <v>253935.79960000003</v>
      </c>
    </row>
    <row r="11" spans="2:14" ht="12" customHeight="1">
      <c r="B11" s="11"/>
      <c r="C11" s="45" t="s">
        <v>6</v>
      </c>
      <c r="D11" s="46"/>
      <c r="E11" s="47"/>
      <c r="F11" s="25">
        <v>0</v>
      </c>
      <c r="G11" s="25">
        <v>12981.6439</v>
      </c>
      <c r="H11" s="25">
        <v>0</v>
      </c>
      <c r="I11" s="15">
        <f t="shared" si="0"/>
        <v>12981.6439</v>
      </c>
      <c r="J11" s="25">
        <v>0</v>
      </c>
      <c r="K11" s="16">
        <v>0</v>
      </c>
      <c r="L11" s="15">
        <f t="shared" si="1"/>
        <v>12981.6439</v>
      </c>
      <c r="M11" s="16">
        <v>8767487.7953</v>
      </c>
      <c r="N11" s="19">
        <f t="shared" si="2"/>
        <v>8780469.439199999</v>
      </c>
    </row>
    <row r="12" spans="2:14" ht="12" customHeight="1">
      <c r="B12" s="10"/>
      <c r="C12" s="4"/>
      <c r="D12" s="45" t="s">
        <v>1</v>
      </c>
      <c r="E12" s="47"/>
      <c r="F12" s="24">
        <v>0</v>
      </c>
      <c r="G12" s="24">
        <v>2500.3044999999997</v>
      </c>
      <c r="H12" s="24">
        <v>142879.0283</v>
      </c>
      <c r="I12" s="15">
        <f t="shared" si="0"/>
        <v>145379.3328</v>
      </c>
      <c r="J12" s="24">
        <v>0</v>
      </c>
      <c r="K12" s="15">
        <v>25.1631</v>
      </c>
      <c r="L12" s="15">
        <f t="shared" si="1"/>
        <v>145404.4959</v>
      </c>
      <c r="M12" s="17">
        <v>685125.1191</v>
      </c>
      <c r="N12" s="19">
        <f t="shared" si="2"/>
        <v>830529.615</v>
      </c>
    </row>
    <row r="13" spans="2:14" ht="12" customHeight="1">
      <c r="B13" s="10"/>
      <c r="C13" s="4"/>
      <c r="D13" s="45" t="s">
        <v>7</v>
      </c>
      <c r="E13" s="47"/>
      <c r="F13" s="24">
        <v>0</v>
      </c>
      <c r="G13" s="24">
        <v>834.6403</v>
      </c>
      <c r="H13" s="24">
        <v>123762.89669999998</v>
      </c>
      <c r="I13" s="15">
        <f t="shared" si="0"/>
        <v>124597.53699999998</v>
      </c>
      <c r="J13" s="24">
        <v>0</v>
      </c>
      <c r="K13" s="15">
        <v>148.7443</v>
      </c>
      <c r="L13" s="15">
        <f t="shared" si="1"/>
        <v>124746.28129999999</v>
      </c>
      <c r="M13" s="16">
        <v>11257294.9795</v>
      </c>
      <c r="N13" s="19">
        <f t="shared" si="2"/>
        <v>11382041.2608</v>
      </c>
    </row>
    <row r="14" spans="2:14" ht="12" customHeight="1">
      <c r="B14" s="10"/>
      <c r="C14" s="4"/>
      <c r="D14" s="45" t="s">
        <v>34</v>
      </c>
      <c r="E14" s="47"/>
      <c r="F14" s="24">
        <v>0</v>
      </c>
      <c r="G14" s="24">
        <v>0</v>
      </c>
      <c r="H14" s="24">
        <v>27960.6743</v>
      </c>
      <c r="I14" s="15">
        <f t="shared" si="0"/>
        <v>27960.6743</v>
      </c>
      <c r="J14" s="24">
        <v>0</v>
      </c>
      <c r="K14" s="15">
        <v>71.5222</v>
      </c>
      <c r="L14" s="15">
        <f t="shared" si="1"/>
        <v>28032.1965</v>
      </c>
      <c r="M14" s="16">
        <v>1931538.0645</v>
      </c>
      <c r="N14" s="19">
        <f t="shared" si="2"/>
        <v>1959570.2610000002</v>
      </c>
    </row>
    <row r="15" spans="2:14" ht="12" customHeight="1">
      <c r="B15" s="10"/>
      <c r="C15" s="42" t="s">
        <v>8</v>
      </c>
      <c r="D15" s="43"/>
      <c r="E15" s="44"/>
      <c r="F15" s="16">
        <f>SUM(F12:F14)</f>
        <v>0</v>
      </c>
      <c r="G15" s="16">
        <f>SUM(G12:G14)</f>
        <v>3334.9447999999998</v>
      </c>
      <c r="H15" s="16">
        <f>SUM(H12:H14)</f>
        <v>294602.5993</v>
      </c>
      <c r="I15" s="15">
        <f t="shared" si="0"/>
        <v>297937.5441</v>
      </c>
      <c r="J15" s="16">
        <f>SUM(J12:J14)</f>
        <v>0</v>
      </c>
      <c r="K15" s="16">
        <f>SUM(K12:K14)</f>
        <v>245.4296</v>
      </c>
      <c r="L15" s="15">
        <f t="shared" si="1"/>
        <v>298182.9737</v>
      </c>
      <c r="M15" s="16">
        <f>SUM(M12:M14)</f>
        <v>13873958.1631</v>
      </c>
      <c r="N15" s="19">
        <f t="shared" si="2"/>
        <v>14172141.1368</v>
      </c>
    </row>
    <row r="16" spans="2:14" ht="12" customHeight="1">
      <c r="B16" s="11"/>
      <c r="C16" s="45" t="s">
        <v>35</v>
      </c>
      <c r="D16" s="46"/>
      <c r="E16" s="47"/>
      <c r="F16" s="25">
        <v>0</v>
      </c>
      <c r="G16" s="25">
        <v>16078.2204</v>
      </c>
      <c r="H16" s="25">
        <v>204052.8467</v>
      </c>
      <c r="I16" s="15">
        <f t="shared" si="0"/>
        <v>220131.0671</v>
      </c>
      <c r="J16" s="25">
        <v>0</v>
      </c>
      <c r="K16" s="16">
        <v>66.3661</v>
      </c>
      <c r="L16" s="15">
        <f t="shared" si="1"/>
        <v>220197.4332</v>
      </c>
      <c r="M16" s="16">
        <v>0</v>
      </c>
      <c r="N16" s="19">
        <f t="shared" si="2"/>
        <v>220197.4332</v>
      </c>
    </row>
    <row r="17" spans="2:14" ht="12" customHeight="1">
      <c r="B17" s="48" t="s">
        <v>9</v>
      </c>
      <c r="C17" s="49"/>
      <c r="D17" s="49"/>
      <c r="E17" s="50"/>
      <c r="F17" s="18">
        <f>SUM(F11,F15:F16)</f>
        <v>0</v>
      </c>
      <c r="G17" s="18">
        <f>SUM(G11,G15:G16)</f>
        <v>32394.8091</v>
      </c>
      <c r="H17" s="18">
        <f>SUM(H11,H15:H16)</f>
        <v>498655.446</v>
      </c>
      <c r="I17" s="15">
        <f t="shared" si="0"/>
        <v>531050.2551</v>
      </c>
      <c r="J17" s="18">
        <f>SUM(J11,J15:J16)</f>
        <v>0</v>
      </c>
      <c r="K17" s="18">
        <f>SUM(K11,K15:K16)</f>
        <v>311.7957</v>
      </c>
      <c r="L17" s="15">
        <f t="shared" si="1"/>
        <v>531362.0508</v>
      </c>
      <c r="M17" s="18">
        <f>SUM(M11,M15:M16)</f>
        <v>22641445.9584</v>
      </c>
      <c r="N17" s="19">
        <f t="shared" si="2"/>
        <v>23172808.0092</v>
      </c>
    </row>
    <row r="18" spans="2:14" ht="12" customHeight="1">
      <c r="B18" s="12"/>
      <c r="C18" s="45" t="s">
        <v>10</v>
      </c>
      <c r="D18" s="46"/>
      <c r="E18" s="47"/>
      <c r="F18" s="15">
        <v>0</v>
      </c>
      <c r="G18" s="24">
        <v>5.0974</v>
      </c>
      <c r="H18" s="24">
        <v>19178.6071</v>
      </c>
      <c r="I18" s="15">
        <f t="shared" si="0"/>
        <v>19183.7045</v>
      </c>
      <c r="J18" s="15">
        <v>0</v>
      </c>
      <c r="K18" s="15">
        <v>15.7448</v>
      </c>
      <c r="L18" s="15">
        <f t="shared" si="1"/>
        <v>19199.4493</v>
      </c>
      <c r="M18" s="17">
        <v>0</v>
      </c>
      <c r="N18" s="19">
        <f t="shared" si="2"/>
        <v>19199.4493</v>
      </c>
    </row>
    <row r="19" spans="2:14" ht="12" customHeight="1">
      <c r="B19" s="12"/>
      <c r="C19" s="45" t="s">
        <v>11</v>
      </c>
      <c r="D19" s="46"/>
      <c r="E19" s="47"/>
      <c r="F19" s="16">
        <v>0</v>
      </c>
      <c r="G19" s="25">
        <v>5.324</v>
      </c>
      <c r="H19" s="25">
        <v>32931.8484</v>
      </c>
      <c r="I19" s="15">
        <f t="shared" si="0"/>
        <v>32937.1724</v>
      </c>
      <c r="J19" s="16">
        <v>0</v>
      </c>
      <c r="K19" s="15">
        <v>431.8838</v>
      </c>
      <c r="L19" s="15">
        <f t="shared" si="1"/>
        <v>33369.056200000006</v>
      </c>
      <c r="M19" s="16">
        <v>0</v>
      </c>
      <c r="N19" s="19">
        <f t="shared" si="2"/>
        <v>33369.056200000006</v>
      </c>
    </row>
    <row r="20" spans="2:14" ht="12" customHeight="1">
      <c r="B20" s="10"/>
      <c r="C20" s="42" t="s">
        <v>2</v>
      </c>
      <c r="D20" s="43"/>
      <c r="E20" s="44"/>
      <c r="F20" s="27">
        <v>0</v>
      </c>
      <c r="G20" s="27">
        <v>117694.1446</v>
      </c>
      <c r="H20" s="27">
        <v>431505.1823</v>
      </c>
      <c r="I20" s="15">
        <f t="shared" si="0"/>
        <v>549199.3269</v>
      </c>
      <c r="J20" s="27">
        <v>0</v>
      </c>
      <c r="K20" s="16">
        <v>2655745.772</v>
      </c>
      <c r="L20" s="15">
        <f t="shared" si="1"/>
        <v>3204945.0988999996</v>
      </c>
      <c r="M20" s="18">
        <v>0</v>
      </c>
      <c r="N20" s="19">
        <f t="shared" si="2"/>
        <v>3204945.0988999996</v>
      </c>
    </row>
    <row r="21" spans="2:14" ht="12" customHeight="1">
      <c r="B21" s="48" t="s">
        <v>12</v>
      </c>
      <c r="C21" s="49"/>
      <c r="D21" s="49"/>
      <c r="E21" s="50"/>
      <c r="F21" s="27">
        <f>SUM(F18:F20)</f>
        <v>0</v>
      </c>
      <c r="G21" s="27">
        <f>SUM(G18:G20)</f>
        <v>117704.566</v>
      </c>
      <c r="H21" s="27">
        <f>SUM(H18:H20)</f>
        <v>483615.63779999997</v>
      </c>
      <c r="I21" s="15">
        <f t="shared" si="0"/>
        <v>601320.2038</v>
      </c>
      <c r="J21" s="27">
        <f>SUM(J18:J20)</f>
        <v>0</v>
      </c>
      <c r="K21" s="27">
        <f>SUM(K18:K20)</f>
        <v>2656193.4006</v>
      </c>
      <c r="L21" s="15">
        <f t="shared" si="1"/>
        <v>3257513.6043999996</v>
      </c>
      <c r="M21" s="27">
        <f>SUM(M18:M20)</f>
        <v>0</v>
      </c>
      <c r="N21" s="19">
        <f t="shared" si="2"/>
        <v>3257513.6043999996</v>
      </c>
    </row>
    <row r="22" spans="2:14" ht="12" customHeight="1">
      <c r="B22" s="51" t="s">
        <v>28</v>
      </c>
      <c r="C22" s="52"/>
      <c r="D22" s="52"/>
      <c r="E22" s="53"/>
      <c r="F22" s="25">
        <v>0</v>
      </c>
      <c r="G22" s="25">
        <v>66.3032</v>
      </c>
      <c r="H22" s="25">
        <v>1969.2591</v>
      </c>
      <c r="I22" s="15">
        <f t="shared" si="0"/>
        <v>2035.5623</v>
      </c>
      <c r="J22" s="25">
        <v>0</v>
      </c>
      <c r="K22" s="16">
        <v>0.1182</v>
      </c>
      <c r="L22" s="15">
        <f t="shared" si="1"/>
        <v>2035.6805</v>
      </c>
      <c r="M22" s="16">
        <v>0</v>
      </c>
      <c r="N22" s="19">
        <f t="shared" si="2"/>
        <v>2035.6805</v>
      </c>
    </row>
    <row r="23" spans="2:14" ht="12" customHeight="1">
      <c r="B23" s="54" t="s">
        <v>26</v>
      </c>
      <c r="C23" s="55"/>
      <c r="D23" s="55"/>
      <c r="E23" s="56"/>
      <c r="F23" s="27">
        <v>0</v>
      </c>
      <c r="G23" s="27">
        <v>0</v>
      </c>
      <c r="H23" s="27">
        <v>0</v>
      </c>
      <c r="I23" s="15">
        <f t="shared" si="0"/>
        <v>0</v>
      </c>
      <c r="J23" s="27">
        <v>0</v>
      </c>
      <c r="K23" s="27">
        <v>2852.9521</v>
      </c>
      <c r="L23" s="15">
        <f t="shared" si="1"/>
        <v>2852.9521</v>
      </c>
      <c r="M23" s="27">
        <v>1000078.3157</v>
      </c>
      <c r="N23" s="19">
        <f t="shared" si="2"/>
        <v>1002931.2678</v>
      </c>
    </row>
    <row r="24" spans="2:14" ht="12" customHeight="1">
      <c r="B24" s="57" t="s">
        <v>27</v>
      </c>
      <c r="C24" s="58"/>
      <c r="D24" s="58"/>
      <c r="E24" s="59"/>
      <c r="F24" s="28">
        <f>SUM(F10,F17,F21:F23)</f>
        <v>0</v>
      </c>
      <c r="G24" s="28">
        <f>SUM(G10,G17,G21:G23)</f>
        <v>150722.2337</v>
      </c>
      <c r="H24" s="29">
        <f>SUM(H10,H17,H21:H23)</f>
        <v>1123614.1682999998</v>
      </c>
      <c r="I24" s="29">
        <f t="shared" si="0"/>
        <v>1274336.4019999998</v>
      </c>
      <c r="J24" s="28">
        <f>SUM(J10,J17,J21:J23)</f>
        <v>0</v>
      </c>
      <c r="K24" s="30">
        <f>SUM(K10,K17,K21:K23)</f>
        <v>2773363.6854</v>
      </c>
      <c r="L24" s="29">
        <f t="shared" si="1"/>
        <v>4047700.0873999996</v>
      </c>
      <c r="M24" s="30">
        <f>SUM(M10,M17,M21:M23)</f>
        <v>23641524.2741</v>
      </c>
      <c r="N24" s="31">
        <f t="shared" si="2"/>
        <v>27689224.3615</v>
      </c>
    </row>
    <row r="26" spans="2:14" ht="12" customHeight="1">
      <c r="B26" s="32" t="s">
        <v>31</v>
      </c>
      <c r="N26" s="13" t="s">
        <v>13</v>
      </c>
    </row>
    <row r="27" spans="2:14" ht="12" customHeight="1">
      <c r="B27" s="7"/>
      <c r="C27" s="8"/>
      <c r="D27" s="60" t="s">
        <v>25</v>
      </c>
      <c r="E27" s="61"/>
      <c r="F27" s="62" t="s">
        <v>21</v>
      </c>
      <c r="G27" s="63"/>
      <c r="H27" s="63"/>
      <c r="I27" s="63"/>
      <c r="J27" s="63"/>
      <c r="K27" s="63"/>
      <c r="L27" s="23"/>
      <c r="M27" s="64" t="s">
        <v>22</v>
      </c>
      <c r="N27" s="33"/>
    </row>
    <row r="28" spans="2:14" ht="12" customHeight="1">
      <c r="B28" s="67"/>
      <c r="C28" s="68"/>
      <c r="D28" s="68"/>
      <c r="E28" s="69" t="s">
        <v>24</v>
      </c>
      <c r="F28" s="71" t="s">
        <v>15</v>
      </c>
      <c r="G28" s="73" t="s">
        <v>19</v>
      </c>
      <c r="H28" s="74"/>
      <c r="I28" s="75" t="s">
        <v>18</v>
      </c>
      <c r="J28" s="71" t="s">
        <v>20</v>
      </c>
      <c r="K28" s="71" t="s">
        <v>3</v>
      </c>
      <c r="L28" s="22" t="s">
        <v>18</v>
      </c>
      <c r="M28" s="65"/>
      <c r="N28" s="34" t="s">
        <v>23</v>
      </c>
    </row>
    <row r="29" spans="2:14" ht="12" customHeight="1">
      <c r="B29" s="54" t="s">
        <v>14</v>
      </c>
      <c r="C29" s="55"/>
      <c r="D29" s="56"/>
      <c r="E29" s="70"/>
      <c r="F29" s="72"/>
      <c r="G29" s="21" t="s">
        <v>16</v>
      </c>
      <c r="H29" s="21" t="s">
        <v>17</v>
      </c>
      <c r="I29" s="76"/>
      <c r="J29" s="72"/>
      <c r="K29" s="72"/>
      <c r="L29" s="6"/>
      <c r="M29" s="66"/>
      <c r="N29" s="34"/>
    </row>
    <row r="30" spans="2:14" ht="12" customHeight="1">
      <c r="B30" s="9"/>
      <c r="C30" s="45" t="s">
        <v>4</v>
      </c>
      <c r="D30" s="46"/>
      <c r="E30" s="47"/>
      <c r="F30" s="24">
        <v>0</v>
      </c>
      <c r="G30" s="24">
        <v>1291.1234</v>
      </c>
      <c r="H30" s="24">
        <v>126773.44519999999</v>
      </c>
      <c r="I30" s="15">
        <f aca="true" t="shared" si="3" ref="I30:I46">SUM(G30:H30)</f>
        <v>128064.56859999998</v>
      </c>
      <c r="J30" s="24">
        <v>0</v>
      </c>
      <c r="K30" s="15">
        <v>0</v>
      </c>
      <c r="L30" s="15">
        <f aca="true" t="shared" si="4" ref="L30:L46">SUM(F30,I30:K30)</f>
        <v>128064.56859999998</v>
      </c>
      <c r="M30" s="15">
        <v>0</v>
      </c>
      <c r="N30" s="19">
        <f>SUM(L30:M30)</f>
        <v>128064.56859999998</v>
      </c>
    </row>
    <row r="31" spans="2:14" ht="12" customHeight="1">
      <c r="B31" s="10"/>
      <c r="C31" s="45" t="s">
        <v>0</v>
      </c>
      <c r="D31" s="46"/>
      <c r="E31" s="47"/>
      <c r="F31" s="25">
        <v>0</v>
      </c>
      <c r="G31" s="25">
        <v>0</v>
      </c>
      <c r="H31" s="25">
        <v>340.15</v>
      </c>
      <c r="I31" s="15">
        <f t="shared" si="3"/>
        <v>340.15</v>
      </c>
      <c r="J31" s="25">
        <v>0</v>
      </c>
      <c r="K31" s="16">
        <v>86676.1365</v>
      </c>
      <c r="L31" s="15">
        <f t="shared" si="4"/>
        <v>87016.28649999999</v>
      </c>
      <c r="M31" s="16">
        <v>0</v>
      </c>
      <c r="N31" s="19">
        <f aca="true" t="shared" si="5" ref="N31:N46">SUM(L31:M31)</f>
        <v>87016.28649999999</v>
      </c>
    </row>
    <row r="32" spans="2:14" ht="12" customHeight="1">
      <c r="B32" s="48" t="s">
        <v>5</v>
      </c>
      <c r="C32" s="49"/>
      <c r="D32" s="49"/>
      <c r="E32" s="50"/>
      <c r="F32" s="26">
        <f>SUM(F30:F31)</f>
        <v>0</v>
      </c>
      <c r="G32" s="26">
        <f>SUM(G30:G31)</f>
        <v>1291.1234</v>
      </c>
      <c r="H32" s="26">
        <f>SUM(H30:H31)</f>
        <v>127113.59519999998</v>
      </c>
      <c r="I32" s="15">
        <f t="shared" si="3"/>
        <v>128404.71859999998</v>
      </c>
      <c r="J32" s="26">
        <f>SUM(J30:J31)</f>
        <v>0</v>
      </c>
      <c r="K32" s="26">
        <f>SUM(K30:K31)</f>
        <v>86676.1365</v>
      </c>
      <c r="L32" s="15">
        <f t="shared" si="4"/>
        <v>215080.8551</v>
      </c>
      <c r="M32" s="26">
        <f>SUM(M30:M31)</f>
        <v>0</v>
      </c>
      <c r="N32" s="19">
        <f t="shared" si="5"/>
        <v>215080.8551</v>
      </c>
    </row>
    <row r="33" spans="2:14" ht="12" customHeight="1">
      <c r="B33" s="11"/>
      <c r="C33" s="45" t="s">
        <v>6</v>
      </c>
      <c r="D33" s="46"/>
      <c r="E33" s="47"/>
      <c r="F33" s="25">
        <v>0</v>
      </c>
      <c r="G33" s="25">
        <v>41143.9697</v>
      </c>
      <c r="H33" s="25">
        <v>0</v>
      </c>
      <c r="I33" s="15">
        <f t="shared" si="3"/>
        <v>41143.9697</v>
      </c>
      <c r="J33" s="25">
        <v>0</v>
      </c>
      <c r="K33" s="16">
        <v>0</v>
      </c>
      <c r="L33" s="15">
        <f t="shared" si="4"/>
        <v>41143.9697</v>
      </c>
      <c r="M33" s="16">
        <v>7150297.4231</v>
      </c>
      <c r="N33" s="19">
        <f t="shared" si="5"/>
        <v>7191441.3928000005</v>
      </c>
    </row>
    <row r="34" spans="2:14" ht="12" customHeight="1">
      <c r="B34" s="10"/>
      <c r="C34" s="4"/>
      <c r="D34" s="45" t="s">
        <v>1</v>
      </c>
      <c r="E34" s="47"/>
      <c r="F34" s="24">
        <v>0</v>
      </c>
      <c r="G34" s="24">
        <v>3.1316</v>
      </c>
      <c r="H34" s="24">
        <v>6881.609100000001</v>
      </c>
      <c r="I34" s="15">
        <f t="shared" si="3"/>
        <v>6884.7407</v>
      </c>
      <c r="J34" s="24">
        <v>0</v>
      </c>
      <c r="K34" s="15">
        <v>0</v>
      </c>
      <c r="L34" s="15">
        <f t="shared" si="4"/>
        <v>6884.7407</v>
      </c>
      <c r="M34" s="17">
        <v>809466.7152999999</v>
      </c>
      <c r="N34" s="19">
        <f t="shared" si="5"/>
        <v>816351.4559999999</v>
      </c>
    </row>
    <row r="35" spans="2:14" ht="12" customHeight="1">
      <c r="B35" s="10"/>
      <c r="C35" s="4"/>
      <c r="D35" s="45" t="s">
        <v>7</v>
      </c>
      <c r="E35" s="47"/>
      <c r="F35" s="24">
        <v>0</v>
      </c>
      <c r="G35" s="24">
        <v>0</v>
      </c>
      <c r="H35" s="24">
        <v>58596.37790000001</v>
      </c>
      <c r="I35" s="15">
        <f t="shared" si="3"/>
        <v>58596.37790000001</v>
      </c>
      <c r="J35" s="24">
        <v>0</v>
      </c>
      <c r="K35" s="15">
        <v>0</v>
      </c>
      <c r="L35" s="15">
        <f t="shared" si="4"/>
        <v>58596.37790000001</v>
      </c>
      <c r="M35" s="16">
        <v>11173749.1066</v>
      </c>
      <c r="N35" s="19">
        <f t="shared" si="5"/>
        <v>11232345.4845</v>
      </c>
    </row>
    <row r="36" spans="2:14" ht="12" customHeight="1">
      <c r="B36" s="10"/>
      <c r="C36" s="4"/>
      <c r="D36" s="45" t="s">
        <v>34</v>
      </c>
      <c r="E36" s="47"/>
      <c r="F36" s="24">
        <v>0</v>
      </c>
      <c r="G36" s="24">
        <v>0</v>
      </c>
      <c r="H36" s="24">
        <v>8422.173</v>
      </c>
      <c r="I36" s="15">
        <f t="shared" si="3"/>
        <v>8422.173</v>
      </c>
      <c r="J36" s="24">
        <v>0</v>
      </c>
      <c r="K36" s="15">
        <v>0</v>
      </c>
      <c r="L36" s="15">
        <f t="shared" si="4"/>
        <v>8422.173</v>
      </c>
      <c r="M36" s="16">
        <v>2026384.3482</v>
      </c>
      <c r="N36" s="19">
        <f t="shared" si="5"/>
        <v>2034806.5211999998</v>
      </c>
    </row>
    <row r="37" spans="2:14" ht="12" customHeight="1">
      <c r="B37" s="10"/>
      <c r="C37" s="42" t="s">
        <v>8</v>
      </c>
      <c r="D37" s="43"/>
      <c r="E37" s="44"/>
      <c r="F37" s="16">
        <f>SUM(F34:F36)</f>
        <v>0</v>
      </c>
      <c r="G37" s="16">
        <f>SUM(G34:G36)</f>
        <v>3.1316</v>
      </c>
      <c r="H37" s="16">
        <f>SUM(H34:H36)</f>
        <v>73900.16</v>
      </c>
      <c r="I37" s="15">
        <f t="shared" si="3"/>
        <v>73903.2916</v>
      </c>
      <c r="J37" s="16">
        <f>SUM(J34:J36)</f>
        <v>0</v>
      </c>
      <c r="K37" s="16">
        <f>SUM(K34:K36)</f>
        <v>0</v>
      </c>
      <c r="L37" s="15">
        <f t="shared" si="4"/>
        <v>73903.2916</v>
      </c>
      <c r="M37" s="16">
        <f>SUM(M34:M36)</f>
        <v>14009600.1701</v>
      </c>
      <c r="N37" s="19">
        <f t="shared" si="5"/>
        <v>14083503.4617</v>
      </c>
    </row>
    <row r="38" spans="2:14" ht="12" customHeight="1">
      <c r="B38" s="11"/>
      <c r="C38" s="45" t="s">
        <v>35</v>
      </c>
      <c r="D38" s="46"/>
      <c r="E38" s="47"/>
      <c r="F38" s="25">
        <v>0</v>
      </c>
      <c r="G38" s="25">
        <v>4218.513</v>
      </c>
      <c r="H38" s="25">
        <v>173914.8438</v>
      </c>
      <c r="I38" s="15">
        <f t="shared" si="3"/>
        <v>178133.3568</v>
      </c>
      <c r="J38" s="25">
        <v>0</v>
      </c>
      <c r="K38" s="16">
        <v>1313.4113</v>
      </c>
      <c r="L38" s="15">
        <f t="shared" si="4"/>
        <v>179446.76810000002</v>
      </c>
      <c r="M38" s="16">
        <v>0</v>
      </c>
      <c r="N38" s="19">
        <f t="shared" si="5"/>
        <v>179446.76810000002</v>
      </c>
    </row>
    <row r="39" spans="2:14" ht="12" customHeight="1">
      <c r="B39" s="48" t="s">
        <v>9</v>
      </c>
      <c r="C39" s="49"/>
      <c r="D39" s="49"/>
      <c r="E39" s="50"/>
      <c r="F39" s="18">
        <f>SUM(F33,F37:F38)</f>
        <v>0</v>
      </c>
      <c r="G39" s="18">
        <f>SUM(G33,G37:G38)</f>
        <v>45365.6143</v>
      </c>
      <c r="H39" s="18">
        <f>SUM(H33,H37:H38)</f>
        <v>247815.0038</v>
      </c>
      <c r="I39" s="15">
        <f t="shared" si="3"/>
        <v>293180.6181</v>
      </c>
      <c r="J39" s="18">
        <f>SUM(J33,J37:J38)</f>
        <v>0</v>
      </c>
      <c r="K39" s="18">
        <f>SUM(K33,K37:K38)</f>
        <v>1313.4113</v>
      </c>
      <c r="L39" s="15">
        <f t="shared" si="4"/>
        <v>294494.0294</v>
      </c>
      <c r="M39" s="18">
        <f>SUM(M33,M37:M38)</f>
        <v>21159897.5932</v>
      </c>
      <c r="N39" s="19">
        <f t="shared" si="5"/>
        <v>21454391.622599997</v>
      </c>
    </row>
    <row r="40" spans="2:14" ht="12" customHeight="1">
      <c r="B40" s="12"/>
      <c r="C40" s="45" t="s">
        <v>10</v>
      </c>
      <c r="D40" s="46"/>
      <c r="E40" s="47"/>
      <c r="F40" s="15">
        <v>0</v>
      </c>
      <c r="G40" s="24">
        <v>219.839</v>
      </c>
      <c r="H40" s="24">
        <v>15159.5625</v>
      </c>
      <c r="I40" s="15">
        <f t="shared" si="3"/>
        <v>15379.4015</v>
      </c>
      <c r="J40" s="15">
        <v>0</v>
      </c>
      <c r="K40" s="15">
        <v>387.1668</v>
      </c>
      <c r="L40" s="15">
        <f t="shared" si="4"/>
        <v>15766.5683</v>
      </c>
      <c r="M40" s="17">
        <v>0</v>
      </c>
      <c r="N40" s="19">
        <f t="shared" si="5"/>
        <v>15766.5683</v>
      </c>
    </row>
    <row r="41" spans="2:14" ht="12" customHeight="1">
      <c r="B41" s="12"/>
      <c r="C41" s="45" t="s">
        <v>11</v>
      </c>
      <c r="D41" s="46"/>
      <c r="E41" s="47"/>
      <c r="F41" s="16">
        <v>0</v>
      </c>
      <c r="G41" s="25">
        <v>71.0626</v>
      </c>
      <c r="H41" s="25">
        <v>63992.954399999995</v>
      </c>
      <c r="I41" s="15">
        <f t="shared" si="3"/>
        <v>64064.01699999999</v>
      </c>
      <c r="J41" s="16">
        <v>0</v>
      </c>
      <c r="K41" s="15">
        <v>1086.8625</v>
      </c>
      <c r="L41" s="15">
        <f t="shared" si="4"/>
        <v>65150.879499999995</v>
      </c>
      <c r="M41" s="16">
        <v>0</v>
      </c>
      <c r="N41" s="19">
        <f t="shared" si="5"/>
        <v>65150.879499999995</v>
      </c>
    </row>
    <row r="42" spans="2:14" ht="12" customHeight="1">
      <c r="B42" s="10"/>
      <c r="C42" s="42" t="s">
        <v>2</v>
      </c>
      <c r="D42" s="43"/>
      <c r="E42" s="44"/>
      <c r="F42" s="27">
        <v>0</v>
      </c>
      <c r="G42" s="27">
        <v>62329.3691</v>
      </c>
      <c r="H42" s="27">
        <v>310124.0788</v>
      </c>
      <c r="I42" s="15">
        <f t="shared" si="3"/>
        <v>372453.4479</v>
      </c>
      <c r="J42" s="27">
        <v>0</v>
      </c>
      <c r="K42" s="16">
        <v>2576211.3648</v>
      </c>
      <c r="L42" s="15">
        <f t="shared" si="4"/>
        <v>2948664.8127</v>
      </c>
      <c r="M42" s="18">
        <v>0</v>
      </c>
      <c r="N42" s="19">
        <f t="shared" si="5"/>
        <v>2948664.8127</v>
      </c>
    </row>
    <row r="43" spans="2:14" ht="12" customHeight="1">
      <c r="B43" s="48" t="s">
        <v>12</v>
      </c>
      <c r="C43" s="49"/>
      <c r="D43" s="49"/>
      <c r="E43" s="50"/>
      <c r="F43" s="27">
        <f>SUM(F40:F42)</f>
        <v>0</v>
      </c>
      <c r="G43" s="27">
        <f>SUM(G40:G42)</f>
        <v>62620.2707</v>
      </c>
      <c r="H43" s="27">
        <f>SUM(H40:H42)</f>
        <v>389276.5957</v>
      </c>
      <c r="I43" s="15">
        <f t="shared" si="3"/>
        <v>451896.8664</v>
      </c>
      <c r="J43" s="27">
        <f>SUM(J40:J42)</f>
        <v>0</v>
      </c>
      <c r="K43" s="27">
        <f>SUM(K40:K42)</f>
        <v>2577685.3941</v>
      </c>
      <c r="L43" s="15">
        <f t="shared" si="4"/>
        <v>3029582.2605000003</v>
      </c>
      <c r="M43" s="27">
        <f>SUM(M40:M42)</f>
        <v>0</v>
      </c>
      <c r="N43" s="19">
        <f t="shared" si="5"/>
        <v>3029582.2605000003</v>
      </c>
    </row>
    <row r="44" spans="2:14" ht="12" customHeight="1">
      <c r="B44" s="51" t="s">
        <v>28</v>
      </c>
      <c r="C44" s="52"/>
      <c r="D44" s="52"/>
      <c r="E44" s="53"/>
      <c r="F44" s="25">
        <v>0</v>
      </c>
      <c r="G44" s="25">
        <v>4.7741</v>
      </c>
      <c r="H44" s="25">
        <v>1988.9135999999999</v>
      </c>
      <c r="I44" s="15">
        <f t="shared" si="3"/>
        <v>1993.6877</v>
      </c>
      <c r="J44" s="25">
        <v>0</v>
      </c>
      <c r="K44" s="16">
        <v>14.6558</v>
      </c>
      <c r="L44" s="15">
        <f t="shared" si="4"/>
        <v>2008.3435</v>
      </c>
      <c r="M44" s="16">
        <v>0</v>
      </c>
      <c r="N44" s="19">
        <f t="shared" si="5"/>
        <v>2008.3435</v>
      </c>
    </row>
    <row r="45" spans="2:14" ht="12" customHeight="1">
      <c r="B45" s="54" t="s">
        <v>26</v>
      </c>
      <c r="C45" s="55"/>
      <c r="D45" s="55"/>
      <c r="E45" s="56"/>
      <c r="F45" s="27">
        <v>0</v>
      </c>
      <c r="G45" s="27">
        <v>0</v>
      </c>
      <c r="H45" s="27">
        <v>0</v>
      </c>
      <c r="I45" s="15">
        <f t="shared" si="3"/>
        <v>0</v>
      </c>
      <c r="J45" s="27">
        <v>0</v>
      </c>
      <c r="K45" s="27">
        <v>1917.743</v>
      </c>
      <c r="L45" s="15">
        <f t="shared" si="4"/>
        <v>1917.743</v>
      </c>
      <c r="M45" s="27">
        <v>831496.9119</v>
      </c>
      <c r="N45" s="19">
        <f t="shared" si="5"/>
        <v>833414.6549</v>
      </c>
    </row>
    <row r="46" spans="2:14" ht="12" customHeight="1">
      <c r="B46" s="57" t="s">
        <v>27</v>
      </c>
      <c r="C46" s="58"/>
      <c r="D46" s="58"/>
      <c r="E46" s="59"/>
      <c r="F46" s="28">
        <f>SUM(F32,F39,F43:F45)</f>
        <v>0</v>
      </c>
      <c r="G46" s="28">
        <f>SUM(G32,G39,G43:G45)</f>
        <v>109281.78249999999</v>
      </c>
      <c r="H46" s="29">
        <f>SUM(H32,H39,H43:H45)</f>
        <v>766194.1083</v>
      </c>
      <c r="I46" s="29">
        <f t="shared" si="3"/>
        <v>875475.8907999999</v>
      </c>
      <c r="J46" s="28">
        <f>SUM(J32,J39,J43:J45)</f>
        <v>0</v>
      </c>
      <c r="K46" s="30">
        <f>SUM(K32,K39,K43:K45)</f>
        <v>2667607.3406999996</v>
      </c>
      <c r="L46" s="29">
        <f t="shared" si="4"/>
        <v>3543083.2314999998</v>
      </c>
      <c r="M46" s="30">
        <f>SUM(M32,M39,M43:M45)</f>
        <v>21991394.505099997</v>
      </c>
      <c r="N46" s="31">
        <f t="shared" si="5"/>
        <v>25534477.736599997</v>
      </c>
    </row>
    <row r="48" spans="2:14" ht="12" customHeight="1">
      <c r="B48" s="32" t="s">
        <v>32</v>
      </c>
      <c r="N48" s="13" t="s">
        <v>13</v>
      </c>
    </row>
    <row r="49" spans="2:14" ht="12" customHeight="1">
      <c r="B49" s="7"/>
      <c r="C49" s="8"/>
      <c r="D49" s="60" t="s">
        <v>25</v>
      </c>
      <c r="E49" s="61"/>
      <c r="F49" s="62" t="s">
        <v>21</v>
      </c>
      <c r="G49" s="63"/>
      <c r="H49" s="63"/>
      <c r="I49" s="63"/>
      <c r="J49" s="63"/>
      <c r="K49" s="63"/>
      <c r="L49" s="23"/>
      <c r="M49" s="64" t="s">
        <v>22</v>
      </c>
      <c r="N49" s="33"/>
    </row>
    <row r="50" spans="2:14" ht="12" customHeight="1">
      <c r="B50" s="67"/>
      <c r="C50" s="68"/>
      <c r="D50" s="68"/>
      <c r="E50" s="69" t="s">
        <v>24</v>
      </c>
      <c r="F50" s="71" t="s">
        <v>15</v>
      </c>
      <c r="G50" s="73" t="s">
        <v>19</v>
      </c>
      <c r="H50" s="74"/>
      <c r="I50" s="75" t="s">
        <v>18</v>
      </c>
      <c r="J50" s="71" t="s">
        <v>20</v>
      </c>
      <c r="K50" s="71" t="s">
        <v>3</v>
      </c>
      <c r="L50" s="22" t="s">
        <v>18</v>
      </c>
      <c r="M50" s="65"/>
      <c r="N50" s="34" t="s">
        <v>23</v>
      </c>
    </row>
    <row r="51" spans="2:14" ht="12" customHeight="1">
      <c r="B51" s="54" t="s">
        <v>14</v>
      </c>
      <c r="C51" s="55"/>
      <c r="D51" s="56"/>
      <c r="E51" s="70"/>
      <c r="F51" s="72"/>
      <c r="G51" s="21" t="s">
        <v>16</v>
      </c>
      <c r="H51" s="21" t="s">
        <v>17</v>
      </c>
      <c r="I51" s="76"/>
      <c r="J51" s="72"/>
      <c r="K51" s="72"/>
      <c r="L51" s="6"/>
      <c r="M51" s="66"/>
      <c r="N51" s="34"/>
    </row>
    <row r="52" spans="2:14" ht="12" customHeight="1">
      <c r="B52" s="9"/>
      <c r="C52" s="45" t="s">
        <v>4</v>
      </c>
      <c r="D52" s="46"/>
      <c r="E52" s="47"/>
      <c r="F52" s="24">
        <v>0</v>
      </c>
      <c r="G52" s="24">
        <v>109.8731</v>
      </c>
      <c r="H52" s="24">
        <v>112862.976</v>
      </c>
      <c r="I52" s="15">
        <f aca="true" t="shared" si="6" ref="I52:I68">SUM(G52:H52)</f>
        <v>112972.84909999999</v>
      </c>
      <c r="J52" s="24">
        <v>0</v>
      </c>
      <c r="K52" s="15">
        <v>1427.5993</v>
      </c>
      <c r="L52" s="15">
        <f aca="true" t="shared" si="7" ref="L52:L68">SUM(F52,I52:K52)</f>
        <v>114400.4484</v>
      </c>
      <c r="M52" s="15">
        <v>0</v>
      </c>
      <c r="N52" s="19">
        <f>SUM(L52:M52)</f>
        <v>114400.4484</v>
      </c>
    </row>
    <row r="53" spans="2:14" ht="12" customHeight="1">
      <c r="B53" s="10"/>
      <c r="C53" s="45" t="s">
        <v>0</v>
      </c>
      <c r="D53" s="46"/>
      <c r="E53" s="47"/>
      <c r="F53" s="25">
        <v>0</v>
      </c>
      <c r="G53" s="25">
        <v>0</v>
      </c>
      <c r="H53" s="25">
        <v>483.0558</v>
      </c>
      <c r="I53" s="15">
        <f t="shared" si="6"/>
        <v>483.0558</v>
      </c>
      <c r="J53" s="25">
        <v>0</v>
      </c>
      <c r="K53" s="16">
        <v>77454.7073</v>
      </c>
      <c r="L53" s="15">
        <f t="shared" si="7"/>
        <v>77937.7631</v>
      </c>
      <c r="M53" s="16">
        <v>0</v>
      </c>
      <c r="N53" s="19">
        <f aca="true" t="shared" si="8" ref="N53:N68">SUM(L53:M53)</f>
        <v>77937.7631</v>
      </c>
    </row>
    <row r="54" spans="2:14" ht="12" customHeight="1">
      <c r="B54" s="48" t="s">
        <v>5</v>
      </c>
      <c r="C54" s="49"/>
      <c r="D54" s="49"/>
      <c r="E54" s="50"/>
      <c r="F54" s="26">
        <f>SUM(F52:F53)</f>
        <v>0</v>
      </c>
      <c r="G54" s="26">
        <f>SUM(G52:G53)</f>
        <v>109.8731</v>
      </c>
      <c r="H54" s="26">
        <f>SUM(H52:H53)</f>
        <v>113346.0318</v>
      </c>
      <c r="I54" s="15">
        <f t="shared" si="6"/>
        <v>113455.9049</v>
      </c>
      <c r="J54" s="26">
        <f>SUM(J52:J53)</f>
        <v>0</v>
      </c>
      <c r="K54" s="26">
        <f>SUM(K52:K53)</f>
        <v>78882.3066</v>
      </c>
      <c r="L54" s="15">
        <f t="shared" si="7"/>
        <v>192338.21149999998</v>
      </c>
      <c r="M54" s="26">
        <f>SUM(M52:M53)</f>
        <v>0</v>
      </c>
      <c r="N54" s="19">
        <f t="shared" si="8"/>
        <v>192338.21149999998</v>
      </c>
    </row>
    <row r="55" spans="2:14" ht="12" customHeight="1">
      <c r="B55" s="11"/>
      <c r="C55" s="45" t="s">
        <v>6</v>
      </c>
      <c r="D55" s="46"/>
      <c r="E55" s="47"/>
      <c r="F55" s="25">
        <v>0</v>
      </c>
      <c r="G55" s="25">
        <v>1909.8773</v>
      </c>
      <c r="H55" s="25">
        <v>0</v>
      </c>
      <c r="I55" s="15">
        <f t="shared" si="6"/>
        <v>1909.8773</v>
      </c>
      <c r="J55" s="25">
        <v>0</v>
      </c>
      <c r="K55" s="16">
        <v>0</v>
      </c>
      <c r="L55" s="15">
        <f t="shared" si="7"/>
        <v>1909.8773</v>
      </c>
      <c r="M55" s="16">
        <v>5400988.6029</v>
      </c>
      <c r="N55" s="19">
        <f t="shared" si="8"/>
        <v>5402898.4802</v>
      </c>
    </row>
    <row r="56" spans="2:14" ht="12" customHeight="1">
      <c r="B56" s="10"/>
      <c r="C56" s="4"/>
      <c r="D56" s="45" t="s">
        <v>1</v>
      </c>
      <c r="E56" s="47"/>
      <c r="F56" s="24">
        <v>0</v>
      </c>
      <c r="G56" s="24">
        <v>11.0345</v>
      </c>
      <c r="H56" s="24">
        <v>6872.5018</v>
      </c>
      <c r="I56" s="15">
        <f t="shared" si="6"/>
        <v>6883.5363</v>
      </c>
      <c r="J56" s="24">
        <v>0</v>
      </c>
      <c r="K56" s="15">
        <v>0</v>
      </c>
      <c r="L56" s="15">
        <f t="shared" si="7"/>
        <v>6883.5363</v>
      </c>
      <c r="M56" s="17">
        <v>862335.7807</v>
      </c>
      <c r="N56" s="19">
        <f t="shared" si="8"/>
        <v>869219.317</v>
      </c>
    </row>
    <row r="57" spans="2:14" ht="12" customHeight="1">
      <c r="B57" s="10"/>
      <c r="C57" s="4"/>
      <c r="D57" s="45" t="s">
        <v>7</v>
      </c>
      <c r="E57" s="47"/>
      <c r="F57" s="24">
        <v>0</v>
      </c>
      <c r="G57" s="24">
        <v>0</v>
      </c>
      <c r="H57" s="24">
        <v>24101.3272</v>
      </c>
      <c r="I57" s="15">
        <f t="shared" si="6"/>
        <v>24101.3272</v>
      </c>
      <c r="J57" s="24">
        <v>0</v>
      </c>
      <c r="K57" s="15">
        <v>0</v>
      </c>
      <c r="L57" s="15">
        <f t="shared" si="7"/>
        <v>24101.3272</v>
      </c>
      <c r="M57" s="16">
        <v>11299525.9239</v>
      </c>
      <c r="N57" s="19">
        <f t="shared" si="8"/>
        <v>11323627.2511</v>
      </c>
    </row>
    <row r="58" spans="2:14" ht="12" customHeight="1">
      <c r="B58" s="10"/>
      <c r="C58" s="4"/>
      <c r="D58" s="45" t="s">
        <v>34</v>
      </c>
      <c r="E58" s="47"/>
      <c r="F58" s="24">
        <v>0</v>
      </c>
      <c r="G58" s="24">
        <v>0</v>
      </c>
      <c r="H58" s="24">
        <v>12351.731</v>
      </c>
      <c r="I58" s="15">
        <f t="shared" si="6"/>
        <v>12351.731</v>
      </c>
      <c r="J58" s="24">
        <v>0</v>
      </c>
      <c r="K58" s="15">
        <v>108.4876</v>
      </c>
      <c r="L58" s="15">
        <f t="shared" si="7"/>
        <v>12460.2186</v>
      </c>
      <c r="M58" s="16">
        <v>2110332.6181</v>
      </c>
      <c r="N58" s="19">
        <f t="shared" si="8"/>
        <v>2122792.8367</v>
      </c>
    </row>
    <row r="59" spans="2:14" ht="12" customHeight="1">
      <c r="B59" s="10"/>
      <c r="C59" s="42" t="s">
        <v>8</v>
      </c>
      <c r="D59" s="43"/>
      <c r="E59" s="44"/>
      <c r="F59" s="16">
        <f>SUM(F56:F58)</f>
        <v>0</v>
      </c>
      <c r="G59" s="16">
        <f>SUM(G56:G58)</f>
        <v>11.0345</v>
      </c>
      <c r="H59" s="16">
        <f>SUM(H56:H58)</f>
        <v>43325.56</v>
      </c>
      <c r="I59" s="15">
        <f t="shared" si="6"/>
        <v>43336.5945</v>
      </c>
      <c r="J59" s="16">
        <f>SUM(J56:J58)</f>
        <v>0</v>
      </c>
      <c r="K59" s="16">
        <f>SUM(K56:K58)</f>
        <v>108.4876</v>
      </c>
      <c r="L59" s="15">
        <f t="shared" si="7"/>
        <v>43445.0821</v>
      </c>
      <c r="M59" s="16">
        <f>SUM(M56:M58)</f>
        <v>14272194.322700001</v>
      </c>
      <c r="N59" s="19">
        <f t="shared" si="8"/>
        <v>14315639.404800002</v>
      </c>
    </row>
    <row r="60" spans="2:14" ht="12" customHeight="1">
      <c r="B60" s="11"/>
      <c r="C60" s="45" t="s">
        <v>35</v>
      </c>
      <c r="D60" s="46"/>
      <c r="E60" s="47"/>
      <c r="F60" s="25">
        <v>0</v>
      </c>
      <c r="G60" s="25">
        <v>1714.4933</v>
      </c>
      <c r="H60" s="25">
        <v>177510.53519999998</v>
      </c>
      <c r="I60" s="15">
        <f t="shared" si="6"/>
        <v>179225.0285</v>
      </c>
      <c r="J60" s="25">
        <v>0</v>
      </c>
      <c r="K60" s="16">
        <v>56.8857</v>
      </c>
      <c r="L60" s="15">
        <f t="shared" si="7"/>
        <v>179281.9142</v>
      </c>
      <c r="M60" s="16">
        <v>0</v>
      </c>
      <c r="N60" s="19">
        <f t="shared" si="8"/>
        <v>179281.9142</v>
      </c>
    </row>
    <row r="61" spans="2:14" ht="12" customHeight="1">
      <c r="B61" s="48" t="s">
        <v>9</v>
      </c>
      <c r="C61" s="49"/>
      <c r="D61" s="49"/>
      <c r="E61" s="50"/>
      <c r="F61" s="18">
        <f>SUM(F55,F59:F60)</f>
        <v>0</v>
      </c>
      <c r="G61" s="18">
        <f>SUM(G55,G59:G60)</f>
        <v>3635.4051</v>
      </c>
      <c r="H61" s="18">
        <f>SUM(H55,H59:H60)</f>
        <v>220836.09519999998</v>
      </c>
      <c r="I61" s="15">
        <f t="shared" si="6"/>
        <v>224471.50029999999</v>
      </c>
      <c r="J61" s="18">
        <f>SUM(J55,J59:J60)</f>
        <v>0</v>
      </c>
      <c r="K61" s="18">
        <f>SUM(K55,K59:K60)</f>
        <v>165.3733</v>
      </c>
      <c r="L61" s="15">
        <f t="shared" si="7"/>
        <v>224636.8736</v>
      </c>
      <c r="M61" s="18">
        <f>SUM(M55,M59:M60)</f>
        <v>19673182.9256</v>
      </c>
      <c r="N61" s="19">
        <f t="shared" si="8"/>
        <v>19897819.7992</v>
      </c>
    </row>
    <row r="62" spans="2:14" ht="12" customHeight="1">
      <c r="B62" s="12"/>
      <c r="C62" s="45" t="s">
        <v>10</v>
      </c>
      <c r="D62" s="46"/>
      <c r="E62" s="47"/>
      <c r="F62" s="15">
        <v>0</v>
      </c>
      <c r="G62" s="24">
        <v>731.0169</v>
      </c>
      <c r="H62" s="24">
        <v>9728.7615</v>
      </c>
      <c r="I62" s="15">
        <f t="shared" si="6"/>
        <v>10459.778400000001</v>
      </c>
      <c r="J62" s="15">
        <v>0</v>
      </c>
      <c r="K62" s="15">
        <v>15.7927</v>
      </c>
      <c r="L62" s="15">
        <f t="shared" si="7"/>
        <v>10475.571100000001</v>
      </c>
      <c r="M62" s="17">
        <v>0</v>
      </c>
      <c r="N62" s="19">
        <f t="shared" si="8"/>
        <v>10475.571100000001</v>
      </c>
    </row>
    <row r="63" spans="2:14" ht="12" customHeight="1">
      <c r="B63" s="12"/>
      <c r="C63" s="45" t="s">
        <v>11</v>
      </c>
      <c r="D63" s="46"/>
      <c r="E63" s="47"/>
      <c r="F63" s="16">
        <v>0</v>
      </c>
      <c r="G63" s="25">
        <v>142.4453</v>
      </c>
      <c r="H63" s="25">
        <v>74405.4075</v>
      </c>
      <c r="I63" s="15">
        <f t="shared" si="6"/>
        <v>74547.85280000001</v>
      </c>
      <c r="J63" s="16">
        <v>0</v>
      </c>
      <c r="K63" s="15">
        <v>4756.5197</v>
      </c>
      <c r="L63" s="15">
        <f t="shared" si="7"/>
        <v>79304.37250000001</v>
      </c>
      <c r="M63" s="16">
        <v>0</v>
      </c>
      <c r="N63" s="19">
        <f t="shared" si="8"/>
        <v>79304.37250000001</v>
      </c>
    </row>
    <row r="64" spans="2:14" ht="12" customHeight="1">
      <c r="B64" s="10"/>
      <c r="C64" s="42" t="s">
        <v>2</v>
      </c>
      <c r="D64" s="43"/>
      <c r="E64" s="44"/>
      <c r="F64" s="27">
        <v>0</v>
      </c>
      <c r="G64" s="27">
        <v>5951.2577</v>
      </c>
      <c r="H64" s="27">
        <v>193241.9773</v>
      </c>
      <c r="I64" s="15">
        <f t="shared" si="6"/>
        <v>199193.235</v>
      </c>
      <c r="J64" s="27">
        <v>0</v>
      </c>
      <c r="K64" s="16">
        <v>1872972.6904</v>
      </c>
      <c r="L64" s="15">
        <f t="shared" si="7"/>
        <v>2072165.9254</v>
      </c>
      <c r="M64" s="18">
        <v>0</v>
      </c>
      <c r="N64" s="19">
        <f t="shared" si="8"/>
        <v>2072165.9254</v>
      </c>
    </row>
    <row r="65" spans="2:14" ht="12" customHeight="1">
      <c r="B65" s="48" t="s">
        <v>12</v>
      </c>
      <c r="C65" s="49"/>
      <c r="D65" s="49"/>
      <c r="E65" s="50"/>
      <c r="F65" s="27">
        <f>SUM(F62:F64)</f>
        <v>0</v>
      </c>
      <c r="G65" s="27">
        <f>SUM(G62:G64)</f>
        <v>6824.7199</v>
      </c>
      <c r="H65" s="27">
        <f>SUM(H62:H64)</f>
        <v>277376.1463</v>
      </c>
      <c r="I65" s="15">
        <f t="shared" si="6"/>
        <v>284200.86620000005</v>
      </c>
      <c r="J65" s="27">
        <f>SUM(J62:J64)</f>
        <v>0</v>
      </c>
      <c r="K65" s="27">
        <f>SUM(K62:K64)</f>
        <v>1877745.0028</v>
      </c>
      <c r="L65" s="15">
        <f t="shared" si="7"/>
        <v>2161945.869</v>
      </c>
      <c r="M65" s="27">
        <f>SUM(M62:M64)</f>
        <v>0</v>
      </c>
      <c r="N65" s="19">
        <f t="shared" si="8"/>
        <v>2161945.869</v>
      </c>
    </row>
    <row r="66" spans="2:14" ht="12" customHeight="1">
      <c r="B66" s="51" t="s">
        <v>28</v>
      </c>
      <c r="C66" s="52"/>
      <c r="D66" s="52"/>
      <c r="E66" s="53"/>
      <c r="F66" s="25">
        <v>0</v>
      </c>
      <c r="G66" s="25">
        <v>49.4561</v>
      </c>
      <c r="H66" s="25">
        <v>2924.6739</v>
      </c>
      <c r="I66" s="15">
        <f t="shared" si="6"/>
        <v>2974.1299999999997</v>
      </c>
      <c r="J66" s="25">
        <v>0</v>
      </c>
      <c r="K66" s="16">
        <v>0.1094</v>
      </c>
      <c r="L66" s="15">
        <f t="shared" si="7"/>
        <v>2974.2393999999995</v>
      </c>
      <c r="M66" s="16">
        <v>0</v>
      </c>
      <c r="N66" s="19">
        <f t="shared" si="8"/>
        <v>2974.2393999999995</v>
      </c>
    </row>
    <row r="67" spans="2:14" ht="12" customHeight="1">
      <c r="B67" s="54" t="s">
        <v>26</v>
      </c>
      <c r="C67" s="55"/>
      <c r="D67" s="55"/>
      <c r="E67" s="56"/>
      <c r="F67" s="27">
        <v>0</v>
      </c>
      <c r="G67" s="27">
        <v>0</v>
      </c>
      <c r="H67" s="27">
        <v>0</v>
      </c>
      <c r="I67" s="15">
        <f t="shared" si="6"/>
        <v>0</v>
      </c>
      <c r="J67" s="27">
        <v>0</v>
      </c>
      <c r="K67" s="27">
        <v>1222.5876</v>
      </c>
      <c r="L67" s="15">
        <f t="shared" si="7"/>
        <v>1222.5876</v>
      </c>
      <c r="M67" s="27">
        <v>1155469.6073</v>
      </c>
      <c r="N67" s="19">
        <f t="shared" si="8"/>
        <v>1156692.1949</v>
      </c>
    </row>
    <row r="68" spans="2:14" ht="12" customHeight="1">
      <c r="B68" s="57" t="s">
        <v>27</v>
      </c>
      <c r="C68" s="58"/>
      <c r="D68" s="58"/>
      <c r="E68" s="59"/>
      <c r="F68" s="28">
        <f>SUM(F54,F61,F65:F67)</f>
        <v>0</v>
      </c>
      <c r="G68" s="28">
        <f>SUM(G54,G61,G65:G67)</f>
        <v>10619.4542</v>
      </c>
      <c r="H68" s="29">
        <f>SUM(H54,H61,H65:H67)</f>
        <v>614482.9472</v>
      </c>
      <c r="I68" s="29">
        <f t="shared" si="6"/>
        <v>625102.4014000001</v>
      </c>
      <c r="J68" s="28">
        <f>SUM(J54,J61,J65:J67)</f>
        <v>0</v>
      </c>
      <c r="K68" s="30">
        <f>SUM(K54,K61,K65:K67)</f>
        <v>1958015.3797</v>
      </c>
      <c r="L68" s="29">
        <f t="shared" si="7"/>
        <v>2583117.7811000003</v>
      </c>
      <c r="M68" s="30">
        <f>SUM(M54,M61,M65:M67)</f>
        <v>20828652.532899998</v>
      </c>
      <c r="N68" s="31">
        <f t="shared" si="8"/>
        <v>23411770.314</v>
      </c>
    </row>
    <row r="70" spans="2:14" ht="12" customHeight="1">
      <c r="B70" s="32" t="s">
        <v>33</v>
      </c>
      <c r="N70" s="13" t="s">
        <v>13</v>
      </c>
    </row>
    <row r="71" spans="2:14" ht="12" customHeight="1">
      <c r="B71" s="7"/>
      <c r="C71" s="8"/>
      <c r="D71" s="60" t="s">
        <v>25</v>
      </c>
      <c r="E71" s="61"/>
      <c r="F71" s="62" t="s">
        <v>21</v>
      </c>
      <c r="G71" s="63"/>
      <c r="H71" s="63"/>
      <c r="I71" s="63"/>
      <c r="J71" s="63"/>
      <c r="K71" s="63"/>
      <c r="L71" s="23"/>
      <c r="M71" s="64" t="s">
        <v>22</v>
      </c>
      <c r="N71" s="33"/>
    </row>
    <row r="72" spans="2:14" ht="12" customHeight="1">
      <c r="B72" s="67"/>
      <c r="C72" s="68"/>
      <c r="D72" s="68"/>
      <c r="E72" s="69" t="s">
        <v>24</v>
      </c>
      <c r="F72" s="71" t="s">
        <v>15</v>
      </c>
      <c r="G72" s="73" t="s">
        <v>19</v>
      </c>
      <c r="H72" s="74"/>
      <c r="I72" s="75" t="s">
        <v>18</v>
      </c>
      <c r="J72" s="71" t="s">
        <v>20</v>
      </c>
      <c r="K72" s="71" t="s">
        <v>3</v>
      </c>
      <c r="L72" s="22" t="s">
        <v>18</v>
      </c>
      <c r="M72" s="65"/>
      <c r="N72" s="34" t="s">
        <v>23</v>
      </c>
    </row>
    <row r="73" spans="2:14" ht="12" customHeight="1">
      <c r="B73" s="54" t="s">
        <v>14</v>
      </c>
      <c r="C73" s="55"/>
      <c r="D73" s="56"/>
      <c r="E73" s="70"/>
      <c r="F73" s="72"/>
      <c r="G73" s="21" t="s">
        <v>16</v>
      </c>
      <c r="H73" s="21" t="s">
        <v>17</v>
      </c>
      <c r="I73" s="76"/>
      <c r="J73" s="72"/>
      <c r="K73" s="72"/>
      <c r="L73" s="6"/>
      <c r="M73" s="66"/>
      <c r="N73" s="34"/>
    </row>
    <row r="74" spans="2:14" ht="12" customHeight="1">
      <c r="B74" s="9"/>
      <c r="C74" s="45" t="s">
        <v>4</v>
      </c>
      <c r="D74" s="46"/>
      <c r="E74" s="47"/>
      <c r="F74" s="24">
        <v>16517.9781</v>
      </c>
      <c r="G74" s="24">
        <v>750.518</v>
      </c>
      <c r="H74" s="24">
        <v>126567.5759</v>
      </c>
      <c r="I74" s="15">
        <f aca="true" t="shared" si="9" ref="I74:I90">SUM(G74:H74)</f>
        <v>127318.09389999999</v>
      </c>
      <c r="J74" s="24">
        <v>0</v>
      </c>
      <c r="K74" s="15">
        <v>3509.2764</v>
      </c>
      <c r="L74" s="15">
        <f aca="true" t="shared" si="10" ref="L74:L90">SUM(F74,I74:K74)</f>
        <v>147345.3484</v>
      </c>
      <c r="M74" s="15">
        <v>0</v>
      </c>
      <c r="N74" s="19">
        <f>SUM(L74:M74)</f>
        <v>147345.3484</v>
      </c>
    </row>
    <row r="75" spans="2:14" ht="12" customHeight="1">
      <c r="B75" s="10"/>
      <c r="C75" s="45" t="s">
        <v>0</v>
      </c>
      <c r="D75" s="46"/>
      <c r="E75" s="47"/>
      <c r="F75" s="25">
        <v>0</v>
      </c>
      <c r="G75" s="25">
        <v>0</v>
      </c>
      <c r="H75" s="25">
        <v>0</v>
      </c>
      <c r="I75" s="15">
        <f t="shared" si="9"/>
        <v>0</v>
      </c>
      <c r="J75" s="25">
        <v>0</v>
      </c>
      <c r="K75" s="16">
        <v>114026.1521</v>
      </c>
      <c r="L75" s="15">
        <f t="shared" si="10"/>
        <v>114026.1521</v>
      </c>
      <c r="M75" s="16">
        <v>0</v>
      </c>
      <c r="N75" s="19">
        <f aca="true" t="shared" si="11" ref="N75:N90">SUM(L75:M75)</f>
        <v>114026.1521</v>
      </c>
    </row>
    <row r="76" spans="2:14" ht="12" customHeight="1">
      <c r="B76" s="48" t="s">
        <v>5</v>
      </c>
      <c r="C76" s="49"/>
      <c r="D76" s="49"/>
      <c r="E76" s="50"/>
      <c r="F76" s="26">
        <f>SUM(F74:F75)</f>
        <v>16517.9781</v>
      </c>
      <c r="G76" s="26">
        <f>SUM(G74:G75)</f>
        <v>750.518</v>
      </c>
      <c r="H76" s="26">
        <f>SUM(H74:H75)</f>
        <v>126567.5759</v>
      </c>
      <c r="I76" s="15">
        <f t="shared" si="9"/>
        <v>127318.09389999999</v>
      </c>
      <c r="J76" s="26">
        <f>SUM(J74:J75)</f>
        <v>0</v>
      </c>
      <c r="K76" s="26">
        <f>SUM(K74:K75)</f>
        <v>117535.42850000001</v>
      </c>
      <c r="L76" s="15">
        <f t="shared" si="10"/>
        <v>261371.5005</v>
      </c>
      <c r="M76" s="26">
        <f>SUM(M74:M75)</f>
        <v>0</v>
      </c>
      <c r="N76" s="19">
        <f t="shared" si="11"/>
        <v>261371.5005</v>
      </c>
    </row>
    <row r="77" spans="2:14" ht="12" customHeight="1">
      <c r="B77" s="11"/>
      <c r="C77" s="45" t="s">
        <v>6</v>
      </c>
      <c r="D77" s="46"/>
      <c r="E77" s="47"/>
      <c r="F77" s="25">
        <v>0</v>
      </c>
      <c r="G77" s="25">
        <v>2269.8125</v>
      </c>
      <c r="H77" s="25">
        <v>0</v>
      </c>
      <c r="I77" s="15">
        <f t="shared" si="9"/>
        <v>2269.8125</v>
      </c>
      <c r="J77" s="25">
        <v>0</v>
      </c>
      <c r="K77" s="16">
        <v>0</v>
      </c>
      <c r="L77" s="15">
        <f t="shared" si="10"/>
        <v>2269.8125</v>
      </c>
      <c r="M77" s="16">
        <v>4422508.3694</v>
      </c>
      <c r="N77" s="19">
        <f t="shared" si="11"/>
        <v>4424778.1819</v>
      </c>
    </row>
    <row r="78" spans="2:14" ht="12" customHeight="1">
      <c r="B78" s="10"/>
      <c r="C78" s="4"/>
      <c r="D78" s="45" t="s">
        <v>1</v>
      </c>
      <c r="E78" s="47"/>
      <c r="F78" s="24">
        <v>0</v>
      </c>
      <c r="G78" s="24">
        <v>32.6861</v>
      </c>
      <c r="H78" s="24">
        <v>5205.4568</v>
      </c>
      <c r="I78" s="15">
        <f t="shared" si="9"/>
        <v>5238.1429</v>
      </c>
      <c r="J78" s="24">
        <v>0</v>
      </c>
      <c r="K78" s="15">
        <v>0</v>
      </c>
      <c r="L78" s="15">
        <f t="shared" si="10"/>
        <v>5238.1429</v>
      </c>
      <c r="M78" s="17">
        <v>726596.0438</v>
      </c>
      <c r="N78" s="19">
        <f t="shared" si="11"/>
        <v>731834.1867</v>
      </c>
    </row>
    <row r="79" spans="2:14" ht="12" customHeight="1">
      <c r="B79" s="10"/>
      <c r="C79" s="4"/>
      <c r="D79" s="45" t="s">
        <v>7</v>
      </c>
      <c r="E79" s="47"/>
      <c r="F79" s="24">
        <v>0</v>
      </c>
      <c r="G79" s="24">
        <v>0</v>
      </c>
      <c r="H79" s="24">
        <v>30759.9542</v>
      </c>
      <c r="I79" s="15">
        <f t="shared" si="9"/>
        <v>30759.9542</v>
      </c>
      <c r="J79" s="24">
        <v>0</v>
      </c>
      <c r="K79" s="15">
        <v>0</v>
      </c>
      <c r="L79" s="15">
        <f t="shared" si="10"/>
        <v>30759.9542</v>
      </c>
      <c r="M79" s="16">
        <v>10448613.4509</v>
      </c>
      <c r="N79" s="19">
        <f t="shared" si="11"/>
        <v>10479373.4051</v>
      </c>
    </row>
    <row r="80" spans="2:14" ht="12" customHeight="1">
      <c r="B80" s="10"/>
      <c r="C80" s="4"/>
      <c r="D80" s="45" t="s">
        <v>34</v>
      </c>
      <c r="E80" s="47"/>
      <c r="F80" s="24">
        <v>0</v>
      </c>
      <c r="G80" s="24">
        <v>0</v>
      </c>
      <c r="H80" s="24">
        <v>6007.9839</v>
      </c>
      <c r="I80" s="15">
        <f t="shared" si="9"/>
        <v>6007.9839</v>
      </c>
      <c r="J80" s="24">
        <v>0</v>
      </c>
      <c r="K80" s="15">
        <v>0</v>
      </c>
      <c r="L80" s="15">
        <f t="shared" si="10"/>
        <v>6007.9839</v>
      </c>
      <c r="M80" s="16">
        <v>1812230.3906</v>
      </c>
      <c r="N80" s="19">
        <f t="shared" si="11"/>
        <v>1818238.3745000002</v>
      </c>
    </row>
    <row r="81" spans="2:14" ht="12" customHeight="1">
      <c r="B81" s="10"/>
      <c r="C81" s="42" t="s">
        <v>8</v>
      </c>
      <c r="D81" s="43"/>
      <c r="E81" s="44"/>
      <c r="F81" s="16">
        <f>SUM(F78:F80)</f>
        <v>0</v>
      </c>
      <c r="G81" s="16">
        <f>SUM(G78:G80)</f>
        <v>32.6861</v>
      </c>
      <c r="H81" s="16">
        <f>SUM(H78:H80)</f>
        <v>41973.3949</v>
      </c>
      <c r="I81" s="15">
        <f t="shared" si="9"/>
        <v>42006.081</v>
      </c>
      <c r="J81" s="16">
        <f>SUM(J78:J80)</f>
        <v>0</v>
      </c>
      <c r="K81" s="16">
        <f>SUM(K78:K80)</f>
        <v>0</v>
      </c>
      <c r="L81" s="15">
        <f t="shared" si="10"/>
        <v>42006.081</v>
      </c>
      <c r="M81" s="16">
        <f>SUM(M78:M80)</f>
        <v>12987439.8853</v>
      </c>
      <c r="N81" s="19">
        <f t="shared" si="11"/>
        <v>13029445.9663</v>
      </c>
    </row>
    <row r="82" spans="2:14" ht="12" customHeight="1">
      <c r="B82" s="11"/>
      <c r="C82" s="45" t="s">
        <v>35</v>
      </c>
      <c r="D82" s="46"/>
      <c r="E82" s="47"/>
      <c r="F82" s="25">
        <v>0</v>
      </c>
      <c r="G82" s="25">
        <v>3529.7161</v>
      </c>
      <c r="H82" s="25">
        <v>142654.6903</v>
      </c>
      <c r="I82" s="15">
        <f t="shared" si="9"/>
        <v>146184.40639999998</v>
      </c>
      <c r="J82" s="25">
        <v>0</v>
      </c>
      <c r="K82" s="16">
        <v>471.0096</v>
      </c>
      <c r="L82" s="15">
        <f t="shared" si="10"/>
        <v>146655.41599999997</v>
      </c>
      <c r="M82" s="16">
        <v>0</v>
      </c>
      <c r="N82" s="19">
        <f t="shared" si="11"/>
        <v>146655.41599999997</v>
      </c>
    </row>
    <row r="83" spans="2:14" ht="12" customHeight="1">
      <c r="B83" s="48" t="s">
        <v>9</v>
      </c>
      <c r="C83" s="49"/>
      <c r="D83" s="49"/>
      <c r="E83" s="50"/>
      <c r="F83" s="18">
        <f>SUM(F77,F81:F82)</f>
        <v>0</v>
      </c>
      <c r="G83" s="18">
        <f>SUM(G77,G81:G82)</f>
        <v>5832.2147</v>
      </c>
      <c r="H83" s="18">
        <f>SUM(H77,H81:H82)</f>
        <v>184628.08519999997</v>
      </c>
      <c r="I83" s="15">
        <f t="shared" si="9"/>
        <v>190460.29989999998</v>
      </c>
      <c r="J83" s="18">
        <f>SUM(J77,J81:J82)</f>
        <v>0</v>
      </c>
      <c r="K83" s="18">
        <f>SUM(K77,K81:K82)</f>
        <v>471.0096</v>
      </c>
      <c r="L83" s="15">
        <f t="shared" si="10"/>
        <v>190931.30949999997</v>
      </c>
      <c r="M83" s="18">
        <f>SUM(M77,M81:M82)</f>
        <v>17409948.254699998</v>
      </c>
      <c r="N83" s="19">
        <f t="shared" si="11"/>
        <v>17600879.5642</v>
      </c>
    </row>
    <row r="84" spans="2:14" ht="12" customHeight="1">
      <c r="B84" s="12"/>
      <c r="C84" s="45" t="s">
        <v>10</v>
      </c>
      <c r="D84" s="46"/>
      <c r="E84" s="47"/>
      <c r="F84" s="15">
        <v>0</v>
      </c>
      <c r="G84" s="24">
        <v>26.4745</v>
      </c>
      <c r="H84" s="24">
        <v>5773.8927</v>
      </c>
      <c r="I84" s="15">
        <f t="shared" si="9"/>
        <v>5800.367200000001</v>
      </c>
      <c r="J84" s="15">
        <v>0</v>
      </c>
      <c r="K84" s="15">
        <v>0</v>
      </c>
      <c r="L84" s="15">
        <f t="shared" si="10"/>
        <v>5800.367200000001</v>
      </c>
      <c r="M84" s="17">
        <v>0</v>
      </c>
      <c r="N84" s="19">
        <f t="shared" si="11"/>
        <v>5800.367200000001</v>
      </c>
    </row>
    <row r="85" spans="2:14" ht="12" customHeight="1">
      <c r="B85" s="12"/>
      <c r="C85" s="45" t="s">
        <v>11</v>
      </c>
      <c r="D85" s="46"/>
      <c r="E85" s="47"/>
      <c r="F85" s="16">
        <v>0</v>
      </c>
      <c r="G85" s="25">
        <v>0</v>
      </c>
      <c r="H85" s="25">
        <v>86173.241</v>
      </c>
      <c r="I85" s="15">
        <f t="shared" si="9"/>
        <v>86173.241</v>
      </c>
      <c r="J85" s="16">
        <v>0</v>
      </c>
      <c r="K85" s="15">
        <v>1405.6474</v>
      </c>
      <c r="L85" s="15">
        <f t="shared" si="10"/>
        <v>87578.8884</v>
      </c>
      <c r="M85" s="16">
        <v>0</v>
      </c>
      <c r="N85" s="19">
        <f t="shared" si="11"/>
        <v>87578.8884</v>
      </c>
    </row>
    <row r="86" spans="2:14" ht="12" customHeight="1">
      <c r="B86" s="10"/>
      <c r="C86" s="42" t="s">
        <v>2</v>
      </c>
      <c r="D86" s="43"/>
      <c r="E86" s="44"/>
      <c r="F86" s="27">
        <v>0</v>
      </c>
      <c r="G86" s="27">
        <v>752.1353</v>
      </c>
      <c r="H86" s="27">
        <v>121001.4561</v>
      </c>
      <c r="I86" s="15">
        <f t="shared" si="9"/>
        <v>121753.59139999999</v>
      </c>
      <c r="J86" s="27">
        <v>0</v>
      </c>
      <c r="K86" s="16">
        <v>2639845.9253</v>
      </c>
      <c r="L86" s="15">
        <f t="shared" si="10"/>
        <v>2761599.5166999996</v>
      </c>
      <c r="M86" s="18">
        <v>0</v>
      </c>
      <c r="N86" s="19">
        <f t="shared" si="11"/>
        <v>2761599.5166999996</v>
      </c>
    </row>
    <row r="87" spans="2:14" ht="12" customHeight="1">
      <c r="B87" s="48" t="s">
        <v>12</v>
      </c>
      <c r="C87" s="49"/>
      <c r="D87" s="49"/>
      <c r="E87" s="50"/>
      <c r="F87" s="27">
        <f>SUM(F84:F86)</f>
        <v>0</v>
      </c>
      <c r="G87" s="27">
        <f>SUM(G84:G86)</f>
        <v>778.6098000000001</v>
      </c>
      <c r="H87" s="27">
        <f>SUM(H84:H86)</f>
        <v>212948.5898</v>
      </c>
      <c r="I87" s="15">
        <f t="shared" si="9"/>
        <v>213727.1996</v>
      </c>
      <c r="J87" s="27">
        <f>SUM(J84:J86)</f>
        <v>0</v>
      </c>
      <c r="K87" s="27">
        <f>SUM(K84:K86)</f>
        <v>2641251.5727</v>
      </c>
      <c r="L87" s="15">
        <f t="shared" si="10"/>
        <v>2854978.7723</v>
      </c>
      <c r="M87" s="27">
        <f>SUM(M84:M86)</f>
        <v>0</v>
      </c>
      <c r="N87" s="19">
        <f t="shared" si="11"/>
        <v>2854978.7723</v>
      </c>
    </row>
    <row r="88" spans="2:14" ht="12" customHeight="1">
      <c r="B88" s="51" t="s">
        <v>28</v>
      </c>
      <c r="C88" s="52"/>
      <c r="D88" s="52"/>
      <c r="E88" s="53"/>
      <c r="F88" s="25">
        <v>0</v>
      </c>
      <c r="G88" s="25">
        <v>199.8901</v>
      </c>
      <c r="H88" s="25">
        <v>2861.438</v>
      </c>
      <c r="I88" s="15">
        <f t="shared" si="9"/>
        <v>3061.3281</v>
      </c>
      <c r="J88" s="25">
        <v>0</v>
      </c>
      <c r="K88" s="16">
        <v>0.005</v>
      </c>
      <c r="L88" s="15">
        <f t="shared" si="10"/>
        <v>3061.3331000000003</v>
      </c>
      <c r="M88" s="16">
        <v>0</v>
      </c>
      <c r="N88" s="19">
        <f t="shared" si="11"/>
        <v>3061.3331000000003</v>
      </c>
    </row>
    <row r="89" spans="2:14" ht="12" customHeight="1">
      <c r="B89" s="54" t="s">
        <v>26</v>
      </c>
      <c r="C89" s="55"/>
      <c r="D89" s="55"/>
      <c r="E89" s="56"/>
      <c r="F89" s="27">
        <v>0</v>
      </c>
      <c r="G89" s="27">
        <v>0</v>
      </c>
      <c r="H89" s="27">
        <v>0</v>
      </c>
      <c r="I89" s="15">
        <f t="shared" si="9"/>
        <v>0</v>
      </c>
      <c r="J89" s="27">
        <v>0</v>
      </c>
      <c r="K89" s="27">
        <v>0</v>
      </c>
      <c r="L89" s="15">
        <f t="shared" si="10"/>
        <v>0</v>
      </c>
      <c r="M89" s="27">
        <v>1450967.2091</v>
      </c>
      <c r="N89" s="19">
        <f t="shared" si="11"/>
        <v>1450967.2091</v>
      </c>
    </row>
    <row r="90" spans="2:14" ht="12" customHeight="1">
      <c r="B90" s="57" t="s">
        <v>27</v>
      </c>
      <c r="C90" s="58"/>
      <c r="D90" s="58"/>
      <c r="E90" s="59"/>
      <c r="F90" s="28">
        <f>SUM(F76,F83,F87:F89)</f>
        <v>16517.9781</v>
      </c>
      <c r="G90" s="28">
        <f>SUM(G76,G83,G87:G89)</f>
        <v>7561.2326</v>
      </c>
      <c r="H90" s="29">
        <f>SUM(H76,H83,H87:H89)</f>
        <v>527005.6889</v>
      </c>
      <c r="I90" s="29">
        <f t="shared" si="9"/>
        <v>534566.9214999999</v>
      </c>
      <c r="J90" s="28">
        <f>SUM(J76,J83,J87:J89)</f>
        <v>0</v>
      </c>
      <c r="K90" s="30">
        <f>SUM(K76,K83,K87:K89)</f>
        <v>2759258.0157999997</v>
      </c>
      <c r="L90" s="29">
        <f t="shared" si="10"/>
        <v>3310342.9153999994</v>
      </c>
      <c r="M90" s="30">
        <f>SUM(M76,M83,M87:M89)</f>
        <v>18860915.4638</v>
      </c>
      <c r="N90" s="31">
        <f t="shared" si="11"/>
        <v>22171258.379199997</v>
      </c>
    </row>
    <row r="91" spans="2:14" ht="12" customHeight="1">
      <c r="B91" s="41" t="s">
        <v>36</v>
      </c>
      <c r="C91" s="20"/>
      <c r="D91" s="39"/>
      <c r="E91" s="39"/>
      <c r="F91" s="40"/>
      <c r="G91" s="40"/>
      <c r="H91" s="40"/>
      <c r="I91" s="40"/>
      <c r="J91" s="40"/>
      <c r="K91" s="40"/>
      <c r="L91" s="40"/>
      <c r="M91" s="40"/>
      <c r="N91" s="40"/>
    </row>
    <row r="94" spans="5:14" ht="12">
      <c r="E94" s="35"/>
      <c r="G94" s="35"/>
      <c r="H94" s="35"/>
      <c r="K94" s="35"/>
      <c r="L94" s="36"/>
      <c r="M94" s="36"/>
      <c r="N94" s="36"/>
    </row>
    <row r="95" spans="5:14" ht="12">
      <c r="E95" s="35"/>
      <c r="G95" s="35"/>
      <c r="H95" s="35"/>
      <c r="K95" s="35"/>
      <c r="L95" s="36"/>
      <c r="M95" s="36"/>
      <c r="N95" s="36"/>
    </row>
    <row r="96" spans="5:14" ht="12">
      <c r="E96" s="35"/>
      <c r="G96" s="35"/>
      <c r="H96" s="35"/>
      <c r="K96" s="35"/>
      <c r="L96" s="36"/>
      <c r="M96" s="36"/>
      <c r="N96" s="36"/>
    </row>
    <row r="97" spans="5:14" ht="12">
      <c r="E97" s="35"/>
      <c r="G97" s="35"/>
      <c r="H97" s="35"/>
      <c r="K97" s="35"/>
      <c r="L97" s="36"/>
      <c r="M97" s="36"/>
      <c r="N97" s="36"/>
    </row>
    <row r="98" spans="5:14" ht="12">
      <c r="E98" s="35"/>
      <c r="G98" s="35"/>
      <c r="H98" s="35"/>
      <c r="K98" s="35"/>
      <c r="L98" s="36"/>
      <c r="M98" s="36"/>
      <c r="N98" s="36"/>
    </row>
    <row r="99" spans="5:14" ht="12">
      <c r="E99" s="35"/>
      <c r="G99" s="35"/>
      <c r="H99" s="35"/>
      <c r="K99" s="35"/>
      <c r="L99" s="36"/>
      <c r="M99" s="36"/>
      <c r="N99" s="36"/>
    </row>
    <row r="100" spans="5:14" ht="12">
      <c r="E100" s="35"/>
      <c r="G100" s="35"/>
      <c r="H100" s="35"/>
      <c r="K100" s="35"/>
      <c r="L100" s="36"/>
      <c r="M100" s="36"/>
      <c r="N100" s="36"/>
    </row>
    <row r="101" spans="5:14" ht="12">
      <c r="E101" s="35"/>
      <c r="G101" s="35"/>
      <c r="H101" s="35"/>
      <c r="K101" s="35"/>
      <c r="L101" s="36"/>
      <c r="M101" s="36"/>
      <c r="N101" s="36"/>
    </row>
    <row r="102" spans="5:14" ht="12">
      <c r="E102" s="35"/>
      <c r="G102" s="35"/>
      <c r="H102" s="35"/>
      <c r="K102" s="35"/>
      <c r="L102" s="36"/>
      <c r="M102" s="36"/>
      <c r="N102" s="36"/>
    </row>
    <row r="103" spans="5:14" ht="12">
      <c r="E103" s="35"/>
      <c r="G103" s="35"/>
      <c r="H103" s="35"/>
      <c r="K103" s="35"/>
      <c r="L103" s="36"/>
      <c r="M103" s="36"/>
      <c r="N103" s="36"/>
    </row>
    <row r="104" spans="5:14" ht="12">
      <c r="E104" s="35"/>
      <c r="G104" s="35"/>
      <c r="H104" s="35"/>
      <c r="K104" s="35"/>
      <c r="L104" s="36"/>
      <c r="M104" s="36"/>
      <c r="N104" s="36"/>
    </row>
    <row r="105" spans="5:14" ht="12">
      <c r="E105" s="35"/>
      <c r="G105" s="35"/>
      <c r="H105" s="35"/>
      <c r="K105" s="35"/>
      <c r="L105" s="36"/>
      <c r="M105" s="36"/>
      <c r="N105" s="36"/>
    </row>
    <row r="106" spans="5:14" ht="12">
      <c r="E106" s="35"/>
      <c r="G106" s="35"/>
      <c r="H106" s="35"/>
      <c r="K106" s="35"/>
      <c r="L106" s="36"/>
      <c r="M106" s="36"/>
      <c r="N106" s="36"/>
    </row>
    <row r="107" spans="5:14" ht="12">
      <c r="E107" s="35"/>
      <c r="G107" s="35"/>
      <c r="H107" s="35"/>
      <c r="K107" s="35"/>
      <c r="L107" s="36"/>
      <c r="M107" s="36"/>
      <c r="N107" s="36"/>
    </row>
    <row r="108" spans="5:14" ht="12">
      <c r="E108" s="35"/>
      <c r="G108" s="35"/>
      <c r="H108" s="35"/>
      <c r="K108" s="35"/>
      <c r="L108" s="36"/>
      <c r="M108" s="36"/>
      <c r="N108" s="36"/>
    </row>
    <row r="109" spans="5:14" ht="12">
      <c r="E109" s="35"/>
      <c r="G109" s="35"/>
      <c r="H109" s="35"/>
      <c r="K109" s="35"/>
      <c r="L109" s="36"/>
      <c r="M109" s="36"/>
      <c r="N109" s="36"/>
    </row>
  </sheetData>
  <sheetProtection/>
  <mergeCells count="112">
    <mergeCell ref="C9:E9"/>
    <mergeCell ref="B10:E10"/>
    <mergeCell ref="C11:E11"/>
    <mergeCell ref="D12:E12"/>
    <mergeCell ref="M5:M7"/>
    <mergeCell ref="F6:F7"/>
    <mergeCell ref="G6:H6"/>
    <mergeCell ref="K6:K7"/>
    <mergeCell ref="I6:I7"/>
    <mergeCell ref="J6:J7"/>
    <mergeCell ref="D5:E5"/>
    <mergeCell ref="B7:D7"/>
    <mergeCell ref="C8:E8"/>
    <mergeCell ref="F5:K5"/>
    <mergeCell ref="B6:D6"/>
    <mergeCell ref="B23:E23"/>
    <mergeCell ref="E6:E7"/>
    <mergeCell ref="B22:E22"/>
    <mergeCell ref="D14:E14"/>
    <mergeCell ref="C15:E15"/>
    <mergeCell ref="B17:E17"/>
    <mergeCell ref="C18:E18"/>
    <mergeCell ref="C19:E19"/>
    <mergeCell ref="C20:E20"/>
    <mergeCell ref="B21:E21"/>
    <mergeCell ref="M49:M51"/>
    <mergeCell ref="B50:D50"/>
    <mergeCell ref="F50:F51"/>
    <mergeCell ref="G50:H50"/>
    <mergeCell ref="I50:I51"/>
    <mergeCell ref="E50:E51"/>
    <mergeCell ref="B24:E24"/>
    <mergeCell ref="F49:K49"/>
    <mergeCell ref="D49:E49"/>
    <mergeCell ref="D27:E27"/>
    <mergeCell ref="B29:D29"/>
    <mergeCell ref="J28:J29"/>
    <mergeCell ref="K28:K29"/>
    <mergeCell ref="C30:E30"/>
    <mergeCell ref="B32:E32"/>
    <mergeCell ref="B68:E68"/>
    <mergeCell ref="B65:E65"/>
    <mergeCell ref="B66:E66"/>
    <mergeCell ref="B61:E61"/>
    <mergeCell ref="C62:E62"/>
    <mergeCell ref="C63:E63"/>
    <mergeCell ref="C64:E64"/>
    <mergeCell ref="B67:E67"/>
    <mergeCell ref="M27:M29"/>
    <mergeCell ref="B28:D28"/>
    <mergeCell ref="E28:E29"/>
    <mergeCell ref="F28:F29"/>
    <mergeCell ref="G28:H28"/>
    <mergeCell ref="C52:E52"/>
    <mergeCell ref="F27:K27"/>
    <mergeCell ref="J50:J51"/>
    <mergeCell ref="K50:K51"/>
    <mergeCell ref="B51:D51"/>
    <mergeCell ref="C55:E55"/>
    <mergeCell ref="D56:E56"/>
    <mergeCell ref="D57:E57"/>
    <mergeCell ref="C53:E53"/>
    <mergeCell ref="C33:E33"/>
    <mergeCell ref="D34:E34"/>
    <mergeCell ref="D35:E35"/>
    <mergeCell ref="B54:E54"/>
    <mergeCell ref="B39:E39"/>
    <mergeCell ref="C40:E40"/>
    <mergeCell ref="I28:I29"/>
    <mergeCell ref="C41:E41"/>
    <mergeCell ref="B46:E46"/>
    <mergeCell ref="C42:E42"/>
    <mergeCell ref="B43:E43"/>
    <mergeCell ref="B44:E44"/>
    <mergeCell ref="B45:E45"/>
    <mergeCell ref="C31:E31"/>
    <mergeCell ref="D71:E71"/>
    <mergeCell ref="F71:K71"/>
    <mergeCell ref="M71:M73"/>
    <mergeCell ref="B72:D72"/>
    <mergeCell ref="E72:E73"/>
    <mergeCell ref="F72:F73"/>
    <mergeCell ref="G72:H72"/>
    <mergeCell ref="I72:I73"/>
    <mergeCell ref="J72:J73"/>
    <mergeCell ref="K72:K73"/>
    <mergeCell ref="B73:D73"/>
    <mergeCell ref="C74:E74"/>
    <mergeCell ref="C75:E75"/>
    <mergeCell ref="B76:E76"/>
    <mergeCell ref="C77:E77"/>
    <mergeCell ref="D78:E78"/>
    <mergeCell ref="B88:E88"/>
    <mergeCell ref="B89:E89"/>
    <mergeCell ref="B90:E90"/>
    <mergeCell ref="D13:E13"/>
    <mergeCell ref="C16:E16"/>
    <mergeCell ref="D36:E36"/>
    <mergeCell ref="C37:E37"/>
    <mergeCell ref="C38:E38"/>
    <mergeCell ref="D58:E58"/>
    <mergeCell ref="D79:E79"/>
    <mergeCell ref="C59:E59"/>
    <mergeCell ref="C60:E60"/>
    <mergeCell ref="D80:E80"/>
    <mergeCell ref="C81:E81"/>
    <mergeCell ref="C82:E82"/>
    <mergeCell ref="B87:E87"/>
    <mergeCell ref="B83:E83"/>
    <mergeCell ref="C84:E84"/>
    <mergeCell ref="C85:E85"/>
    <mergeCell ref="C86:E8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2002-02-22T10:24:18Z</cp:lastPrinted>
  <dcterms:created xsi:type="dcterms:W3CDTF">2002-02-18T09:02:33Z</dcterms:created>
  <dcterms:modified xsi:type="dcterms:W3CDTF">2017-03-22T04:22:00Z</dcterms:modified>
  <cp:category/>
  <cp:version/>
  <cp:contentType/>
  <cp:contentStatus/>
</cp:coreProperties>
</file>