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685" yWindow="2085" windowWidth="14940" windowHeight="8550" activeTab="0"/>
  </bookViews>
  <sheets>
    <sheet name="Sheet1" sheetId="1" r:id="rId1"/>
  </sheets>
  <definedNames>
    <definedName name="_xlnm.Print_Area" localSheetId="0">'Sheet1'!$B$2:$P$67</definedName>
  </definedNames>
  <calcPr fullCalcOnLoad="1"/>
</workbook>
</file>

<file path=xl/sharedStrings.xml><?xml version="1.0" encoding="utf-8"?>
<sst xmlns="http://schemas.openxmlformats.org/spreadsheetml/2006/main" count="99" uniqueCount="95">
  <si>
    <t>金属</t>
  </si>
  <si>
    <t>原油・天然ガス</t>
  </si>
  <si>
    <t>木材・木製品</t>
  </si>
  <si>
    <t>家具・装備品</t>
  </si>
  <si>
    <t>プラスチック製品</t>
  </si>
  <si>
    <t>ゴム製品</t>
  </si>
  <si>
    <t>窯業・土石製品</t>
  </si>
  <si>
    <t>非鉄金属</t>
  </si>
  <si>
    <t>金属製品</t>
  </si>
  <si>
    <t>電気機械器具</t>
  </si>
  <si>
    <t>輸送用機械器具</t>
  </si>
  <si>
    <t>各種商品</t>
  </si>
  <si>
    <t>繊維品</t>
  </si>
  <si>
    <t>食料・飲料</t>
  </si>
  <si>
    <t>建築材料</t>
  </si>
  <si>
    <t>化学製品</t>
  </si>
  <si>
    <t>鉱物・金属材料</t>
  </si>
  <si>
    <t>再生資源</t>
  </si>
  <si>
    <t>その他の卸売業</t>
  </si>
  <si>
    <t>食料品</t>
  </si>
  <si>
    <t>（年間調査　単位：トン）</t>
  </si>
  <si>
    <t>　１人～</t>
  </si>
  <si>
    <t>９人　</t>
  </si>
  <si>
    <t>　10人～</t>
  </si>
  <si>
    <t>19人　</t>
  </si>
  <si>
    <t>　20人～</t>
  </si>
  <si>
    <t>29人　</t>
  </si>
  <si>
    <t>　30人～</t>
  </si>
  <si>
    <t>49人　</t>
  </si>
  <si>
    <t>　50人～</t>
  </si>
  <si>
    <t>99人　</t>
  </si>
  <si>
    <t>　100人～</t>
  </si>
  <si>
    <t>199人　</t>
  </si>
  <si>
    <t>　200人～</t>
  </si>
  <si>
    <t>299人　</t>
  </si>
  <si>
    <t>　100人～</t>
  </si>
  <si>
    <t>　300人～</t>
  </si>
  <si>
    <t>499人　</t>
  </si>
  <si>
    <t>　500人～</t>
  </si>
  <si>
    <t>999人　</t>
  </si>
  <si>
    <t>　1,000人～</t>
  </si>
  <si>
    <t>合　　　　計</t>
  </si>
  <si>
    <t xml:space="preserve">従業者規模階層 </t>
  </si>
  <si>
    <t>鉱</t>
  </si>
  <si>
    <t xml:space="preserve">石炭・亜炭   </t>
  </si>
  <si>
    <t>窯業原料用鉱物</t>
  </si>
  <si>
    <t>業</t>
  </si>
  <si>
    <t>その他の鉱業</t>
  </si>
  <si>
    <t>計</t>
  </si>
  <si>
    <t>製</t>
  </si>
  <si>
    <t>造</t>
  </si>
  <si>
    <t>業</t>
  </si>
  <si>
    <t>衣服･身の回り品</t>
  </si>
  <si>
    <t>卸</t>
  </si>
  <si>
    <t>売</t>
  </si>
  <si>
    <t>自動車</t>
  </si>
  <si>
    <t>電気機械器具</t>
  </si>
  <si>
    <t>その他の機械器具</t>
  </si>
  <si>
    <t>業</t>
  </si>
  <si>
    <t>家具・建具･じゅう器</t>
  </si>
  <si>
    <t>倉</t>
  </si>
  <si>
    <t>庫</t>
  </si>
  <si>
    <t>合　　　　　　　　　計</t>
  </si>
  <si>
    <t>表Ⅱ－１－７　産業業種・従業者規模階層別年間入荷量　－重量－</t>
  </si>
  <si>
    <t>99人計　</t>
  </si>
  <si>
    <t>299人計　</t>
  </si>
  <si>
    <t xml:space="preserve"> 産業業種</t>
  </si>
  <si>
    <t>繊維</t>
  </si>
  <si>
    <t>パルプ・紙・紙加工品</t>
  </si>
  <si>
    <t>化学</t>
  </si>
  <si>
    <t>鉄鋼</t>
  </si>
  <si>
    <t>飲料・たばこ・飼料</t>
  </si>
  <si>
    <t>石油製品・石炭製品</t>
  </si>
  <si>
    <t>採石業、砂・砂利・玉石採取</t>
  </si>
  <si>
    <t>計</t>
  </si>
  <si>
    <t>印刷・同関連</t>
  </si>
  <si>
    <t>なめし革・同製品・毛皮</t>
  </si>
  <si>
    <t>はん用機械器具</t>
  </si>
  <si>
    <t>生産用機械器具</t>
  </si>
  <si>
    <t>業務用機械器具</t>
  </si>
  <si>
    <t>電子部品・デバイス・電子回路</t>
  </si>
  <si>
    <t>情報通信機械器具</t>
  </si>
  <si>
    <t>その他の製造業</t>
  </si>
  <si>
    <t>農畜産物・水産物</t>
  </si>
  <si>
    <t>医薬品・化粧品</t>
  </si>
  <si>
    <t>１・２・３ 類</t>
  </si>
  <si>
    <t>野　　　        　　積</t>
  </si>
  <si>
    <t>貯   　蔵 　 そ　   う</t>
  </si>
  <si>
    <t>危   険   品（建  屋）</t>
  </si>
  <si>
    <t>危   険   品（タンク）</t>
  </si>
  <si>
    <t>水　            　　面</t>
  </si>
  <si>
    <t>冷　　              蔵</t>
  </si>
  <si>
    <t>産業機械器具</t>
  </si>
  <si>
    <t>鉱業（業種格付不能）</t>
  </si>
  <si>
    <t>卸売業（業種格付不能）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</si>
</sst>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  <numFmt numFmtId="183" formatCode="0.0%"/>
    <numFmt numFmtId="184" formatCode="#,##0.0;[Red]\-#,##0.0"/>
    <numFmt numFmtId="185" formatCode="0_ "/>
    <numFmt numFmtId="186" formatCode="0.0_ "/>
    <numFmt numFmtId="187" formatCode="#,##0_ "/>
    <numFmt numFmtId="188" formatCode="#,##0.0_ "/>
    <numFmt numFmtId="189" formatCode="#,##0.0_);[Red]\(#,##0.0\)"/>
    <numFmt numFmtId="190" formatCode="#,##0_);[Red]\(#,##0\)"/>
    <numFmt numFmtId="191" formatCode="0.0_);[Red]\(0.0\)"/>
    <numFmt numFmtId="192" formatCode="[&lt;=999]000;[&lt;=99999]000\-00;000\-0000"/>
    <numFmt numFmtId="193" formatCode="#,##0.000;[Red]\-#,##0.000"/>
    <numFmt numFmtId="194" formatCode="#,##0.00_ ;[Red]\-#,##0.00\ "/>
    <numFmt numFmtId="195" formatCode="#,##0.0000;[Red]\-#,##0.0000"/>
    <numFmt numFmtId="196" formatCode="#,##0.00000;[Red]\-#,##0.00000"/>
    <numFmt numFmtId="197" formatCode="00000"/>
    <numFmt numFmtId="198" formatCode="#,##0_);\(#,##0\)"/>
    <numFmt numFmtId="199" formatCode="#,##0_);\-#,##0_);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sz val="18"/>
      <color indexed="54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4"/>
      <name val="ＭＳ 明朝"/>
      <family val="1"/>
    </font>
    <font>
      <b/>
      <sz val="13"/>
      <color indexed="54"/>
      <name val="ＭＳ 明朝"/>
      <family val="1"/>
    </font>
    <font>
      <b/>
      <sz val="11"/>
      <color indexed="54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sz val="18"/>
      <color theme="3"/>
      <name val="Calibri Light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horizontal="right" vertical="center"/>
    </xf>
    <xf numFmtId="0" fontId="3" fillId="0" borderId="12" xfId="0" applyFont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38" fontId="3" fillId="0" borderId="0" xfId="49" applyNumberFormat="1" applyFont="1" applyFill="1" applyAlignment="1">
      <alignment vertical="center"/>
    </xf>
    <xf numFmtId="0" fontId="3" fillId="0" borderId="16" xfId="0" applyFont="1" applyBorder="1" applyAlignment="1">
      <alignment horizontal="left" vertical="center"/>
    </xf>
    <xf numFmtId="0" fontId="3" fillId="0" borderId="17" xfId="0" applyFont="1" applyBorder="1" applyAlignment="1">
      <alignment horizontal="right" vertical="center"/>
    </xf>
    <xf numFmtId="199" fontId="3" fillId="0" borderId="18" xfId="0" applyNumberFormat="1" applyFont="1" applyBorder="1" applyAlignment="1">
      <alignment vertical="center"/>
    </xf>
    <xf numFmtId="199" fontId="3" fillId="0" borderId="0" xfId="0" applyNumberFormat="1" applyFont="1" applyBorder="1" applyAlignment="1">
      <alignment vertical="center"/>
    </xf>
    <xf numFmtId="199" fontId="3" fillId="0" borderId="19" xfId="0" applyNumberFormat="1" applyFont="1" applyBorder="1" applyAlignment="1">
      <alignment vertical="center"/>
    </xf>
    <xf numFmtId="199" fontId="3" fillId="0" borderId="20" xfId="0" applyNumberFormat="1" applyFont="1" applyBorder="1" applyAlignment="1">
      <alignment vertical="center"/>
    </xf>
    <xf numFmtId="199" fontId="3" fillId="0" borderId="15" xfId="0" applyNumberFormat="1" applyFont="1" applyBorder="1" applyAlignment="1">
      <alignment vertical="center"/>
    </xf>
    <xf numFmtId="199" fontId="3" fillId="0" borderId="14" xfId="0" applyNumberFormat="1" applyFont="1" applyBorder="1" applyAlignment="1">
      <alignment vertical="center"/>
    </xf>
    <xf numFmtId="199" fontId="3" fillId="0" borderId="17" xfId="0" applyNumberFormat="1" applyFont="1" applyBorder="1" applyAlignment="1">
      <alignment vertical="center"/>
    </xf>
    <xf numFmtId="199" fontId="3" fillId="0" borderId="21" xfId="0" applyNumberFormat="1" applyFont="1" applyBorder="1" applyAlignment="1">
      <alignment vertical="center"/>
    </xf>
    <xf numFmtId="199" fontId="3" fillId="0" borderId="22" xfId="0" applyNumberFormat="1" applyFont="1" applyBorder="1" applyAlignment="1">
      <alignment vertical="center"/>
    </xf>
    <xf numFmtId="199" fontId="3" fillId="0" borderId="23" xfId="0" applyNumberFormat="1" applyFont="1" applyBorder="1" applyAlignment="1">
      <alignment vertical="center"/>
    </xf>
    <xf numFmtId="199" fontId="3" fillId="0" borderId="24" xfId="0" applyNumberFormat="1" applyFont="1" applyBorder="1" applyAlignment="1">
      <alignment vertical="center"/>
    </xf>
    <xf numFmtId="199" fontId="3" fillId="0" borderId="25" xfId="0" applyNumberFormat="1" applyFont="1" applyBorder="1" applyAlignment="1">
      <alignment vertical="center"/>
    </xf>
    <xf numFmtId="199" fontId="3" fillId="0" borderId="26" xfId="0" applyNumberFormat="1" applyFont="1" applyBorder="1" applyAlignment="1">
      <alignment vertical="center"/>
    </xf>
    <xf numFmtId="199" fontId="3" fillId="0" borderId="27" xfId="0" applyNumberFormat="1" applyFont="1" applyBorder="1" applyAlignment="1">
      <alignment vertical="center"/>
    </xf>
    <xf numFmtId="199" fontId="3" fillId="0" borderId="28" xfId="0" applyNumberFormat="1" applyFont="1" applyBorder="1" applyAlignment="1">
      <alignment vertical="center"/>
    </xf>
    <xf numFmtId="199" fontId="3" fillId="0" borderId="29" xfId="0" applyNumberFormat="1" applyFont="1" applyBorder="1" applyAlignment="1">
      <alignment vertical="center"/>
    </xf>
    <xf numFmtId="199" fontId="3" fillId="0" borderId="0" xfId="0" applyNumberFormat="1" applyFont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distributed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distributed" vertical="center"/>
    </xf>
    <xf numFmtId="0" fontId="3" fillId="0" borderId="15" xfId="0" applyFont="1" applyFill="1" applyBorder="1" applyAlignment="1">
      <alignment horizontal="distributed" vertical="center"/>
    </xf>
    <xf numFmtId="0" fontId="3" fillId="0" borderId="34" xfId="0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36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67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G1" sqref="G1"/>
      <selection pane="bottomLeft" activeCell="A15" sqref="A15"/>
      <selection pane="bottomRight" activeCell="A1" sqref="A1"/>
    </sheetView>
  </sheetViews>
  <sheetFormatPr defaultColWidth="9.00390625" defaultRowHeight="13.5"/>
  <cols>
    <col min="1" max="1" width="2.625" style="1" customWidth="1"/>
    <col min="2" max="2" width="4.625" style="1" customWidth="1"/>
    <col min="3" max="3" width="22.625" style="1" customWidth="1"/>
    <col min="4" max="16" width="12.50390625" style="1" customWidth="1"/>
    <col min="17" max="17" width="9.00390625" style="1" customWidth="1"/>
    <col min="18" max="18" width="11.00390625" style="1" bestFit="1" customWidth="1"/>
    <col min="19" max="16384" width="9.00390625" style="1" customWidth="1"/>
  </cols>
  <sheetData>
    <row r="1" spans="2:7" s="11" customFormat="1" ht="12">
      <c r="B1" s="12"/>
      <c r="D1" s="13"/>
      <c r="G1" s="13"/>
    </row>
    <row r="2" spans="2:16" s="45" customFormat="1" ht="13.5">
      <c r="B2" s="46" t="s">
        <v>63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</row>
    <row r="3" ht="12" customHeight="1"/>
    <row r="4" spans="9:16" ht="12" customHeight="1">
      <c r="I4" s="2"/>
      <c r="J4" s="10"/>
      <c r="P4" s="10" t="s">
        <v>20</v>
      </c>
    </row>
    <row r="5" spans="2:16" ht="13.5" customHeight="1">
      <c r="B5" s="3"/>
      <c r="C5" s="4" t="s">
        <v>42</v>
      </c>
      <c r="D5" s="5" t="s">
        <v>21</v>
      </c>
      <c r="E5" s="5" t="s">
        <v>23</v>
      </c>
      <c r="F5" s="5" t="s">
        <v>25</v>
      </c>
      <c r="G5" s="5" t="s">
        <v>27</v>
      </c>
      <c r="H5" s="5" t="s">
        <v>29</v>
      </c>
      <c r="I5" s="5" t="s">
        <v>21</v>
      </c>
      <c r="J5" s="14" t="s">
        <v>31</v>
      </c>
      <c r="K5" s="5" t="s">
        <v>33</v>
      </c>
      <c r="L5" s="5" t="s">
        <v>35</v>
      </c>
      <c r="M5" s="5" t="s">
        <v>36</v>
      </c>
      <c r="N5" s="5" t="s">
        <v>38</v>
      </c>
      <c r="O5" s="9" t="s">
        <v>40</v>
      </c>
      <c r="P5" s="47" t="s">
        <v>41</v>
      </c>
    </row>
    <row r="6" spans="2:16" ht="13.5" customHeight="1">
      <c r="B6" s="6" t="s">
        <v>66</v>
      </c>
      <c r="C6" s="7"/>
      <c r="D6" s="8" t="s">
        <v>22</v>
      </c>
      <c r="E6" s="8" t="s">
        <v>24</v>
      </c>
      <c r="F6" s="8" t="s">
        <v>26</v>
      </c>
      <c r="G6" s="8" t="s">
        <v>28</v>
      </c>
      <c r="H6" s="8" t="s">
        <v>30</v>
      </c>
      <c r="I6" s="8" t="s">
        <v>64</v>
      </c>
      <c r="J6" s="15" t="s">
        <v>32</v>
      </c>
      <c r="K6" s="8" t="s">
        <v>34</v>
      </c>
      <c r="L6" s="8" t="s">
        <v>65</v>
      </c>
      <c r="M6" s="8" t="s">
        <v>37</v>
      </c>
      <c r="N6" s="8" t="s">
        <v>39</v>
      </c>
      <c r="O6" s="8"/>
      <c r="P6" s="48"/>
    </row>
    <row r="7" spans="2:18" ht="12" customHeight="1">
      <c r="B7" s="33"/>
      <c r="C7" s="34" t="s">
        <v>0</v>
      </c>
      <c r="D7" s="16">
        <v>0</v>
      </c>
      <c r="E7" s="16">
        <v>0</v>
      </c>
      <c r="F7" s="16">
        <v>0</v>
      </c>
      <c r="G7" s="16">
        <v>0</v>
      </c>
      <c r="H7" s="16">
        <v>0</v>
      </c>
      <c r="I7" s="17">
        <f aca="true" t="shared" si="0" ref="I7:I13">SUM(D7:H7)</f>
        <v>0</v>
      </c>
      <c r="J7" s="18">
        <v>0</v>
      </c>
      <c r="K7" s="16">
        <v>0</v>
      </c>
      <c r="L7" s="16">
        <f>SUM(J7:K7)</f>
        <v>0</v>
      </c>
      <c r="M7" s="16">
        <v>0</v>
      </c>
      <c r="N7" s="16">
        <v>0</v>
      </c>
      <c r="O7" s="16">
        <v>0</v>
      </c>
      <c r="P7" s="19">
        <f aca="true" t="shared" si="1" ref="P7:P39">SUM(I7,L7:O7)</f>
        <v>0</v>
      </c>
      <c r="R7" s="32"/>
    </row>
    <row r="8" spans="2:18" ht="12" customHeight="1">
      <c r="B8" s="35" t="s">
        <v>43</v>
      </c>
      <c r="C8" s="36" t="s">
        <v>44</v>
      </c>
      <c r="D8" s="16">
        <v>149475.819</v>
      </c>
      <c r="E8" s="16">
        <v>63905.852</v>
      </c>
      <c r="F8" s="16">
        <v>0</v>
      </c>
      <c r="G8" s="16">
        <v>0</v>
      </c>
      <c r="H8" s="16">
        <v>0</v>
      </c>
      <c r="I8" s="17">
        <f t="shared" si="0"/>
        <v>213381.67099999997</v>
      </c>
      <c r="J8" s="18">
        <v>0</v>
      </c>
      <c r="K8" s="16">
        <v>0</v>
      </c>
      <c r="L8" s="16">
        <f>SUM(J8:K8)</f>
        <v>0</v>
      </c>
      <c r="M8" s="16">
        <v>0</v>
      </c>
      <c r="N8" s="16">
        <v>0</v>
      </c>
      <c r="O8" s="16">
        <v>0</v>
      </c>
      <c r="P8" s="19">
        <f t="shared" si="1"/>
        <v>213381.67099999997</v>
      </c>
      <c r="R8" s="32"/>
    </row>
    <row r="9" spans="2:18" ht="12" customHeight="1">
      <c r="B9" s="35"/>
      <c r="C9" s="36" t="s">
        <v>1</v>
      </c>
      <c r="D9" s="16">
        <v>40916.175</v>
      </c>
      <c r="E9" s="16">
        <v>8554.125</v>
      </c>
      <c r="F9" s="16">
        <v>0</v>
      </c>
      <c r="G9" s="16">
        <v>0</v>
      </c>
      <c r="H9" s="16">
        <v>76209.597</v>
      </c>
      <c r="I9" s="17">
        <f t="shared" si="0"/>
        <v>125679.897</v>
      </c>
      <c r="J9" s="18">
        <v>502.045</v>
      </c>
      <c r="K9" s="16">
        <v>0</v>
      </c>
      <c r="L9" s="16">
        <f>SUM(J9:K9)</f>
        <v>502.045</v>
      </c>
      <c r="M9" s="16">
        <v>0</v>
      </c>
      <c r="N9" s="16">
        <v>0</v>
      </c>
      <c r="O9" s="16">
        <v>0</v>
      </c>
      <c r="P9" s="19">
        <f t="shared" si="1"/>
        <v>126181.942</v>
      </c>
      <c r="R9" s="32"/>
    </row>
    <row r="10" spans="2:18" ht="12" customHeight="1">
      <c r="B10" s="35"/>
      <c r="C10" s="36" t="s">
        <v>73</v>
      </c>
      <c r="D10" s="16">
        <v>6591912.423</v>
      </c>
      <c r="E10" s="16">
        <v>3387902.831</v>
      </c>
      <c r="F10" s="16">
        <v>1120351</v>
      </c>
      <c r="G10" s="16">
        <v>38212.729</v>
      </c>
      <c r="H10" s="16">
        <v>0</v>
      </c>
      <c r="I10" s="17">
        <f t="shared" si="0"/>
        <v>11138378.983000001</v>
      </c>
      <c r="J10" s="18">
        <v>0</v>
      </c>
      <c r="K10" s="16">
        <v>0</v>
      </c>
      <c r="L10" s="16">
        <f aca="true" t="shared" si="2" ref="L10:L66">SUM(J10:K10)</f>
        <v>0</v>
      </c>
      <c r="M10" s="16">
        <v>0</v>
      </c>
      <c r="N10" s="16">
        <v>0</v>
      </c>
      <c r="O10" s="16">
        <v>0</v>
      </c>
      <c r="P10" s="19">
        <f t="shared" si="1"/>
        <v>11138378.983000001</v>
      </c>
      <c r="R10" s="32"/>
    </row>
    <row r="11" spans="2:18" ht="12" customHeight="1">
      <c r="B11" s="35"/>
      <c r="C11" s="36" t="s">
        <v>45</v>
      </c>
      <c r="D11" s="16">
        <v>519313.788</v>
      </c>
      <c r="E11" s="16">
        <v>320536.243</v>
      </c>
      <c r="F11" s="16">
        <v>13319</v>
      </c>
      <c r="G11" s="16">
        <v>12539.293</v>
      </c>
      <c r="H11" s="16">
        <v>28156.104</v>
      </c>
      <c r="I11" s="17">
        <f>SUM(D11:H11)</f>
        <v>893864.428</v>
      </c>
      <c r="J11" s="18">
        <v>0</v>
      </c>
      <c r="K11" s="16">
        <v>0</v>
      </c>
      <c r="L11" s="16">
        <f>SUM(J11:K11)</f>
        <v>0</v>
      </c>
      <c r="M11" s="16">
        <v>0</v>
      </c>
      <c r="N11" s="16">
        <v>0</v>
      </c>
      <c r="O11" s="16">
        <v>0</v>
      </c>
      <c r="P11" s="19">
        <f>SUM(I11,L11:O11)</f>
        <v>893864.428</v>
      </c>
      <c r="R11" s="32"/>
    </row>
    <row r="12" spans="2:18" ht="12" customHeight="1">
      <c r="B12" s="35"/>
      <c r="C12" s="36" t="s">
        <v>47</v>
      </c>
      <c r="D12" s="16">
        <v>34575.709</v>
      </c>
      <c r="E12" s="16">
        <v>0</v>
      </c>
      <c r="F12" s="16">
        <v>954</v>
      </c>
      <c r="G12" s="16">
        <v>0</v>
      </c>
      <c r="H12" s="16">
        <v>0</v>
      </c>
      <c r="I12" s="17">
        <f t="shared" si="0"/>
        <v>35529.709</v>
      </c>
      <c r="J12" s="18">
        <v>0</v>
      </c>
      <c r="K12" s="16">
        <v>0</v>
      </c>
      <c r="L12" s="16">
        <f t="shared" si="2"/>
        <v>0</v>
      </c>
      <c r="M12" s="16">
        <v>0</v>
      </c>
      <c r="N12" s="16">
        <v>0</v>
      </c>
      <c r="O12" s="16">
        <v>0</v>
      </c>
      <c r="P12" s="19">
        <f t="shared" si="1"/>
        <v>35529.709</v>
      </c>
      <c r="R12" s="32"/>
    </row>
    <row r="13" spans="2:18" ht="12" customHeight="1">
      <c r="B13" s="35" t="s">
        <v>46</v>
      </c>
      <c r="C13" s="36" t="s">
        <v>93</v>
      </c>
      <c r="D13" s="20">
        <v>4296655.808</v>
      </c>
      <c r="E13" s="20">
        <v>661103.816</v>
      </c>
      <c r="F13" s="20">
        <v>9886.375</v>
      </c>
      <c r="G13" s="20">
        <v>0</v>
      </c>
      <c r="H13" s="20">
        <v>0</v>
      </c>
      <c r="I13" s="21">
        <f t="shared" si="0"/>
        <v>4967645.999</v>
      </c>
      <c r="J13" s="22">
        <v>0</v>
      </c>
      <c r="K13" s="20">
        <v>0</v>
      </c>
      <c r="L13" s="20">
        <f t="shared" si="2"/>
        <v>0</v>
      </c>
      <c r="M13" s="20">
        <v>0</v>
      </c>
      <c r="N13" s="20">
        <v>0</v>
      </c>
      <c r="O13" s="20">
        <v>0</v>
      </c>
      <c r="P13" s="23">
        <f t="shared" si="1"/>
        <v>4967645.999</v>
      </c>
      <c r="R13" s="32"/>
    </row>
    <row r="14" spans="2:18" ht="12" customHeight="1">
      <c r="B14" s="37"/>
      <c r="C14" s="38" t="s">
        <v>74</v>
      </c>
      <c r="D14" s="24">
        <f>SUM(D7:D13)</f>
        <v>11632849.722</v>
      </c>
      <c r="E14" s="24">
        <f aca="true" t="shared" si="3" ref="E14:J14">SUM(E7:E13)</f>
        <v>4442002.867</v>
      </c>
      <c r="F14" s="24">
        <f t="shared" si="3"/>
        <v>1144510.375</v>
      </c>
      <c r="G14" s="24">
        <f t="shared" si="3"/>
        <v>50752.022</v>
      </c>
      <c r="H14" s="24">
        <f t="shared" si="3"/>
        <v>104365.701</v>
      </c>
      <c r="I14" s="25">
        <f t="shared" si="3"/>
        <v>17374480.687</v>
      </c>
      <c r="J14" s="26">
        <f t="shared" si="3"/>
        <v>502.045</v>
      </c>
      <c r="K14" s="24">
        <f>SUM(K7:K13)</f>
        <v>0</v>
      </c>
      <c r="L14" s="24">
        <f t="shared" si="2"/>
        <v>502.045</v>
      </c>
      <c r="M14" s="24">
        <f>SUM(M7:M13)</f>
        <v>0</v>
      </c>
      <c r="N14" s="24">
        <f>SUM(N7:N13)</f>
        <v>0</v>
      </c>
      <c r="O14" s="24">
        <f>SUM(O7:O13)</f>
        <v>0</v>
      </c>
      <c r="P14" s="27">
        <f t="shared" si="1"/>
        <v>17374982.732</v>
      </c>
      <c r="R14" s="32"/>
    </row>
    <row r="15" spans="2:18" ht="12" customHeight="1">
      <c r="B15" s="35"/>
      <c r="C15" s="39" t="s">
        <v>19</v>
      </c>
      <c r="D15" s="16">
        <v>2118502.566</v>
      </c>
      <c r="E15" s="16">
        <v>4286521.852</v>
      </c>
      <c r="F15" s="16">
        <v>5721370.12</v>
      </c>
      <c r="G15" s="16">
        <v>7830617.701</v>
      </c>
      <c r="H15" s="16">
        <v>16708438.888</v>
      </c>
      <c r="I15" s="17">
        <f aca="true" t="shared" si="4" ref="I15:I38">SUM(D15:H15)</f>
        <v>36665451.127000004</v>
      </c>
      <c r="J15" s="18">
        <v>34094113.54</v>
      </c>
      <c r="K15" s="16">
        <v>9819424.052</v>
      </c>
      <c r="L15" s="16">
        <f t="shared" si="2"/>
        <v>43913537.592</v>
      </c>
      <c r="M15" s="16">
        <v>13089222.206</v>
      </c>
      <c r="N15" s="16">
        <v>6048881.119</v>
      </c>
      <c r="O15" s="16">
        <v>2206756.089</v>
      </c>
      <c r="P15" s="19">
        <f t="shared" si="1"/>
        <v>101923848.13300002</v>
      </c>
      <c r="R15" s="32"/>
    </row>
    <row r="16" spans="2:18" ht="12" customHeight="1">
      <c r="B16" s="35"/>
      <c r="C16" s="39" t="s">
        <v>71</v>
      </c>
      <c r="D16" s="16">
        <v>8893119.815</v>
      </c>
      <c r="E16" s="16">
        <v>6334859.786</v>
      </c>
      <c r="F16" s="16">
        <v>10536992.371</v>
      </c>
      <c r="G16" s="16">
        <v>8536262.576</v>
      </c>
      <c r="H16" s="16">
        <v>8439574.903</v>
      </c>
      <c r="I16" s="17">
        <f t="shared" si="4"/>
        <v>42740809.451000005</v>
      </c>
      <c r="J16" s="18">
        <v>14230889.071</v>
      </c>
      <c r="K16" s="16">
        <v>4568841.183</v>
      </c>
      <c r="L16" s="16">
        <f t="shared" si="2"/>
        <v>18799730.254</v>
      </c>
      <c r="M16" s="16">
        <v>1968665.175</v>
      </c>
      <c r="N16" s="16">
        <v>481284.056</v>
      </c>
      <c r="O16" s="16">
        <v>0</v>
      </c>
      <c r="P16" s="19">
        <f t="shared" si="1"/>
        <v>63990488.936000004</v>
      </c>
      <c r="R16" s="32"/>
    </row>
    <row r="17" spans="2:18" ht="12" customHeight="1">
      <c r="B17" s="35"/>
      <c r="C17" s="39" t="s">
        <v>67</v>
      </c>
      <c r="D17" s="16">
        <v>170786.882</v>
      </c>
      <c r="E17" s="16">
        <v>220578.663</v>
      </c>
      <c r="F17" s="16">
        <v>484786.637</v>
      </c>
      <c r="G17" s="16">
        <v>332937.624</v>
      </c>
      <c r="H17" s="16">
        <v>435625.458</v>
      </c>
      <c r="I17" s="17">
        <f t="shared" si="4"/>
        <v>1644715.264</v>
      </c>
      <c r="J17" s="18">
        <v>1622557.801</v>
      </c>
      <c r="K17" s="16">
        <v>734295.755</v>
      </c>
      <c r="L17" s="16">
        <f t="shared" si="2"/>
        <v>2356853.556</v>
      </c>
      <c r="M17" s="16">
        <v>546331.702</v>
      </c>
      <c r="N17" s="16">
        <v>352827.911</v>
      </c>
      <c r="O17" s="16">
        <v>559456.699</v>
      </c>
      <c r="P17" s="19">
        <f t="shared" si="1"/>
        <v>5460185.132</v>
      </c>
      <c r="R17" s="32"/>
    </row>
    <row r="18" spans="2:18" ht="12" customHeight="1">
      <c r="B18" s="35"/>
      <c r="C18" s="39" t="s">
        <v>2</v>
      </c>
      <c r="D18" s="16">
        <v>3822396.713</v>
      </c>
      <c r="E18" s="16">
        <v>6337229.025</v>
      </c>
      <c r="F18" s="16">
        <v>4077419.063</v>
      </c>
      <c r="G18" s="16">
        <v>5566214.731</v>
      </c>
      <c r="H18" s="16">
        <v>3556438.189</v>
      </c>
      <c r="I18" s="17">
        <f t="shared" si="4"/>
        <v>23359697.720999997</v>
      </c>
      <c r="J18" s="18">
        <v>5901525.297</v>
      </c>
      <c r="K18" s="16">
        <v>1849197.781</v>
      </c>
      <c r="L18" s="16">
        <f t="shared" si="2"/>
        <v>7750723.078</v>
      </c>
      <c r="M18" s="16">
        <v>547249.571</v>
      </c>
      <c r="N18" s="16">
        <v>373415.2</v>
      </c>
      <c r="O18" s="16">
        <v>0</v>
      </c>
      <c r="P18" s="19">
        <f t="shared" si="1"/>
        <v>32031085.569999993</v>
      </c>
      <c r="R18" s="32"/>
    </row>
    <row r="19" spans="2:18" ht="12" customHeight="1">
      <c r="B19" s="35"/>
      <c r="C19" s="39" t="s">
        <v>3</v>
      </c>
      <c r="D19" s="16">
        <v>240109.355</v>
      </c>
      <c r="E19" s="16">
        <v>358447.577</v>
      </c>
      <c r="F19" s="16">
        <v>784608.4</v>
      </c>
      <c r="G19" s="16">
        <v>309069.142</v>
      </c>
      <c r="H19" s="16">
        <v>428816.705</v>
      </c>
      <c r="I19" s="17">
        <f t="shared" si="4"/>
        <v>2121051.179</v>
      </c>
      <c r="J19" s="18">
        <v>1445740.14</v>
      </c>
      <c r="K19" s="16">
        <v>154724.941</v>
      </c>
      <c r="L19" s="16">
        <f t="shared" si="2"/>
        <v>1600465.0809999998</v>
      </c>
      <c r="M19" s="16">
        <v>508270.972</v>
      </c>
      <c r="N19" s="16">
        <v>241710.528</v>
      </c>
      <c r="O19" s="16">
        <v>37374.649</v>
      </c>
      <c r="P19" s="19">
        <f t="shared" si="1"/>
        <v>4508872.409</v>
      </c>
      <c r="R19" s="32"/>
    </row>
    <row r="20" spans="2:18" ht="12" customHeight="1">
      <c r="B20" s="35" t="s">
        <v>49</v>
      </c>
      <c r="C20" s="39" t="s">
        <v>68</v>
      </c>
      <c r="D20" s="16">
        <v>1194468.082</v>
      </c>
      <c r="E20" s="16">
        <v>1077692.379</v>
      </c>
      <c r="F20" s="16">
        <v>2178471.899</v>
      </c>
      <c r="G20" s="16">
        <v>3480567.07</v>
      </c>
      <c r="H20" s="16">
        <v>10082714.868</v>
      </c>
      <c r="I20" s="17">
        <f t="shared" si="4"/>
        <v>18013914.298</v>
      </c>
      <c r="J20" s="18">
        <v>20282508.429</v>
      </c>
      <c r="K20" s="16">
        <v>12759122.144</v>
      </c>
      <c r="L20" s="16">
        <f t="shared" si="2"/>
        <v>33041630.573</v>
      </c>
      <c r="M20" s="16">
        <v>5476594.39</v>
      </c>
      <c r="N20" s="16">
        <v>8394586.982</v>
      </c>
      <c r="O20" s="16">
        <v>159767.011</v>
      </c>
      <c r="P20" s="19">
        <f t="shared" si="1"/>
        <v>65086493.254</v>
      </c>
      <c r="R20" s="32"/>
    </row>
    <row r="21" spans="2:18" ht="12" customHeight="1">
      <c r="B21" s="35"/>
      <c r="C21" s="39" t="s">
        <v>75</v>
      </c>
      <c r="D21" s="16">
        <v>260643.071</v>
      </c>
      <c r="E21" s="16">
        <v>834093.561</v>
      </c>
      <c r="F21" s="16">
        <v>1753373.609</v>
      </c>
      <c r="G21" s="16">
        <v>1948163.074</v>
      </c>
      <c r="H21" s="16">
        <v>2536859.963</v>
      </c>
      <c r="I21" s="17">
        <f t="shared" si="4"/>
        <v>7333133.277999999</v>
      </c>
      <c r="J21" s="18">
        <v>5268188.5</v>
      </c>
      <c r="K21" s="16">
        <v>1575992.635</v>
      </c>
      <c r="L21" s="16">
        <f t="shared" si="2"/>
        <v>6844181.135</v>
      </c>
      <c r="M21" s="16">
        <v>1792550.614</v>
      </c>
      <c r="N21" s="16">
        <v>222748.052</v>
      </c>
      <c r="O21" s="16">
        <v>0</v>
      </c>
      <c r="P21" s="19">
        <f t="shared" si="1"/>
        <v>16192613.078999998</v>
      </c>
      <c r="R21" s="32"/>
    </row>
    <row r="22" spans="2:18" ht="12" customHeight="1">
      <c r="B22" s="35"/>
      <c r="C22" s="39" t="s">
        <v>69</v>
      </c>
      <c r="D22" s="16">
        <v>2779948.496</v>
      </c>
      <c r="E22" s="16">
        <v>6304292.511</v>
      </c>
      <c r="F22" s="16">
        <v>13356112.438</v>
      </c>
      <c r="G22" s="16">
        <v>6341073.572</v>
      </c>
      <c r="H22" s="16">
        <v>11693793.128</v>
      </c>
      <c r="I22" s="17">
        <f t="shared" si="4"/>
        <v>40475220.145</v>
      </c>
      <c r="J22" s="18">
        <v>21494425.056</v>
      </c>
      <c r="K22" s="16">
        <v>11448690.809</v>
      </c>
      <c r="L22" s="16">
        <f t="shared" si="2"/>
        <v>32943115.865000002</v>
      </c>
      <c r="M22" s="16">
        <v>16815394.973</v>
      </c>
      <c r="N22" s="16">
        <v>46118678.995</v>
      </c>
      <c r="O22" s="16">
        <v>21668757.595</v>
      </c>
      <c r="P22" s="19">
        <f t="shared" si="1"/>
        <v>158021167.573</v>
      </c>
      <c r="R22" s="32"/>
    </row>
    <row r="23" spans="2:18" ht="12" customHeight="1">
      <c r="B23" s="35"/>
      <c r="C23" s="39" t="s">
        <v>72</v>
      </c>
      <c r="D23" s="16">
        <v>32862600.594</v>
      </c>
      <c r="E23" s="16">
        <v>15458323.017</v>
      </c>
      <c r="F23" s="16">
        <v>12557535.37</v>
      </c>
      <c r="G23" s="16">
        <v>2501043.133</v>
      </c>
      <c r="H23" s="16">
        <v>2682852.999</v>
      </c>
      <c r="I23" s="17">
        <f t="shared" si="4"/>
        <v>66062355.113</v>
      </c>
      <c r="J23" s="18">
        <v>1106715.941</v>
      </c>
      <c r="K23" s="16">
        <v>35423283.504</v>
      </c>
      <c r="L23" s="16">
        <f t="shared" si="2"/>
        <v>36529999.445</v>
      </c>
      <c r="M23" s="16">
        <v>128908763.67</v>
      </c>
      <c r="N23" s="16">
        <v>78477462.762</v>
      </c>
      <c r="O23" s="16">
        <v>0</v>
      </c>
      <c r="P23" s="19">
        <f t="shared" si="1"/>
        <v>309978580.99</v>
      </c>
      <c r="R23" s="32"/>
    </row>
    <row r="24" spans="2:18" ht="12" customHeight="1">
      <c r="B24" s="35"/>
      <c r="C24" s="39" t="s">
        <v>4</v>
      </c>
      <c r="D24" s="16">
        <v>178340.402</v>
      </c>
      <c r="E24" s="16">
        <v>325572.01</v>
      </c>
      <c r="F24" s="16">
        <v>959353.612</v>
      </c>
      <c r="G24" s="16">
        <v>1099282.968</v>
      </c>
      <c r="H24" s="16">
        <v>1931998.771</v>
      </c>
      <c r="I24" s="17">
        <f t="shared" si="4"/>
        <v>4494547.763</v>
      </c>
      <c r="J24" s="18">
        <v>7545697.052</v>
      </c>
      <c r="K24" s="16">
        <v>2715373.988</v>
      </c>
      <c r="L24" s="16">
        <f t="shared" si="2"/>
        <v>10261071.04</v>
      </c>
      <c r="M24" s="16">
        <v>2856970.801</v>
      </c>
      <c r="N24" s="16">
        <v>1546859.292</v>
      </c>
      <c r="O24" s="16">
        <v>524254.335</v>
      </c>
      <c r="P24" s="19">
        <f t="shared" si="1"/>
        <v>19683703.231</v>
      </c>
      <c r="R24" s="32"/>
    </row>
    <row r="25" spans="2:18" ht="12" customHeight="1">
      <c r="B25" s="35"/>
      <c r="C25" s="39" t="s">
        <v>5</v>
      </c>
      <c r="D25" s="16">
        <v>203280.823</v>
      </c>
      <c r="E25" s="16">
        <v>84498.542</v>
      </c>
      <c r="F25" s="16">
        <v>177621.417</v>
      </c>
      <c r="G25" s="16">
        <v>205170.839</v>
      </c>
      <c r="H25" s="16">
        <v>382515.326</v>
      </c>
      <c r="I25" s="17">
        <f t="shared" si="4"/>
        <v>1053086.9470000002</v>
      </c>
      <c r="J25" s="18">
        <v>338270.08</v>
      </c>
      <c r="K25" s="16">
        <v>553810.16</v>
      </c>
      <c r="L25" s="16">
        <f t="shared" si="2"/>
        <v>892080.24</v>
      </c>
      <c r="M25" s="16">
        <v>161620.119</v>
      </c>
      <c r="N25" s="16">
        <v>1728791.835</v>
      </c>
      <c r="O25" s="16">
        <v>1382073.288</v>
      </c>
      <c r="P25" s="19">
        <f t="shared" si="1"/>
        <v>5217652.4290000005</v>
      </c>
      <c r="R25" s="32"/>
    </row>
    <row r="26" spans="2:18" ht="12" customHeight="1">
      <c r="B26" s="35" t="s">
        <v>50</v>
      </c>
      <c r="C26" s="39" t="s">
        <v>76</v>
      </c>
      <c r="D26" s="16">
        <v>25597.08</v>
      </c>
      <c r="E26" s="16">
        <v>24415.554</v>
      </c>
      <c r="F26" s="16">
        <v>35827.713</v>
      </c>
      <c r="G26" s="16">
        <v>21258.482</v>
      </c>
      <c r="H26" s="16">
        <v>20234.403</v>
      </c>
      <c r="I26" s="17">
        <f t="shared" si="4"/>
        <v>127333.23200000002</v>
      </c>
      <c r="J26" s="18">
        <v>8203.706</v>
      </c>
      <c r="K26" s="16">
        <v>754</v>
      </c>
      <c r="L26" s="16">
        <f t="shared" si="2"/>
        <v>8957.706</v>
      </c>
      <c r="M26" s="16">
        <v>0</v>
      </c>
      <c r="N26" s="16">
        <v>8548.075</v>
      </c>
      <c r="O26" s="16">
        <v>0</v>
      </c>
      <c r="P26" s="19">
        <f t="shared" si="1"/>
        <v>144839.01300000004</v>
      </c>
      <c r="R26" s="32"/>
    </row>
    <row r="27" spans="2:18" ht="12" customHeight="1">
      <c r="B27" s="35"/>
      <c r="C27" s="39" t="s">
        <v>6</v>
      </c>
      <c r="D27" s="16">
        <v>77904355.071</v>
      </c>
      <c r="E27" s="16">
        <v>143469985.848</v>
      </c>
      <c r="F27" s="16">
        <v>145549210.615</v>
      </c>
      <c r="G27" s="16">
        <v>64376857.286</v>
      </c>
      <c r="H27" s="16">
        <v>39378625.96</v>
      </c>
      <c r="I27" s="17">
        <f t="shared" si="4"/>
        <v>470679034.78</v>
      </c>
      <c r="J27" s="18">
        <v>87691207.058</v>
      </c>
      <c r="K27" s="16">
        <v>16530224.703</v>
      </c>
      <c r="L27" s="16">
        <f t="shared" si="2"/>
        <v>104221431.76099999</v>
      </c>
      <c r="M27" s="16">
        <v>20219952.781</v>
      </c>
      <c r="N27" s="16">
        <v>917044.666</v>
      </c>
      <c r="O27" s="16">
        <v>34888</v>
      </c>
      <c r="P27" s="19">
        <f t="shared" si="1"/>
        <v>596072351.988</v>
      </c>
      <c r="R27" s="32"/>
    </row>
    <row r="28" spans="2:18" ht="12" customHeight="1">
      <c r="B28" s="35"/>
      <c r="C28" s="39" t="s">
        <v>70</v>
      </c>
      <c r="D28" s="16">
        <v>1572734.631</v>
      </c>
      <c r="E28" s="16">
        <v>5197700.126</v>
      </c>
      <c r="F28" s="16">
        <v>5899235.305</v>
      </c>
      <c r="G28" s="16">
        <v>6545301.273</v>
      </c>
      <c r="H28" s="16">
        <v>3954767.445</v>
      </c>
      <c r="I28" s="17">
        <f t="shared" si="4"/>
        <v>23169738.78</v>
      </c>
      <c r="J28" s="18">
        <v>52124308.289</v>
      </c>
      <c r="K28" s="16">
        <v>13602343.64</v>
      </c>
      <c r="L28" s="16">
        <f t="shared" si="2"/>
        <v>65726651.929</v>
      </c>
      <c r="M28" s="16">
        <v>24905108.341</v>
      </c>
      <c r="N28" s="16">
        <v>31516499.159</v>
      </c>
      <c r="O28" s="16">
        <v>176095898.449</v>
      </c>
      <c r="P28" s="19">
        <f t="shared" si="1"/>
        <v>321413896.658</v>
      </c>
      <c r="R28" s="32"/>
    </row>
    <row r="29" spans="2:18" ht="12" customHeight="1">
      <c r="B29" s="35"/>
      <c r="C29" s="39" t="s">
        <v>7</v>
      </c>
      <c r="D29" s="16">
        <v>403398.523</v>
      </c>
      <c r="E29" s="16">
        <v>408138.874</v>
      </c>
      <c r="F29" s="16">
        <v>832895.623</v>
      </c>
      <c r="G29" s="16">
        <v>1068471.998</v>
      </c>
      <c r="H29" s="16">
        <v>2166223.224</v>
      </c>
      <c r="I29" s="17">
        <f t="shared" si="4"/>
        <v>4879128.242000001</v>
      </c>
      <c r="J29" s="18">
        <v>6844734.851</v>
      </c>
      <c r="K29" s="16">
        <v>2730664.479</v>
      </c>
      <c r="L29" s="16">
        <f t="shared" si="2"/>
        <v>9575399.33</v>
      </c>
      <c r="M29" s="16">
        <v>5280625.974</v>
      </c>
      <c r="N29" s="16">
        <v>2715089.031</v>
      </c>
      <c r="O29" s="16">
        <v>1019720.71</v>
      </c>
      <c r="P29" s="19">
        <f t="shared" si="1"/>
        <v>23469963.287</v>
      </c>
      <c r="R29" s="32"/>
    </row>
    <row r="30" spans="2:18" ht="12" customHeight="1">
      <c r="B30" s="35"/>
      <c r="C30" s="39" t="s">
        <v>8</v>
      </c>
      <c r="D30" s="16">
        <v>1153016.122</v>
      </c>
      <c r="E30" s="16">
        <v>1794543.433</v>
      </c>
      <c r="F30" s="16">
        <v>3883171.642</v>
      </c>
      <c r="G30" s="16">
        <v>3084828.097</v>
      </c>
      <c r="H30" s="16">
        <v>3196601.783</v>
      </c>
      <c r="I30" s="17">
        <f t="shared" si="4"/>
        <v>13112161.077</v>
      </c>
      <c r="J30" s="18">
        <v>9134065.167</v>
      </c>
      <c r="K30" s="16">
        <v>6328281.018</v>
      </c>
      <c r="L30" s="16">
        <f t="shared" si="2"/>
        <v>15462346.184999999</v>
      </c>
      <c r="M30" s="16">
        <v>4801516.074</v>
      </c>
      <c r="N30" s="16">
        <v>1583488.415</v>
      </c>
      <c r="O30" s="16">
        <v>207960.645</v>
      </c>
      <c r="P30" s="19">
        <f t="shared" si="1"/>
        <v>35167472.396000005</v>
      </c>
      <c r="R30" s="32"/>
    </row>
    <row r="31" spans="2:18" ht="12" customHeight="1">
      <c r="B31" s="35"/>
      <c r="C31" s="39" t="s">
        <v>77</v>
      </c>
      <c r="D31" s="16">
        <v>466207.107</v>
      </c>
      <c r="E31" s="16">
        <v>349318.707</v>
      </c>
      <c r="F31" s="16">
        <v>621376.703</v>
      </c>
      <c r="G31" s="16">
        <v>1282309.541</v>
      </c>
      <c r="H31" s="16">
        <v>1989998.99</v>
      </c>
      <c r="I31" s="17">
        <f t="shared" si="4"/>
        <v>4709211.048</v>
      </c>
      <c r="J31" s="18">
        <v>1287853.648</v>
      </c>
      <c r="K31" s="16">
        <v>2026406.582</v>
      </c>
      <c r="L31" s="16">
        <f t="shared" si="2"/>
        <v>3314260.23</v>
      </c>
      <c r="M31" s="16">
        <v>790091.78</v>
      </c>
      <c r="N31" s="16">
        <v>1476309.728</v>
      </c>
      <c r="O31" s="16">
        <v>644623.441</v>
      </c>
      <c r="P31" s="19">
        <f t="shared" si="1"/>
        <v>10934496.227</v>
      </c>
      <c r="R31" s="32"/>
    </row>
    <row r="32" spans="2:18" ht="12" customHeight="1">
      <c r="B32" s="35" t="s">
        <v>51</v>
      </c>
      <c r="C32" s="39" t="s">
        <v>78</v>
      </c>
      <c r="D32" s="16">
        <v>447453.078</v>
      </c>
      <c r="E32" s="16">
        <v>529089.869</v>
      </c>
      <c r="F32" s="16">
        <v>848899.154</v>
      </c>
      <c r="G32" s="16">
        <v>1281935.559</v>
      </c>
      <c r="H32" s="16">
        <v>1217475.928</v>
      </c>
      <c r="I32" s="17">
        <f t="shared" si="4"/>
        <v>4324853.5879999995</v>
      </c>
      <c r="J32" s="18">
        <v>2349573.719</v>
      </c>
      <c r="K32" s="16">
        <v>450688.214</v>
      </c>
      <c r="L32" s="16">
        <f t="shared" si="2"/>
        <v>2800261.933</v>
      </c>
      <c r="M32" s="16">
        <v>1244689.513</v>
      </c>
      <c r="N32" s="16">
        <v>1374254.185</v>
      </c>
      <c r="O32" s="16">
        <v>1871846.735</v>
      </c>
      <c r="P32" s="19">
        <f t="shared" si="1"/>
        <v>11615905.954</v>
      </c>
      <c r="R32" s="32"/>
    </row>
    <row r="33" spans="2:18" ht="12" customHeight="1">
      <c r="B33" s="35"/>
      <c r="C33" s="39" t="s">
        <v>79</v>
      </c>
      <c r="D33" s="16">
        <v>100221.272</v>
      </c>
      <c r="E33" s="16">
        <v>25548.395</v>
      </c>
      <c r="F33" s="16">
        <v>103373.486</v>
      </c>
      <c r="G33" s="16">
        <v>148946.555</v>
      </c>
      <c r="H33" s="16">
        <v>246661.07</v>
      </c>
      <c r="I33" s="17">
        <f t="shared" si="4"/>
        <v>624750.7779999999</v>
      </c>
      <c r="J33" s="18">
        <v>481190.739</v>
      </c>
      <c r="K33" s="16">
        <v>343353.487</v>
      </c>
      <c r="L33" s="16">
        <f t="shared" si="2"/>
        <v>824544.226</v>
      </c>
      <c r="M33" s="16">
        <v>184445.996</v>
      </c>
      <c r="N33" s="16">
        <v>696923.386</v>
      </c>
      <c r="O33" s="16">
        <v>191670.757</v>
      </c>
      <c r="P33" s="19">
        <f t="shared" si="1"/>
        <v>2522335.143</v>
      </c>
      <c r="R33" s="32"/>
    </row>
    <row r="34" spans="2:18" ht="12" customHeight="1">
      <c r="B34" s="35"/>
      <c r="C34" s="39" t="s">
        <v>80</v>
      </c>
      <c r="D34" s="16">
        <v>6782.775</v>
      </c>
      <c r="E34" s="16">
        <v>89552.986</v>
      </c>
      <c r="F34" s="16">
        <v>96115.674</v>
      </c>
      <c r="G34" s="16">
        <v>135469.166</v>
      </c>
      <c r="H34" s="16">
        <v>215145.997</v>
      </c>
      <c r="I34" s="17">
        <f>SUM(D34:H34)</f>
        <v>543066.598</v>
      </c>
      <c r="J34" s="18">
        <v>565218.513</v>
      </c>
      <c r="K34" s="16">
        <v>208243.018</v>
      </c>
      <c r="L34" s="16">
        <f>SUM(J34:K34)</f>
        <v>773461.5310000001</v>
      </c>
      <c r="M34" s="16">
        <v>243442.525</v>
      </c>
      <c r="N34" s="16">
        <v>372454.336</v>
      </c>
      <c r="O34" s="16">
        <v>299176.761</v>
      </c>
      <c r="P34" s="19">
        <f t="shared" si="1"/>
        <v>2231601.751</v>
      </c>
      <c r="R34" s="32"/>
    </row>
    <row r="35" spans="2:18" ht="12" customHeight="1">
      <c r="B35" s="35"/>
      <c r="C35" s="39" t="s">
        <v>9</v>
      </c>
      <c r="D35" s="16">
        <v>22186.373</v>
      </c>
      <c r="E35" s="16">
        <v>227968.56</v>
      </c>
      <c r="F35" s="16">
        <v>190221.968</v>
      </c>
      <c r="G35" s="16">
        <v>428072.143</v>
      </c>
      <c r="H35" s="16">
        <v>741950.121</v>
      </c>
      <c r="I35" s="17">
        <f>SUM(D35:H35)</f>
        <v>1610399.165</v>
      </c>
      <c r="J35" s="18">
        <v>1694187.313</v>
      </c>
      <c r="K35" s="16">
        <v>1112584.045</v>
      </c>
      <c r="L35" s="16">
        <f>SUM(J35:K35)</f>
        <v>2806771.358</v>
      </c>
      <c r="M35" s="16">
        <v>1646094.238</v>
      </c>
      <c r="N35" s="16">
        <v>3361503.264</v>
      </c>
      <c r="O35" s="16">
        <v>3459646.256</v>
      </c>
      <c r="P35" s="19">
        <f t="shared" si="1"/>
        <v>12884414.281</v>
      </c>
      <c r="R35" s="32"/>
    </row>
    <row r="36" spans="2:18" ht="12" customHeight="1">
      <c r="B36" s="35"/>
      <c r="C36" s="39" t="s">
        <v>81</v>
      </c>
      <c r="D36" s="16">
        <v>13273.077</v>
      </c>
      <c r="E36" s="16">
        <v>39951.851</v>
      </c>
      <c r="F36" s="16">
        <v>84622.358</v>
      </c>
      <c r="G36" s="16">
        <v>78173.498</v>
      </c>
      <c r="H36" s="16">
        <v>122783.208</v>
      </c>
      <c r="I36" s="17">
        <f t="shared" si="4"/>
        <v>338803.99199999997</v>
      </c>
      <c r="J36" s="18">
        <v>325463.842</v>
      </c>
      <c r="K36" s="16">
        <v>88346.702</v>
      </c>
      <c r="L36" s="16">
        <f t="shared" si="2"/>
        <v>413810.544</v>
      </c>
      <c r="M36" s="16">
        <v>85089.22</v>
      </c>
      <c r="N36" s="16">
        <v>278857.656</v>
      </c>
      <c r="O36" s="16">
        <v>182032.515</v>
      </c>
      <c r="P36" s="19">
        <f t="shared" si="1"/>
        <v>1298593.9270000001</v>
      </c>
      <c r="R36" s="32"/>
    </row>
    <row r="37" spans="2:18" ht="12" customHeight="1">
      <c r="B37" s="35"/>
      <c r="C37" s="39" t="s">
        <v>10</v>
      </c>
      <c r="D37" s="16">
        <v>192887.941</v>
      </c>
      <c r="E37" s="16">
        <v>436213.034</v>
      </c>
      <c r="F37" s="16">
        <v>2179333.532</v>
      </c>
      <c r="G37" s="16">
        <v>2078738.03</v>
      </c>
      <c r="H37" s="16">
        <v>3126476.807</v>
      </c>
      <c r="I37" s="17">
        <f t="shared" si="4"/>
        <v>8013649.3440000005</v>
      </c>
      <c r="J37" s="18">
        <v>12722559.79</v>
      </c>
      <c r="K37" s="16">
        <v>4670780.326</v>
      </c>
      <c r="L37" s="16">
        <f t="shared" si="2"/>
        <v>17393340.116</v>
      </c>
      <c r="M37" s="16">
        <v>5957270.978</v>
      </c>
      <c r="N37" s="16">
        <v>9141875.224</v>
      </c>
      <c r="O37" s="16">
        <v>35930610.504</v>
      </c>
      <c r="P37" s="19">
        <f t="shared" si="1"/>
        <v>76436746.16600001</v>
      </c>
      <c r="R37" s="32"/>
    </row>
    <row r="38" spans="2:18" ht="12" customHeight="1">
      <c r="B38" s="35"/>
      <c r="C38" s="40" t="s">
        <v>82</v>
      </c>
      <c r="D38" s="16">
        <v>266961.217</v>
      </c>
      <c r="E38" s="16">
        <v>519263.361</v>
      </c>
      <c r="F38" s="16">
        <v>503800.109</v>
      </c>
      <c r="G38" s="16">
        <v>561096.357</v>
      </c>
      <c r="H38" s="16">
        <v>294771.81</v>
      </c>
      <c r="I38" s="17">
        <f t="shared" si="4"/>
        <v>2145892.854</v>
      </c>
      <c r="J38" s="18">
        <v>581682.982</v>
      </c>
      <c r="K38" s="16">
        <v>498020.433</v>
      </c>
      <c r="L38" s="16">
        <f t="shared" si="2"/>
        <v>1079703.415</v>
      </c>
      <c r="M38" s="16">
        <v>196590.17</v>
      </c>
      <c r="N38" s="16">
        <v>436553.937</v>
      </c>
      <c r="O38" s="16">
        <v>54381.849</v>
      </c>
      <c r="P38" s="19">
        <f t="shared" si="1"/>
        <v>3913122.2249999996</v>
      </c>
      <c r="R38" s="32"/>
    </row>
    <row r="39" spans="2:18" ht="12" customHeight="1">
      <c r="B39" s="37"/>
      <c r="C39" s="41" t="s">
        <v>74</v>
      </c>
      <c r="D39" s="24">
        <f>SUM(D15:D38)</f>
        <v>135299271.066</v>
      </c>
      <c r="E39" s="24">
        <f aca="true" t="shared" si="5" ref="E39:J39">SUM(E15:E38)</f>
        <v>194733799.521</v>
      </c>
      <c r="F39" s="24">
        <f t="shared" si="5"/>
        <v>213415728.81800002</v>
      </c>
      <c r="G39" s="24">
        <f t="shared" si="5"/>
        <v>119241860.415</v>
      </c>
      <c r="H39" s="24">
        <f t="shared" si="5"/>
        <v>115551345.94399998</v>
      </c>
      <c r="I39" s="25">
        <f t="shared" si="5"/>
        <v>778242005.7639999</v>
      </c>
      <c r="J39" s="26">
        <f t="shared" si="5"/>
        <v>289140880.5240001</v>
      </c>
      <c r="K39" s="24">
        <f>SUM(K15:K38)</f>
        <v>130193447.59900002</v>
      </c>
      <c r="L39" s="24">
        <f t="shared" si="2"/>
        <v>419334328.12300014</v>
      </c>
      <c r="M39" s="24">
        <f>SUM(M15:M38)</f>
        <v>238226551.78299996</v>
      </c>
      <c r="N39" s="24">
        <f>SUM(N15:N38)</f>
        <v>197866647.79399997</v>
      </c>
      <c r="O39" s="24">
        <f>SUM(O15:O38)</f>
        <v>246530896.28800008</v>
      </c>
      <c r="P39" s="27">
        <f t="shared" si="1"/>
        <v>1880200429.752</v>
      </c>
      <c r="R39" s="32"/>
    </row>
    <row r="40" spans="2:18" ht="12" customHeight="1">
      <c r="B40" s="33"/>
      <c r="C40" s="42" t="s">
        <v>11</v>
      </c>
      <c r="D40" s="16">
        <v>30555.318</v>
      </c>
      <c r="E40" s="16">
        <v>104757.261</v>
      </c>
      <c r="F40" s="16">
        <v>6212.602</v>
      </c>
      <c r="G40" s="16">
        <v>14938.917</v>
      </c>
      <c r="H40" s="16">
        <v>36712.036</v>
      </c>
      <c r="I40" s="17">
        <f aca="true" t="shared" si="6" ref="I40:I56">SUM(D40:H40)</f>
        <v>193176.134</v>
      </c>
      <c r="J40" s="18">
        <v>9072.549</v>
      </c>
      <c r="K40" s="16">
        <v>0</v>
      </c>
      <c r="L40" s="16">
        <f t="shared" si="2"/>
        <v>9072.549</v>
      </c>
      <c r="M40" s="16">
        <v>0</v>
      </c>
      <c r="N40" s="16">
        <v>0</v>
      </c>
      <c r="O40" s="16">
        <v>0</v>
      </c>
      <c r="P40" s="19">
        <f aca="true" t="shared" si="7" ref="P40:P66">SUM(I40,L40:O40)</f>
        <v>202248.683</v>
      </c>
      <c r="R40" s="32"/>
    </row>
    <row r="41" spans="2:18" ht="12" customHeight="1">
      <c r="B41" s="35"/>
      <c r="C41" s="39" t="s">
        <v>12</v>
      </c>
      <c r="D41" s="16">
        <v>369290.697</v>
      </c>
      <c r="E41" s="16">
        <v>10024.053</v>
      </c>
      <c r="F41" s="16">
        <v>2718.18</v>
      </c>
      <c r="G41" s="16">
        <v>12907.628</v>
      </c>
      <c r="H41" s="16">
        <v>10390.801</v>
      </c>
      <c r="I41" s="17">
        <f t="shared" si="6"/>
        <v>405331.359</v>
      </c>
      <c r="J41" s="18">
        <v>35194.504</v>
      </c>
      <c r="K41" s="16">
        <v>0</v>
      </c>
      <c r="L41" s="16">
        <f t="shared" si="2"/>
        <v>35194.504</v>
      </c>
      <c r="M41" s="16">
        <v>0</v>
      </c>
      <c r="N41" s="16">
        <v>26642.461</v>
      </c>
      <c r="O41" s="16">
        <v>0</v>
      </c>
      <c r="P41" s="19">
        <f t="shared" si="7"/>
        <v>467168.324</v>
      </c>
      <c r="R41" s="32"/>
    </row>
    <row r="42" spans="2:18" ht="12" customHeight="1">
      <c r="B42" s="35"/>
      <c r="C42" s="39" t="s">
        <v>52</v>
      </c>
      <c r="D42" s="16">
        <v>397129.418</v>
      </c>
      <c r="E42" s="16">
        <v>190563.873</v>
      </c>
      <c r="F42" s="16">
        <v>797.56</v>
      </c>
      <c r="G42" s="16">
        <v>132896.46</v>
      </c>
      <c r="H42" s="16">
        <v>308208.838</v>
      </c>
      <c r="I42" s="17">
        <f t="shared" si="6"/>
        <v>1029596.149</v>
      </c>
      <c r="J42" s="18">
        <v>47114.146</v>
      </c>
      <c r="K42" s="16">
        <v>10324.58</v>
      </c>
      <c r="L42" s="16">
        <f t="shared" si="2"/>
        <v>57438.726</v>
      </c>
      <c r="M42" s="16">
        <v>135043.55</v>
      </c>
      <c r="N42" s="16">
        <v>9965.582</v>
      </c>
      <c r="O42" s="16">
        <v>8609.078</v>
      </c>
      <c r="P42" s="19">
        <f t="shared" si="7"/>
        <v>1240653.085</v>
      </c>
      <c r="R42" s="32"/>
    </row>
    <row r="43" spans="2:18" ht="12" customHeight="1">
      <c r="B43" s="35" t="s">
        <v>53</v>
      </c>
      <c r="C43" s="39" t="s">
        <v>83</v>
      </c>
      <c r="D43" s="16">
        <v>5551300.395</v>
      </c>
      <c r="E43" s="16">
        <v>6918840.615</v>
      </c>
      <c r="F43" s="16">
        <v>1490696.449</v>
      </c>
      <c r="G43" s="16">
        <v>41249478.438</v>
      </c>
      <c r="H43" s="16">
        <v>9116921.212</v>
      </c>
      <c r="I43" s="17">
        <f t="shared" si="6"/>
        <v>64327237.109</v>
      </c>
      <c r="J43" s="18">
        <v>7341316.023</v>
      </c>
      <c r="K43" s="16">
        <v>1663245.9</v>
      </c>
      <c r="L43" s="16">
        <f t="shared" si="2"/>
        <v>9004561.923</v>
      </c>
      <c r="M43" s="16">
        <v>106304.472</v>
      </c>
      <c r="N43" s="16">
        <v>0</v>
      </c>
      <c r="O43" s="16">
        <v>0</v>
      </c>
      <c r="P43" s="19">
        <f t="shared" si="7"/>
        <v>73438103.50400001</v>
      </c>
      <c r="R43" s="32"/>
    </row>
    <row r="44" spans="2:18" ht="12" customHeight="1">
      <c r="B44" s="35"/>
      <c r="C44" s="39" t="s">
        <v>13</v>
      </c>
      <c r="D44" s="16">
        <v>13938894.173</v>
      </c>
      <c r="E44" s="16">
        <v>12215674.216</v>
      </c>
      <c r="F44" s="16">
        <v>1685134.558</v>
      </c>
      <c r="G44" s="16">
        <v>11850461.809</v>
      </c>
      <c r="H44" s="16">
        <v>7775863.028</v>
      </c>
      <c r="I44" s="17">
        <f t="shared" si="6"/>
        <v>47466027.783999994</v>
      </c>
      <c r="J44" s="18">
        <v>6915101.862</v>
      </c>
      <c r="K44" s="16">
        <v>216108.508</v>
      </c>
      <c r="L44" s="16">
        <f t="shared" si="2"/>
        <v>7131210.37</v>
      </c>
      <c r="M44" s="16">
        <v>2125278.961</v>
      </c>
      <c r="N44" s="16">
        <v>349664.841</v>
      </c>
      <c r="O44" s="16">
        <v>0</v>
      </c>
      <c r="P44" s="19">
        <f t="shared" si="7"/>
        <v>57072181.95599999</v>
      </c>
      <c r="R44" s="32"/>
    </row>
    <row r="45" spans="2:18" ht="12" customHeight="1">
      <c r="B45" s="35"/>
      <c r="C45" s="39" t="s">
        <v>14</v>
      </c>
      <c r="D45" s="16">
        <v>87881985.86</v>
      </c>
      <c r="E45" s="16">
        <v>34136917.312</v>
      </c>
      <c r="F45" s="16">
        <v>11383183.282</v>
      </c>
      <c r="G45" s="16">
        <v>3099453.518</v>
      </c>
      <c r="H45" s="16">
        <v>724738.378</v>
      </c>
      <c r="I45" s="17">
        <f t="shared" si="6"/>
        <v>137226278.35</v>
      </c>
      <c r="J45" s="18">
        <v>793987.421</v>
      </c>
      <c r="K45" s="16">
        <v>113107.35</v>
      </c>
      <c r="L45" s="16">
        <f t="shared" si="2"/>
        <v>907094.771</v>
      </c>
      <c r="M45" s="16">
        <v>0</v>
      </c>
      <c r="N45" s="16">
        <v>0</v>
      </c>
      <c r="O45" s="16">
        <v>0</v>
      </c>
      <c r="P45" s="19">
        <f t="shared" si="7"/>
        <v>138133373.121</v>
      </c>
      <c r="R45" s="32"/>
    </row>
    <row r="46" spans="2:18" ht="12" customHeight="1">
      <c r="B46" s="35"/>
      <c r="C46" s="39" t="s">
        <v>15</v>
      </c>
      <c r="D46" s="16">
        <v>3664329.04</v>
      </c>
      <c r="E46" s="16">
        <v>1809774.985</v>
      </c>
      <c r="F46" s="16">
        <v>229650.271</v>
      </c>
      <c r="G46" s="16">
        <v>880803.057</v>
      </c>
      <c r="H46" s="16">
        <v>533634.675</v>
      </c>
      <c r="I46" s="17">
        <f t="shared" si="6"/>
        <v>7118192.028</v>
      </c>
      <c r="J46" s="18">
        <v>1833953.778</v>
      </c>
      <c r="K46" s="16">
        <v>3777.381</v>
      </c>
      <c r="L46" s="16">
        <f t="shared" si="2"/>
        <v>1837731.159</v>
      </c>
      <c r="M46" s="16">
        <v>2443.735</v>
      </c>
      <c r="N46" s="16">
        <v>0</v>
      </c>
      <c r="O46" s="16">
        <v>0</v>
      </c>
      <c r="P46" s="19">
        <f t="shared" si="7"/>
        <v>8958366.921999998</v>
      </c>
      <c r="R46" s="32"/>
    </row>
    <row r="47" spans="2:18" ht="12" customHeight="1">
      <c r="B47" s="35"/>
      <c r="C47" s="39" t="s">
        <v>16</v>
      </c>
      <c r="D47" s="16">
        <v>14851674.445</v>
      </c>
      <c r="E47" s="16">
        <v>8869860.027</v>
      </c>
      <c r="F47" s="16">
        <v>471287.091</v>
      </c>
      <c r="G47" s="16">
        <v>21147187.128</v>
      </c>
      <c r="H47" s="16">
        <v>31201847.379</v>
      </c>
      <c r="I47" s="17">
        <f t="shared" si="6"/>
        <v>76541856.07</v>
      </c>
      <c r="J47" s="18">
        <v>648503.564</v>
      </c>
      <c r="K47" s="16">
        <v>0</v>
      </c>
      <c r="L47" s="16">
        <f t="shared" si="2"/>
        <v>648503.564</v>
      </c>
      <c r="M47" s="16">
        <v>0</v>
      </c>
      <c r="N47" s="16">
        <v>0</v>
      </c>
      <c r="O47" s="16">
        <v>0</v>
      </c>
      <c r="P47" s="19">
        <f t="shared" si="7"/>
        <v>77190359.63399999</v>
      </c>
      <c r="R47" s="32"/>
    </row>
    <row r="48" spans="2:18" ht="12" customHeight="1">
      <c r="B48" s="35" t="s">
        <v>54</v>
      </c>
      <c r="C48" s="39" t="s">
        <v>17</v>
      </c>
      <c r="D48" s="16">
        <v>27776926.646</v>
      </c>
      <c r="E48" s="16">
        <v>11903580.067</v>
      </c>
      <c r="F48" s="16">
        <v>859751.53</v>
      </c>
      <c r="G48" s="16">
        <v>9490302.092</v>
      </c>
      <c r="H48" s="16">
        <v>4884462.022</v>
      </c>
      <c r="I48" s="17">
        <f t="shared" si="6"/>
        <v>54915022.357</v>
      </c>
      <c r="J48" s="18">
        <v>411882.602</v>
      </c>
      <c r="K48" s="16">
        <v>0</v>
      </c>
      <c r="L48" s="16">
        <f t="shared" si="2"/>
        <v>411882.602</v>
      </c>
      <c r="M48" s="16">
        <v>129841.253</v>
      </c>
      <c r="N48" s="16">
        <v>0</v>
      </c>
      <c r="O48" s="16">
        <v>0</v>
      </c>
      <c r="P48" s="19">
        <f t="shared" si="7"/>
        <v>55456746.212</v>
      </c>
      <c r="R48" s="32"/>
    </row>
    <row r="49" spans="2:18" ht="12" customHeight="1">
      <c r="B49" s="35"/>
      <c r="C49" s="39" t="s">
        <v>92</v>
      </c>
      <c r="D49" s="16">
        <v>2041402.703</v>
      </c>
      <c r="E49" s="16">
        <v>550129.533</v>
      </c>
      <c r="F49" s="16">
        <v>84678.898</v>
      </c>
      <c r="G49" s="16">
        <v>5242783.232</v>
      </c>
      <c r="H49" s="16">
        <v>1411746.949</v>
      </c>
      <c r="I49" s="17">
        <f>SUM(D49:H49)</f>
        <v>9330741.315000001</v>
      </c>
      <c r="J49" s="18">
        <v>44839.737</v>
      </c>
      <c r="K49" s="16">
        <v>37021.74</v>
      </c>
      <c r="L49" s="16">
        <f>SUM(J49:K49)</f>
        <v>81861.477</v>
      </c>
      <c r="M49" s="16">
        <v>0</v>
      </c>
      <c r="N49" s="16">
        <v>5991.984</v>
      </c>
      <c r="O49" s="16">
        <v>417.129</v>
      </c>
      <c r="P49" s="19">
        <f t="shared" si="7"/>
        <v>9419011.905000001</v>
      </c>
      <c r="R49" s="32"/>
    </row>
    <row r="50" spans="2:18" ht="12" customHeight="1">
      <c r="B50" s="35"/>
      <c r="C50" s="39" t="s">
        <v>55</v>
      </c>
      <c r="D50" s="16">
        <v>826432.756</v>
      </c>
      <c r="E50" s="16">
        <v>306075.596</v>
      </c>
      <c r="F50" s="16">
        <v>260738.559</v>
      </c>
      <c r="G50" s="16">
        <v>2722948.991</v>
      </c>
      <c r="H50" s="16">
        <v>528687.457</v>
      </c>
      <c r="I50" s="17">
        <f>SUM(D50:H50)</f>
        <v>4644883.359</v>
      </c>
      <c r="J50" s="18">
        <v>359930.345</v>
      </c>
      <c r="K50" s="16">
        <v>0</v>
      </c>
      <c r="L50" s="16">
        <f>SUM(J50:K50)</f>
        <v>359930.345</v>
      </c>
      <c r="M50" s="16">
        <v>30828</v>
      </c>
      <c r="N50" s="16">
        <v>126.288</v>
      </c>
      <c r="O50" s="16">
        <v>0</v>
      </c>
      <c r="P50" s="19">
        <f t="shared" si="7"/>
        <v>5035767.992</v>
      </c>
      <c r="R50" s="32"/>
    </row>
    <row r="51" spans="2:18" ht="12" customHeight="1">
      <c r="B51" s="35"/>
      <c r="C51" s="39" t="s">
        <v>56</v>
      </c>
      <c r="D51" s="16">
        <v>1679839.213</v>
      </c>
      <c r="E51" s="16">
        <v>843260.533</v>
      </c>
      <c r="F51" s="16">
        <v>418047.208</v>
      </c>
      <c r="G51" s="16">
        <v>93644.233</v>
      </c>
      <c r="H51" s="16">
        <v>58970.67</v>
      </c>
      <c r="I51" s="17">
        <f>SUM(D51:H51)</f>
        <v>3093761.8570000003</v>
      </c>
      <c r="J51" s="18">
        <v>41137.719</v>
      </c>
      <c r="K51" s="16">
        <v>102733.213</v>
      </c>
      <c r="L51" s="16">
        <f>SUM(J51:K51)</f>
        <v>143870.932</v>
      </c>
      <c r="M51" s="16">
        <v>4595.527</v>
      </c>
      <c r="N51" s="16">
        <v>0</v>
      </c>
      <c r="O51" s="16">
        <v>417.152</v>
      </c>
      <c r="P51" s="19">
        <f t="shared" si="7"/>
        <v>3242645.468</v>
      </c>
      <c r="R51" s="32"/>
    </row>
    <row r="52" spans="2:18" ht="12" customHeight="1">
      <c r="B52" s="35"/>
      <c r="C52" s="39" t="s">
        <v>57</v>
      </c>
      <c r="D52" s="16">
        <v>112405.398</v>
      </c>
      <c r="E52" s="16">
        <v>148159.654</v>
      </c>
      <c r="F52" s="16">
        <v>87235.242</v>
      </c>
      <c r="G52" s="16">
        <v>545808.254</v>
      </c>
      <c r="H52" s="16">
        <v>141330.066</v>
      </c>
      <c r="I52" s="17">
        <f t="shared" si="6"/>
        <v>1034938.614</v>
      </c>
      <c r="J52" s="18">
        <v>19009.405</v>
      </c>
      <c r="K52" s="16">
        <v>35392.571</v>
      </c>
      <c r="L52" s="16">
        <f t="shared" si="2"/>
        <v>54401.976</v>
      </c>
      <c r="M52" s="16">
        <v>5412.53</v>
      </c>
      <c r="N52" s="16">
        <v>6761</v>
      </c>
      <c r="O52" s="16">
        <v>0</v>
      </c>
      <c r="P52" s="19">
        <f t="shared" si="7"/>
        <v>1101514.1199999999</v>
      </c>
      <c r="R52" s="32"/>
    </row>
    <row r="53" spans="2:18" ht="12" customHeight="1">
      <c r="B53" s="35" t="s">
        <v>58</v>
      </c>
      <c r="C53" s="39" t="s">
        <v>59</v>
      </c>
      <c r="D53" s="16">
        <v>785203.276</v>
      </c>
      <c r="E53" s="16">
        <v>727595.092</v>
      </c>
      <c r="F53" s="16">
        <v>53972.852</v>
      </c>
      <c r="G53" s="16">
        <v>806629.939</v>
      </c>
      <c r="H53" s="16">
        <v>77602.936</v>
      </c>
      <c r="I53" s="17">
        <f t="shared" si="6"/>
        <v>2451004.095</v>
      </c>
      <c r="J53" s="18">
        <v>342146.244</v>
      </c>
      <c r="K53" s="16">
        <v>0</v>
      </c>
      <c r="L53" s="16">
        <f t="shared" si="2"/>
        <v>342146.244</v>
      </c>
      <c r="M53" s="16">
        <v>18112.872</v>
      </c>
      <c r="N53" s="16">
        <v>0</v>
      </c>
      <c r="O53" s="16">
        <v>0</v>
      </c>
      <c r="P53" s="19">
        <f t="shared" si="7"/>
        <v>2811263.211</v>
      </c>
      <c r="R53" s="32"/>
    </row>
    <row r="54" spans="2:18" ht="12" customHeight="1">
      <c r="B54" s="35"/>
      <c r="C54" s="39" t="s">
        <v>84</v>
      </c>
      <c r="D54" s="16">
        <v>192224.007</v>
      </c>
      <c r="E54" s="16">
        <v>247541.52</v>
      </c>
      <c r="F54" s="16">
        <v>42284.482</v>
      </c>
      <c r="G54" s="16">
        <v>997122.857</v>
      </c>
      <c r="H54" s="16">
        <v>396550.602</v>
      </c>
      <c r="I54" s="17">
        <f t="shared" si="6"/>
        <v>1875723.4679999999</v>
      </c>
      <c r="J54" s="18">
        <v>594745.863</v>
      </c>
      <c r="K54" s="16">
        <v>619090.649</v>
      </c>
      <c r="L54" s="16">
        <f t="shared" si="2"/>
        <v>1213836.512</v>
      </c>
      <c r="M54" s="16">
        <v>970169.559</v>
      </c>
      <c r="N54" s="16">
        <v>136543.026</v>
      </c>
      <c r="O54" s="16">
        <v>0</v>
      </c>
      <c r="P54" s="19">
        <f t="shared" si="7"/>
        <v>4196272.5649999995</v>
      </c>
      <c r="R54" s="32"/>
    </row>
    <row r="55" spans="2:18" ht="12" customHeight="1">
      <c r="B55" s="35"/>
      <c r="C55" s="39" t="s">
        <v>18</v>
      </c>
      <c r="D55" s="16">
        <v>3409964.013</v>
      </c>
      <c r="E55" s="16">
        <v>3908037.94</v>
      </c>
      <c r="F55" s="16">
        <v>861127.764</v>
      </c>
      <c r="G55" s="16">
        <v>3055488.974</v>
      </c>
      <c r="H55" s="16">
        <v>1167039.886</v>
      </c>
      <c r="I55" s="17">
        <f>SUM(D55:H55)</f>
        <v>12401658.577</v>
      </c>
      <c r="J55" s="18">
        <v>3260664.372</v>
      </c>
      <c r="K55" s="16">
        <v>2275894.134</v>
      </c>
      <c r="L55" s="16">
        <f>SUM(J55:K55)</f>
        <v>5536558.506</v>
      </c>
      <c r="M55" s="16">
        <v>0</v>
      </c>
      <c r="N55" s="16">
        <v>210300.11</v>
      </c>
      <c r="O55" s="16">
        <v>74108.324</v>
      </c>
      <c r="P55" s="19">
        <f>SUM(I55,L55:O55)</f>
        <v>18222625.517</v>
      </c>
      <c r="R55" s="32"/>
    </row>
    <row r="56" spans="2:18" ht="12" customHeight="1">
      <c r="B56" s="35"/>
      <c r="C56" s="40" t="s">
        <v>94</v>
      </c>
      <c r="D56" s="16">
        <v>1073396.459</v>
      </c>
      <c r="E56" s="16">
        <v>311061.925</v>
      </c>
      <c r="F56" s="16">
        <v>112892.131</v>
      </c>
      <c r="G56" s="16">
        <v>2645251.592</v>
      </c>
      <c r="H56" s="16">
        <v>968859.923</v>
      </c>
      <c r="I56" s="17">
        <f t="shared" si="6"/>
        <v>5111462.03</v>
      </c>
      <c r="J56" s="18">
        <v>411329.405</v>
      </c>
      <c r="K56" s="16">
        <v>160382.985</v>
      </c>
      <c r="L56" s="16">
        <f t="shared" si="2"/>
        <v>571712.39</v>
      </c>
      <c r="M56" s="16">
        <v>0</v>
      </c>
      <c r="N56" s="16">
        <v>244379</v>
      </c>
      <c r="O56" s="16">
        <v>0</v>
      </c>
      <c r="P56" s="19">
        <f t="shared" si="7"/>
        <v>5927553.42</v>
      </c>
      <c r="R56" s="32"/>
    </row>
    <row r="57" spans="2:18" ht="12" customHeight="1">
      <c r="B57" s="37"/>
      <c r="C57" s="43" t="s">
        <v>74</v>
      </c>
      <c r="D57" s="24">
        <f>SUM(D40:D56)</f>
        <v>164582953.81700003</v>
      </c>
      <c r="E57" s="24">
        <f aca="true" t="shared" si="8" ref="E57:J57">SUM(E40:E56)</f>
        <v>83201854.20199999</v>
      </c>
      <c r="F57" s="24">
        <f t="shared" si="8"/>
        <v>18050408.658999998</v>
      </c>
      <c r="G57" s="24">
        <f t="shared" si="8"/>
        <v>103988107.11899999</v>
      </c>
      <c r="H57" s="24">
        <f t="shared" si="8"/>
        <v>59343566.858</v>
      </c>
      <c r="I57" s="25">
        <f t="shared" si="8"/>
        <v>429166890.65500003</v>
      </c>
      <c r="J57" s="26">
        <f t="shared" si="8"/>
        <v>23109929.539000005</v>
      </c>
      <c r="K57" s="24">
        <f>SUM(K40:K56)</f>
        <v>5237079.011000001</v>
      </c>
      <c r="L57" s="24">
        <f t="shared" si="2"/>
        <v>28347008.550000004</v>
      </c>
      <c r="M57" s="24">
        <f>SUM(M40:M56)</f>
        <v>3528030.4589999993</v>
      </c>
      <c r="N57" s="24">
        <f>SUM(N40:N56)</f>
        <v>990374.292</v>
      </c>
      <c r="O57" s="24">
        <f>SUM(O40:O56)</f>
        <v>83551.68299999999</v>
      </c>
      <c r="P57" s="27">
        <f t="shared" si="7"/>
        <v>462115855.63900006</v>
      </c>
      <c r="R57" s="32"/>
    </row>
    <row r="58" spans="2:18" ht="12" customHeight="1">
      <c r="B58" s="35"/>
      <c r="C58" s="36" t="s">
        <v>85</v>
      </c>
      <c r="D58" s="16">
        <v>30210224.051</v>
      </c>
      <c r="E58" s="16">
        <v>35326741.441</v>
      </c>
      <c r="F58" s="16">
        <v>20931747.233</v>
      </c>
      <c r="G58" s="16">
        <v>26482614.346</v>
      </c>
      <c r="H58" s="16">
        <v>23073735.397</v>
      </c>
      <c r="I58" s="17">
        <f aca="true" t="shared" si="9" ref="I58:I64">SUM(D58:H58)</f>
        <v>136025062.468</v>
      </c>
      <c r="J58" s="18">
        <v>11094066.714</v>
      </c>
      <c r="K58" s="16">
        <v>817458.45</v>
      </c>
      <c r="L58" s="16">
        <f t="shared" si="2"/>
        <v>11911525.163999999</v>
      </c>
      <c r="M58" s="16">
        <v>0</v>
      </c>
      <c r="N58" s="16">
        <v>0</v>
      </c>
      <c r="O58" s="16">
        <v>0</v>
      </c>
      <c r="P58" s="19">
        <f t="shared" si="7"/>
        <v>147936587.632</v>
      </c>
      <c r="R58" s="32"/>
    </row>
    <row r="59" spans="2:18" ht="12" customHeight="1">
      <c r="B59" s="35" t="s">
        <v>60</v>
      </c>
      <c r="C59" s="36" t="s">
        <v>86</v>
      </c>
      <c r="D59" s="16">
        <v>8066602.196</v>
      </c>
      <c r="E59" s="16">
        <v>5530148.761</v>
      </c>
      <c r="F59" s="16">
        <v>3848763.531</v>
      </c>
      <c r="G59" s="16">
        <v>11554863.199</v>
      </c>
      <c r="H59" s="16">
        <v>1432279.491</v>
      </c>
      <c r="I59" s="17">
        <f t="shared" si="9"/>
        <v>30432657.178</v>
      </c>
      <c r="J59" s="18">
        <v>0</v>
      </c>
      <c r="K59" s="16">
        <v>0</v>
      </c>
      <c r="L59" s="16">
        <f t="shared" si="2"/>
        <v>0</v>
      </c>
      <c r="M59" s="16">
        <v>0</v>
      </c>
      <c r="N59" s="16">
        <v>0</v>
      </c>
      <c r="O59" s="16">
        <v>0</v>
      </c>
      <c r="P59" s="19">
        <f t="shared" si="7"/>
        <v>30432657.178</v>
      </c>
      <c r="R59" s="32"/>
    </row>
    <row r="60" spans="2:18" ht="12" customHeight="1">
      <c r="B60" s="35"/>
      <c r="C60" s="36" t="s">
        <v>87</v>
      </c>
      <c r="D60" s="16">
        <v>5542290.271</v>
      </c>
      <c r="E60" s="16">
        <v>11770701.1</v>
      </c>
      <c r="F60" s="16">
        <v>6366449.686</v>
      </c>
      <c r="G60" s="16">
        <v>5713069.05</v>
      </c>
      <c r="H60" s="16">
        <v>1072084.209</v>
      </c>
      <c r="I60" s="17">
        <f t="shared" si="9"/>
        <v>30464594.316</v>
      </c>
      <c r="J60" s="18">
        <v>0</v>
      </c>
      <c r="K60" s="16">
        <v>0</v>
      </c>
      <c r="L60" s="16">
        <f t="shared" si="2"/>
        <v>0</v>
      </c>
      <c r="M60" s="16">
        <v>0</v>
      </c>
      <c r="N60" s="16">
        <v>0</v>
      </c>
      <c r="O60" s="16">
        <v>0</v>
      </c>
      <c r="P60" s="19">
        <f t="shared" si="7"/>
        <v>30464594.316</v>
      </c>
      <c r="R60" s="32"/>
    </row>
    <row r="61" spans="2:18" ht="12" customHeight="1">
      <c r="B61" s="35" t="s">
        <v>61</v>
      </c>
      <c r="C61" s="36" t="s">
        <v>88</v>
      </c>
      <c r="D61" s="16">
        <v>1258510.053</v>
      </c>
      <c r="E61" s="16">
        <v>654465.096</v>
      </c>
      <c r="F61" s="16">
        <v>346956.622</v>
      </c>
      <c r="G61" s="16">
        <v>150990.565</v>
      </c>
      <c r="H61" s="16">
        <v>26821.619</v>
      </c>
      <c r="I61" s="17">
        <f t="shared" si="9"/>
        <v>2437743.955</v>
      </c>
      <c r="J61" s="18">
        <v>26029.461</v>
      </c>
      <c r="K61" s="16">
        <v>0</v>
      </c>
      <c r="L61" s="16">
        <f t="shared" si="2"/>
        <v>26029.461</v>
      </c>
      <c r="M61" s="16">
        <v>0</v>
      </c>
      <c r="N61" s="16">
        <v>0</v>
      </c>
      <c r="O61" s="16">
        <v>0</v>
      </c>
      <c r="P61" s="19">
        <f t="shared" si="7"/>
        <v>2463773.416</v>
      </c>
      <c r="R61" s="32"/>
    </row>
    <row r="62" spans="2:18" ht="12" customHeight="1">
      <c r="B62" s="35"/>
      <c r="C62" s="36" t="s">
        <v>89</v>
      </c>
      <c r="D62" s="16">
        <v>2694124.277</v>
      </c>
      <c r="E62" s="16">
        <v>520632.433</v>
      </c>
      <c r="F62" s="16">
        <v>656441.55</v>
      </c>
      <c r="G62" s="16">
        <v>1520401.339</v>
      </c>
      <c r="H62" s="16">
        <v>1679464</v>
      </c>
      <c r="I62" s="17">
        <f t="shared" si="9"/>
        <v>7071063.598999999</v>
      </c>
      <c r="J62" s="18">
        <v>0</v>
      </c>
      <c r="K62" s="16">
        <v>0</v>
      </c>
      <c r="L62" s="16">
        <f t="shared" si="2"/>
        <v>0</v>
      </c>
      <c r="M62" s="16">
        <v>0</v>
      </c>
      <c r="N62" s="16">
        <v>0</v>
      </c>
      <c r="O62" s="16">
        <v>0</v>
      </c>
      <c r="P62" s="19">
        <f t="shared" si="7"/>
        <v>7071063.598999999</v>
      </c>
      <c r="R62" s="32"/>
    </row>
    <row r="63" spans="2:18" ht="12" customHeight="1">
      <c r="B63" s="35" t="s">
        <v>51</v>
      </c>
      <c r="C63" s="36" t="s">
        <v>90</v>
      </c>
      <c r="D63" s="16">
        <v>91743</v>
      </c>
      <c r="E63" s="16">
        <v>22582</v>
      </c>
      <c r="F63" s="16">
        <v>0</v>
      </c>
      <c r="G63" s="16">
        <v>0</v>
      </c>
      <c r="H63" s="16">
        <v>0</v>
      </c>
      <c r="I63" s="17">
        <f t="shared" si="9"/>
        <v>114325</v>
      </c>
      <c r="J63" s="18">
        <v>0</v>
      </c>
      <c r="K63" s="16">
        <v>0</v>
      </c>
      <c r="L63" s="16">
        <f t="shared" si="2"/>
        <v>0</v>
      </c>
      <c r="M63" s="16">
        <v>0</v>
      </c>
      <c r="N63" s="16">
        <v>0</v>
      </c>
      <c r="O63" s="16">
        <v>0</v>
      </c>
      <c r="P63" s="19">
        <f t="shared" si="7"/>
        <v>114325</v>
      </c>
      <c r="R63" s="32"/>
    </row>
    <row r="64" spans="2:18" ht="12" customHeight="1">
      <c r="B64" s="35"/>
      <c r="C64" s="44" t="s">
        <v>91</v>
      </c>
      <c r="D64" s="16">
        <v>2379500.81</v>
      </c>
      <c r="E64" s="16">
        <v>3943808.121</v>
      </c>
      <c r="F64" s="16">
        <v>3110923.431</v>
      </c>
      <c r="G64" s="16">
        <v>3453820.516</v>
      </c>
      <c r="H64" s="16">
        <v>4110505.522</v>
      </c>
      <c r="I64" s="17">
        <f t="shared" si="9"/>
        <v>16998558.4</v>
      </c>
      <c r="J64" s="18">
        <v>2425642.07</v>
      </c>
      <c r="K64" s="16">
        <v>1192127.383</v>
      </c>
      <c r="L64" s="16">
        <f t="shared" si="2"/>
        <v>3617769.4529999997</v>
      </c>
      <c r="M64" s="16">
        <v>0</v>
      </c>
      <c r="N64" s="16">
        <v>0</v>
      </c>
      <c r="O64" s="16">
        <v>0</v>
      </c>
      <c r="P64" s="19">
        <f t="shared" si="7"/>
        <v>20616327.853</v>
      </c>
      <c r="R64" s="32"/>
    </row>
    <row r="65" spans="1:18" ht="12" customHeight="1">
      <c r="A65" s="11"/>
      <c r="B65" s="37"/>
      <c r="C65" s="43" t="s">
        <v>48</v>
      </c>
      <c r="D65" s="24">
        <f>SUM(D58:D64)</f>
        <v>50242994.65800001</v>
      </c>
      <c r="E65" s="24">
        <f aca="true" t="shared" si="10" ref="E65:J65">SUM(E58:E64)</f>
        <v>57769078.952</v>
      </c>
      <c r="F65" s="24">
        <f t="shared" si="10"/>
        <v>35261282.053</v>
      </c>
      <c r="G65" s="24">
        <f t="shared" si="10"/>
        <v>48875759.015</v>
      </c>
      <c r="H65" s="24">
        <f t="shared" si="10"/>
        <v>31394890.237999998</v>
      </c>
      <c r="I65" s="25">
        <f>SUM(I58:I64)</f>
        <v>223544004.91600004</v>
      </c>
      <c r="J65" s="26">
        <f t="shared" si="10"/>
        <v>13545738.245</v>
      </c>
      <c r="K65" s="24">
        <f>SUM(K58:K64)</f>
        <v>2009585.8329999999</v>
      </c>
      <c r="L65" s="24">
        <f t="shared" si="2"/>
        <v>15555324.078</v>
      </c>
      <c r="M65" s="24">
        <f>SUM(M58:M64)</f>
        <v>0</v>
      </c>
      <c r="N65" s="24">
        <f>SUM(N58:N64)</f>
        <v>0</v>
      </c>
      <c r="O65" s="24">
        <f>SUM(O58:O64)</f>
        <v>0</v>
      </c>
      <c r="P65" s="27">
        <f t="shared" si="7"/>
        <v>239099328.99400005</v>
      </c>
      <c r="R65" s="32"/>
    </row>
    <row r="66" spans="1:18" ht="12" customHeight="1">
      <c r="A66" s="11"/>
      <c r="B66" s="49" t="s">
        <v>62</v>
      </c>
      <c r="C66" s="50"/>
      <c r="D66" s="28">
        <f>SUM(D65,D57,D39,D14)</f>
        <v>361758069.263</v>
      </c>
      <c r="E66" s="28">
        <f aca="true" t="shared" si="11" ref="E66:J66">SUM(E65,E57,E39,E14)</f>
        <v>340146735.54199994</v>
      </c>
      <c r="F66" s="28">
        <f t="shared" si="11"/>
        <v>267871929.90500003</v>
      </c>
      <c r="G66" s="28">
        <f t="shared" si="11"/>
        <v>272156478.57100004</v>
      </c>
      <c r="H66" s="28">
        <f t="shared" si="11"/>
        <v>206394168.74099997</v>
      </c>
      <c r="I66" s="29">
        <f>SUM(I65,I57,I39,I14)</f>
        <v>1448327382.022</v>
      </c>
      <c r="J66" s="30">
        <f t="shared" si="11"/>
        <v>325797050.3530001</v>
      </c>
      <c r="K66" s="28">
        <f>SUM(K65,K57,K39,K14)</f>
        <v>137440112.44300002</v>
      </c>
      <c r="L66" s="28">
        <f t="shared" si="2"/>
        <v>463237162.7960001</v>
      </c>
      <c r="M66" s="28">
        <f>SUM(M65,M57,M39,M14)</f>
        <v>241754582.24199995</v>
      </c>
      <c r="N66" s="28">
        <f>SUM(N65,N57,N39,N14)</f>
        <v>198857022.08599997</v>
      </c>
      <c r="O66" s="28">
        <f>SUM(O65,O57,O39,O14)</f>
        <v>246614447.97100008</v>
      </c>
      <c r="P66" s="31">
        <f t="shared" si="7"/>
        <v>2598790597.1170006</v>
      </c>
      <c r="R66" s="32"/>
    </row>
    <row r="67" spans="4:16" ht="12" customHeight="1"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</sheetData>
  <sheetProtection/>
  <mergeCells count="2">
    <mergeCell ref="P5:P6"/>
    <mergeCell ref="B66:C66"/>
  </mergeCells>
  <printOptions horizontalCentered="1"/>
  <pageMargins left="0.3937007874015748" right="0.3937007874015748" top="0.984251968503937" bottom="0.3937007874015748" header="0.5118110236220472" footer="0.5118110236220472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国土交通省</dc:creator>
  <cp:keywords/>
  <dc:description/>
  <cp:lastModifiedBy>菅 直往</cp:lastModifiedBy>
  <cp:lastPrinted>2007-07-05T02:48:44Z</cp:lastPrinted>
  <dcterms:created xsi:type="dcterms:W3CDTF">2002-02-09T05:12:56Z</dcterms:created>
  <dcterms:modified xsi:type="dcterms:W3CDTF">2017-03-22T05:02:48Z</dcterms:modified>
  <cp:category/>
  <cp:version/>
  <cp:contentType/>
  <cp:contentStatus/>
</cp:coreProperties>
</file>