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6285" windowHeight="9030" activeTab="0"/>
  </bookViews>
  <sheets>
    <sheet name="Sheet1" sheetId="1" r:id="rId1"/>
  </sheets>
  <definedNames>
    <definedName name="_xlnm.Print_Area" localSheetId="0">'Sheet1'!$B$2:$CT$67</definedName>
  </definedNames>
  <calcPr fullCalcOnLoad="1"/>
</workbook>
</file>

<file path=xl/sharedStrings.xml><?xml version="1.0" encoding="utf-8"?>
<sst xmlns="http://schemas.openxmlformats.org/spreadsheetml/2006/main" count="213" uniqueCount="186">
  <si>
    <t>麦</t>
  </si>
  <si>
    <t>野菜・果物</t>
  </si>
  <si>
    <t>計</t>
  </si>
  <si>
    <t>自動車部品</t>
  </si>
  <si>
    <t>精密機械</t>
  </si>
  <si>
    <t>紙</t>
  </si>
  <si>
    <t>糸</t>
  </si>
  <si>
    <t>取り合せ品</t>
  </si>
  <si>
    <t>その他の　　</t>
  </si>
  <si>
    <t>農　業　</t>
  </si>
  <si>
    <t>林　業　</t>
  </si>
  <si>
    <t>漁　業　</t>
  </si>
  <si>
    <t>計</t>
  </si>
  <si>
    <t>製</t>
  </si>
  <si>
    <t>造</t>
  </si>
  <si>
    <t>業</t>
  </si>
  <si>
    <t>その他の製造業</t>
  </si>
  <si>
    <t>卸</t>
  </si>
  <si>
    <t>売</t>
  </si>
  <si>
    <t>業</t>
  </si>
  <si>
    <t>小</t>
  </si>
  <si>
    <t>外国</t>
  </si>
  <si>
    <t>合　　　　　　　　　計</t>
  </si>
  <si>
    <t>品　類  品　目</t>
  </si>
  <si>
    <t>農水産品</t>
  </si>
  <si>
    <t>林産品</t>
  </si>
  <si>
    <t>鉱産品</t>
  </si>
  <si>
    <t xml:space="preserve"> 砂利・砂</t>
  </si>
  <si>
    <t>金属機械工業品</t>
  </si>
  <si>
    <t xml:space="preserve"> 染料・顔料</t>
  </si>
  <si>
    <t>合 成 樹 脂</t>
  </si>
  <si>
    <t xml:space="preserve"> 動植物性　</t>
  </si>
  <si>
    <t>軽　　　　　　　　　　　工　　　　　　　　　　　業　　　　　　　　　　　品</t>
  </si>
  <si>
    <t>雑　　　　　　　　　　　　　工　　　　　　　　　　　　　業　　　　　　　　　　　　　品</t>
  </si>
  <si>
    <t>その他の　　</t>
  </si>
  <si>
    <t xml:space="preserve"> 着産業業種</t>
  </si>
  <si>
    <t>化学工業品</t>
  </si>
  <si>
    <t>米</t>
  </si>
  <si>
    <t>雑　穀・豆</t>
  </si>
  <si>
    <t>羊　　毛</t>
  </si>
  <si>
    <t>水　産　品</t>
  </si>
  <si>
    <t>綿　　花</t>
  </si>
  <si>
    <t>原　　木</t>
  </si>
  <si>
    <t>製　　材</t>
  </si>
  <si>
    <t>薪　　炭</t>
  </si>
  <si>
    <t>樹　脂　類</t>
  </si>
  <si>
    <t>石　　炭</t>
  </si>
  <si>
    <t>鉄　鉱　石</t>
  </si>
  <si>
    <t>石　灰　石</t>
  </si>
  <si>
    <t>原油・　　</t>
  </si>
  <si>
    <t>り ん 鉱 石</t>
  </si>
  <si>
    <t>原  　塩</t>
  </si>
  <si>
    <t>その他の　　</t>
  </si>
  <si>
    <t>鉄  　鋼</t>
  </si>
  <si>
    <t>非 鉄 金 属</t>
  </si>
  <si>
    <t>金 属 製 品</t>
  </si>
  <si>
    <t>産 業 機 械</t>
  </si>
  <si>
    <t>電 気 機 械</t>
  </si>
  <si>
    <t>自  動  車</t>
  </si>
  <si>
    <t>セ メ ン ト</t>
  </si>
  <si>
    <t xml:space="preserve"> 生コン</t>
  </si>
  <si>
    <t xml:space="preserve"> セメント</t>
  </si>
  <si>
    <t>ガラス・　　</t>
  </si>
  <si>
    <t>陶  磁  器</t>
  </si>
  <si>
    <t>重　  油</t>
  </si>
  <si>
    <t>揮　発　油</t>
  </si>
  <si>
    <t xml:space="preserve"> その他の　　</t>
  </si>
  <si>
    <t xml:space="preserve"> ＬＮＧ・</t>
  </si>
  <si>
    <t>コ ー ク ス</t>
  </si>
  <si>
    <t>化 学 薬 品</t>
  </si>
  <si>
    <t>化 学 肥 料</t>
  </si>
  <si>
    <t>その他の　　</t>
  </si>
  <si>
    <t>パ　ル　プ</t>
  </si>
  <si>
    <t>織　　物</t>
  </si>
  <si>
    <t>砂　　糖</t>
  </si>
  <si>
    <t>飲　　料</t>
  </si>
  <si>
    <t>書籍･印刷物</t>
  </si>
  <si>
    <t>が　ん　具</t>
  </si>
  <si>
    <t xml:space="preserve"> 衣服・　　</t>
  </si>
  <si>
    <t>文房具･運動</t>
  </si>
  <si>
    <t>家具・　　</t>
  </si>
  <si>
    <t>木　製　品</t>
  </si>
  <si>
    <t>ゴ ム 製 品</t>
  </si>
  <si>
    <t>合　　計</t>
  </si>
  <si>
    <t>　　畜産品</t>
  </si>
  <si>
    <t>　　農産品</t>
  </si>
  <si>
    <t>　　林産品</t>
  </si>
  <si>
    <t>　　金属鉱</t>
  </si>
  <si>
    <t xml:space="preserve">　　・石材 </t>
  </si>
  <si>
    <t>　天然ガス</t>
  </si>
  <si>
    <t>　非金属鉱物</t>
  </si>
  <si>
    <t>　輸送機械</t>
  </si>
  <si>
    <t>　　機械</t>
  </si>
  <si>
    <t xml:space="preserve">クリート </t>
  </si>
  <si>
    <t xml:space="preserve">製品 </t>
  </si>
  <si>
    <t>　ガラス製品</t>
  </si>
  <si>
    <t>　　窯業品</t>
  </si>
  <si>
    <t xml:space="preserve">　　石油 </t>
  </si>
  <si>
    <t xml:space="preserve">ＬＰＧ </t>
  </si>
  <si>
    <t xml:space="preserve">　石炭製品 </t>
  </si>
  <si>
    <t xml:space="preserve">塗料 </t>
  </si>
  <si>
    <t xml:space="preserve">　　　油脂 </t>
  </si>
  <si>
    <t>　化学工業品</t>
  </si>
  <si>
    <t>　食料工業品</t>
  </si>
  <si>
    <t xml:space="preserve">・記録物 </t>
  </si>
  <si>
    <t xml:space="preserve">身の回り品 </t>
  </si>
  <si>
    <t xml:space="preserve">娯楽用品 </t>
  </si>
  <si>
    <t xml:space="preserve">　装備品 </t>
  </si>
  <si>
    <t xml:space="preserve">　日用品 </t>
  </si>
  <si>
    <t>　製造工業品</t>
  </si>
  <si>
    <t>建設業</t>
  </si>
  <si>
    <t>食料品</t>
  </si>
  <si>
    <t>繊維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</si>
  <si>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</si>
  <si>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</si>
  <si>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</si>
  <si>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</si>
  <si>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</si>
  <si>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</si>
  <si>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</si>
  <si>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</si>
  <si>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</si>
  <si>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</si>
  <si>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その他の卸売業</t>
  </si>
  <si>
    <t>排　　　　　　　　　　　　出　　　　　　　　　　　　物</t>
  </si>
  <si>
    <t>特　　　　　　殊　　　　　　品</t>
  </si>
  <si>
    <t>廃自動車</t>
  </si>
  <si>
    <t>廃 家 電</t>
  </si>
  <si>
    <t>金　属　</t>
  </si>
  <si>
    <t>金属製容器</t>
  </si>
  <si>
    <t>使用済み</t>
  </si>
  <si>
    <t>その他容器</t>
  </si>
  <si>
    <t>古　　紙</t>
  </si>
  <si>
    <t>廃プラス</t>
  </si>
  <si>
    <t>燃 え 殻</t>
  </si>
  <si>
    <t>汚　　泥</t>
  </si>
  <si>
    <t>鉱 さ い</t>
  </si>
  <si>
    <t>ばいじん</t>
  </si>
  <si>
    <t>その他の</t>
  </si>
  <si>
    <t>動植物性</t>
  </si>
  <si>
    <t>金属製</t>
  </si>
  <si>
    <t>スクラップ</t>
  </si>
  <si>
    <t>包装廃棄物</t>
  </si>
  <si>
    <t>ガラスびん</t>
  </si>
  <si>
    <t>チック類</t>
  </si>
  <si>
    <t>産業廃棄物</t>
  </si>
  <si>
    <t>飼肥料</t>
  </si>
  <si>
    <t>輸送用容器</t>
  </si>
  <si>
    <t>鉱業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</si>
  <si>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</si>
  <si>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</si>
  <si>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</si>
  <si>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</si>
  <si>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</si>
  <si>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</si>
  <si>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</si>
  <si>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</si>
  <si>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</si>
  <si>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繊維・衣服等</t>
  </si>
  <si>
    <t>飲食料品</t>
  </si>
  <si>
    <t>機械器具</t>
  </si>
  <si>
    <t>織物・衣服・身の回り品</t>
  </si>
  <si>
    <t>飲食料品</t>
  </si>
  <si>
    <t>機械器具</t>
  </si>
  <si>
    <t>その他の小売業</t>
  </si>
  <si>
    <t>無店舗</t>
  </si>
  <si>
    <t>飲食サービス業・宿泊業</t>
  </si>
  <si>
    <t>金融・保険業</t>
  </si>
  <si>
    <t>不動産業・物品賃貸業</t>
  </si>
  <si>
    <t>運輸業・郵便業</t>
  </si>
  <si>
    <t>情報・通信業</t>
  </si>
  <si>
    <t>電気・ガス・熱供給・水道業</t>
  </si>
  <si>
    <r>
      <t>医療・福祉</t>
    </r>
  </si>
  <si>
    <t>教育・学習支援業</t>
  </si>
  <si>
    <t>学術研究･専門・技術サービス業</t>
  </si>
  <si>
    <t>協同組合・郵便局</t>
  </si>
  <si>
    <t>生活関連サービス業・娯楽業</t>
  </si>
  <si>
    <t>その他のサービス業</t>
  </si>
  <si>
    <t>公務</t>
  </si>
  <si>
    <t>個人</t>
  </si>
  <si>
    <t>表Ⅱ－３－６　着産業業種・品類品目別流動量　－件数－</t>
  </si>
  <si>
    <t>（３日間調査　単位：件）</t>
  </si>
  <si>
    <t>なめし革・同製品・毛皮</t>
  </si>
  <si>
    <t>飲料・たばこ・飼料</t>
  </si>
  <si>
    <t>石油製品・石炭製品</t>
  </si>
  <si>
    <t>建築材料，鉱物・金属材料等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</si>
</sst>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¥&quot;#,##0;&quot;¥&quot;\!\-#,##0"/>
    <numFmt numFmtId="200" formatCode="&quot;¥&quot;#,##0;[Red]&quot;¥&quot;\!\-#,##0"/>
    <numFmt numFmtId="201" formatCode="&quot;¥&quot;#,##0.00;&quot;¥&quot;\!\-#,##0.00"/>
    <numFmt numFmtId="202" formatCode="&quot;¥&quot;#,##0.00;[Red]&quot;¥&quot;\!\-#,##0.00"/>
    <numFmt numFmtId="203" formatCode="_ &quot;¥&quot;* #,##0_ ;_ &quot;¥&quot;* \!\-#,##0_ ;_ &quot;¥&quot;* &quot;-&quot;_ ;_ @_ "/>
    <numFmt numFmtId="204" formatCode="_ * #,##0_ ;_ * \!\-#,##0_ ;_ * &quot;-&quot;_ ;_ @_ "/>
    <numFmt numFmtId="205" formatCode="_ &quot;¥&quot;* #,##0.00_ ;_ &quot;¥&quot;* \!\-#,##0.00_ ;_ &quot;¥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¥&quot;#,##0;&quot;¥&quot;&quot;¥&quot;\!\-#,##0"/>
    <numFmt numFmtId="212" formatCode="&quot;¥&quot;#,##0;[Red]&quot;¥&quot;&quot;¥&quot;\!\-#,##0"/>
    <numFmt numFmtId="213" formatCode="&quot;¥&quot;#,##0.00;&quot;¥&quot;&quot;¥&quot;\!\-#,##0.00"/>
    <numFmt numFmtId="214" formatCode="&quot;¥&quot;#,##0.00;[Red]&quot;¥&quot;&quot;¥&quot;\!\-#,##0.00"/>
    <numFmt numFmtId="215" formatCode="_ &quot;¥&quot;* #,##0_ ;_ &quot;¥&quot;* &quot;¥&quot;\!\-#,##0_ ;_ &quot;¥&quot;* &quot;-&quot;_ ;_ @_ "/>
    <numFmt numFmtId="216" formatCode="_ * #,##0_ ;_ * &quot;¥&quot;\!\-#,##0_ ;_ * &quot;-&quot;_ ;_ @_ "/>
    <numFmt numFmtId="217" formatCode="_ &quot;¥&quot;* #,##0.00_ ;_ &quot;¥&quot;* &quot;¥&quot;\!\-#,##0.00_ ;_ &quot;¥&quot;* &quot;-&quot;??_ ;_ @_ "/>
    <numFmt numFmtId="218" formatCode="_ * #,##0.00_ ;_ * &quot;¥&quot;\!\-#,##0.00_ ;_ * &quot;-&quot;??_ ;_ @_ "/>
    <numFmt numFmtId="219" formatCode="&quot;¥&quot;\!\$#,##0_);&quot;¥&quot;\!\(&quot;¥&quot;\!\$#,##0&quot;¥&quot;\!\)"/>
    <numFmt numFmtId="220" formatCode="&quot;¥&quot;\!\$#,##0_);[Red]&quot;¥&quot;\!\(&quot;¥&quot;\!\$#,##0&quot;¥&quot;\!\)"/>
    <numFmt numFmtId="221" formatCode="&quot;¥&quot;\!\$#,##0.00_);&quot;¥&quot;\!\(&quot;¥&quot;\!\$#,##0.00&quot;¥&quot;\!\)"/>
    <numFmt numFmtId="222" formatCode="&quot;¥&quot;\!\$#,##0.00_);[Red]&quot;¥&quot;\!\(&quot;¥&quot;\!\$#,##0.00&quot;¥&quot;\!\)"/>
    <numFmt numFmtId="223" formatCode="0."/>
    <numFmt numFmtId="224" formatCode="#,##0_ ;[Red]\-#,##0\ "/>
    <numFmt numFmtId="225" formatCode="#,##0_);\-#,##0_)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2" fillId="0" borderId="0" xfId="49" applyNumberFormat="1" applyFont="1" applyAlignment="1">
      <alignment/>
    </xf>
    <xf numFmtId="38" fontId="2" fillId="0" borderId="0" xfId="49" applyNumberFormat="1" applyFont="1" applyAlignment="1">
      <alignment horizontal="right"/>
    </xf>
    <xf numFmtId="38" fontId="5" fillId="0" borderId="0" xfId="49" applyNumberFormat="1" applyFont="1" applyAlignment="1">
      <alignment horizontal="right"/>
    </xf>
    <xf numFmtId="38" fontId="2" fillId="0" borderId="10" xfId="49" applyNumberFormat="1" applyFont="1" applyBorder="1" applyAlignment="1">
      <alignment vertical="center"/>
    </xf>
    <xf numFmtId="38" fontId="2" fillId="0" borderId="11" xfId="49" applyNumberFormat="1" applyFont="1" applyBorder="1" applyAlignment="1">
      <alignment horizontal="right" vertical="center"/>
    </xf>
    <xf numFmtId="38" fontId="2" fillId="0" borderId="12" xfId="49" applyNumberFormat="1" applyFont="1" applyBorder="1" applyAlignment="1">
      <alignment horizontal="centerContinuous" vertical="center"/>
    </xf>
    <xf numFmtId="38" fontId="2" fillId="0" borderId="11" xfId="49" applyNumberFormat="1" applyFont="1" applyBorder="1" applyAlignment="1">
      <alignment horizontal="centerContinuous" vertical="center"/>
    </xf>
    <xf numFmtId="38" fontId="2" fillId="0" borderId="13" xfId="49" applyNumberFormat="1" applyFont="1" applyBorder="1" applyAlignment="1">
      <alignment horizontal="distributed" vertical="center"/>
    </xf>
    <xf numFmtId="38" fontId="5" fillId="0" borderId="0" xfId="49" applyNumberFormat="1" applyFont="1" applyAlignment="1">
      <alignment/>
    </xf>
    <xf numFmtId="38" fontId="5" fillId="0" borderId="14" xfId="49" applyNumberFormat="1" applyFont="1" applyBorder="1" applyAlignment="1">
      <alignment vertical="center"/>
    </xf>
    <xf numFmtId="38" fontId="5" fillId="0" borderId="0" xfId="49" applyNumberFormat="1" applyFont="1" applyBorder="1" applyAlignment="1">
      <alignment horizontal="right" vertical="center"/>
    </xf>
    <xf numFmtId="38" fontId="5" fillId="0" borderId="15" xfId="49" applyNumberFormat="1" applyFont="1" applyBorder="1" applyAlignment="1">
      <alignment horizontal="center" vertical="center"/>
    </xf>
    <xf numFmtId="38" fontId="5" fillId="0" borderId="16" xfId="49" applyNumberFormat="1" applyFont="1" applyBorder="1" applyAlignment="1">
      <alignment horizontal="center" vertical="center"/>
    </xf>
    <xf numFmtId="38" fontId="5" fillId="0" borderId="17" xfId="49" applyNumberFormat="1" applyFont="1" applyBorder="1" applyAlignment="1">
      <alignment vertical="center"/>
    </xf>
    <xf numFmtId="38" fontId="5" fillId="0" borderId="18" xfId="49" applyNumberFormat="1" applyFont="1" applyBorder="1" applyAlignment="1">
      <alignment vertical="center"/>
    </xf>
    <xf numFmtId="38" fontId="5" fillId="0" borderId="19" xfId="49" applyNumberFormat="1" applyFont="1" applyBorder="1" applyAlignment="1">
      <alignment horizontal="center" vertical="center"/>
    </xf>
    <xf numFmtId="38" fontId="5" fillId="0" borderId="20" xfId="49" applyNumberFormat="1" applyFont="1" applyBorder="1" applyAlignment="1">
      <alignment horizontal="center" vertical="center"/>
    </xf>
    <xf numFmtId="38" fontId="2" fillId="0" borderId="21" xfId="49" applyNumberFormat="1" applyFont="1" applyBorder="1" applyAlignment="1">
      <alignment horizontal="centerContinuous" vertical="center"/>
    </xf>
    <xf numFmtId="38" fontId="2" fillId="0" borderId="22" xfId="49" applyNumberFormat="1" applyFont="1" applyBorder="1" applyAlignment="1">
      <alignment horizontal="centerContinuous" vertical="center"/>
    </xf>
    <xf numFmtId="38" fontId="2" fillId="0" borderId="21" xfId="49" applyNumberFormat="1" applyFont="1" applyBorder="1" applyAlignment="1">
      <alignment horizontal="center" vertical="center"/>
    </xf>
    <xf numFmtId="38" fontId="2" fillId="0" borderId="13" xfId="49" applyNumberFormat="1" applyFont="1" applyBorder="1" applyAlignment="1">
      <alignment horizontal="center" vertical="center"/>
    </xf>
    <xf numFmtId="38" fontId="5" fillId="0" borderId="15" xfId="49" applyNumberFormat="1" applyFont="1" applyBorder="1" applyAlignment="1">
      <alignment horizontal="left" vertical="center"/>
    </xf>
    <xf numFmtId="38" fontId="5" fillId="0" borderId="19" xfId="49" applyNumberFormat="1" applyFont="1" applyBorder="1" applyAlignment="1">
      <alignment horizontal="right" vertical="center"/>
    </xf>
    <xf numFmtId="38" fontId="2" fillId="0" borderId="13" xfId="49" applyNumberFormat="1" applyFont="1" applyBorder="1" applyAlignment="1">
      <alignment horizontal="centerContinuous" vertical="center"/>
    </xf>
    <xf numFmtId="38" fontId="2" fillId="0" borderId="12" xfId="49" applyNumberFormat="1" applyFont="1" applyBorder="1" applyAlignment="1">
      <alignment horizontal="center" vertical="center"/>
    </xf>
    <xf numFmtId="38" fontId="2" fillId="0" borderId="11" xfId="49" applyNumberFormat="1" applyFont="1" applyBorder="1" applyAlignment="1">
      <alignment horizontal="center" vertical="center"/>
    </xf>
    <xf numFmtId="38" fontId="2" fillId="0" borderId="23" xfId="49" applyNumberFormat="1" applyFont="1" applyBorder="1" applyAlignment="1">
      <alignment horizontal="centerContinuous" vertical="center"/>
    </xf>
    <xf numFmtId="38" fontId="5" fillId="0" borderId="24" xfId="49" applyNumberFormat="1" applyFont="1" applyBorder="1" applyAlignment="1">
      <alignment horizontal="center" vertical="center"/>
    </xf>
    <xf numFmtId="38" fontId="2" fillId="0" borderId="0" xfId="49" applyNumberFormat="1" applyFont="1" applyFill="1" applyAlignment="1">
      <alignment/>
    </xf>
    <xf numFmtId="38" fontId="2" fillId="0" borderId="0" xfId="49" applyNumberFormat="1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225" fontId="2" fillId="0" borderId="25" xfId="49" applyNumberFormat="1" applyFont="1" applyBorder="1" applyAlignment="1">
      <alignment vertical="center"/>
    </xf>
    <xf numFmtId="225" fontId="2" fillId="0" borderId="26" xfId="49" applyNumberFormat="1" applyFont="1" applyBorder="1" applyAlignment="1">
      <alignment vertical="center"/>
    </xf>
    <xf numFmtId="225" fontId="2" fillId="0" borderId="16" xfId="49" applyNumberFormat="1" applyFont="1" applyBorder="1" applyAlignment="1">
      <alignment vertical="center"/>
    </xf>
    <xf numFmtId="225" fontId="2" fillId="0" borderId="24" xfId="49" applyNumberFormat="1" applyFont="1" applyBorder="1" applyAlignment="1">
      <alignment vertical="center"/>
    </xf>
    <xf numFmtId="225" fontId="2" fillId="0" borderId="27" xfId="49" applyNumberFormat="1" applyFont="1" applyFill="1" applyBorder="1" applyAlignment="1">
      <alignment vertical="center"/>
    </xf>
    <xf numFmtId="225" fontId="2" fillId="0" borderId="28" xfId="49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7" fillId="0" borderId="15" xfId="49" applyNumberFormat="1" applyFont="1" applyBorder="1" applyAlignment="1">
      <alignment vertical="center"/>
    </xf>
    <xf numFmtId="38" fontId="7" fillId="0" borderId="31" xfId="49" applyNumberFormat="1" applyFont="1" applyBorder="1" applyAlignment="1">
      <alignment vertical="center"/>
    </xf>
    <xf numFmtId="38" fontId="5" fillId="0" borderId="15" xfId="49" applyNumberFormat="1" applyFont="1" applyBorder="1" applyAlignment="1">
      <alignment vertical="center"/>
    </xf>
    <xf numFmtId="38" fontId="7" fillId="0" borderId="31" xfId="49" applyNumberFormat="1" applyFont="1" applyBorder="1" applyAlignment="1">
      <alignment horizontal="left" vertical="center"/>
    </xf>
    <xf numFmtId="38" fontId="5" fillId="0" borderId="32" xfId="49" applyNumberFormat="1" applyFont="1" applyBorder="1" applyAlignment="1">
      <alignment vertical="center"/>
    </xf>
    <xf numFmtId="38" fontId="7" fillId="0" borderId="19" xfId="49" applyNumberFormat="1" applyFont="1" applyBorder="1" applyAlignment="1">
      <alignment horizontal="right" vertical="center"/>
    </xf>
    <xf numFmtId="38" fontId="7" fillId="0" borderId="30" xfId="49" applyNumberFormat="1" applyFont="1" applyBorder="1" applyAlignment="1">
      <alignment horizontal="right" vertical="center"/>
    </xf>
    <xf numFmtId="38" fontId="5" fillId="0" borderId="33" xfId="49" applyNumberFormat="1" applyFont="1" applyBorder="1" applyAlignment="1">
      <alignment horizontal="center" vertical="center"/>
    </xf>
    <xf numFmtId="38" fontId="5" fillId="0" borderId="33" xfId="49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38" fontId="2" fillId="0" borderId="13" xfId="49" applyNumberFormat="1" applyFont="1" applyBorder="1" applyAlignment="1">
      <alignment horizontal="distributed" vertical="center"/>
    </xf>
    <xf numFmtId="38" fontId="2" fillId="0" borderId="13" xfId="49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38" fontId="5" fillId="0" borderId="15" xfId="49" applyNumberFormat="1" applyFont="1" applyBorder="1" applyAlignment="1">
      <alignment horizontal="center" vertical="center"/>
    </xf>
    <xf numFmtId="38" fontId="5" fillId="0" borderId="19" xfId="49" applyNumberFormat="1" applyFont="1" applyBorder="1" applyAlignment="1">
      <alignment horizontal="center" vertical="center"/>
    </xf>
    <xf numFmtId="38" fontId="5" fillId="0" borderId="16" xfId="49" applyNumberFormat="1" applyFont="1" applyBorder="1" applyAlignment="1">
      <alignment horizontal="center" vertical="center"/>
    </xf>
    <xf numFmtId="38" fontId="7" fillId="0" borderId="15" xfId="49" applyNumberFormat="1" applyFont="1" applyBorder="1" applyAlignment="1">
      <alignment horizontal="center" vertical="center"/>
    </xf>
    <xf numFmtId="38" fontId="7" fillId="0" borderId="19" xfId="49" applyNumberFormat="1" applyFont="1" applyBorder="1" applyAlignment="1">
      <alignment horizontal="center" vertical="center"/>
    </xf>
    <xf numFmtId="38" fontId="5" fillId="0" borderId="12" xfId="49" applyNumberFormat="1" applyFont="1" applyBorder="1" applyAlignment="1">
      <alignment horizontal="center" vertical="center"/>
    </xf>
    <xf numFmtId="38" fontId="5" fillId="0" borderId="11" xfId="49" applyNumberFormat="1" applyFont="1" applyBorder="1" applyAlignment="1">
      <alignment horizontal="center" vertical="center"/>
    </xf>
    <xf numFmtId="38" fontId="5" fillId="0" borderId="22" xfId="49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T6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23.875" style="1" bestFit="1" customWidth="1"/>
    <col min="4" max="98" width="10.625" style="1" customWidth="1"/>
    <col min="99" max="16384" width="9.00390625" style="1" customWidth="1"/>
  </cols>
  <sheetData>
    <row r="1" spans="2:7" s="31" customFormat="1" ht="12">
      <c r="B1" s="32"/>
      <c r="D1" s="33"/>
      <c r="G1" s="33"/>
    </row>
    <row r="2" spans="2:14" s="48" customFormat="1" ht="13.5">
      <c r="B2" s="59" t="s">
        <v>180</v>
      </c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6:20" ht="12" customHeight="1">
      <c r="P3" s="29"/>
      <c r="Q3" s="30"/>
      <c r="R3" s="30"/>
      <c r="S3" s="30"/>
      <c r="T3" s="30"/>
    </row>
    <row r="4" spans="13:98" ht="12" customHeight="1">
      <c r="M4" s="2"/>
      <c r="N4" s="3"/>
      <c r="CT4" s="3" t="s">
        <v>181</v>
      </c>
    </row>
    <row r="5" spans="2:98" ht="15.75" customHeight="1">
      <c r="B5" s="4"/>
      <c r="C5" s="5" t="s">
        <v>23</v>
      </c>
      <c r="D5" s="6"/>
      <c r="E5" s="7"/>
      <c r="F5" s="62" t="s">
        <v>24</v>
      </c>
      <c r="G5" s="62"/>
      <c r="H5" s="62"/>
      <c r="I5" s="62"/>
      <c r="J5" s="62"/>
      <c r="K5" s="7"/>
      <c r="L5" s="7"/>
      <c r="M5" s="7"/>
      <c r="N5" s="25"/>
      <c r="O5" s="62" t="s">
        <v>25</v>
      </c>
      <c r="P5" s="62"/>
      <c r="Q5" s="62"/>
      <c r="R5" s="7"/>
      <c r="S5" s="19"/>
      <c r="T5" s="18"/>
      <c r="U5" s="18"/>
      <c r="V5" s="62" t="s">
        <v>26</v>
      </c>
      <c r="W5" s="62"/>
      <c r="X5" s="62"/>
      <c r="Y5" s="62"/>
      <c r="Z5" s="62"/>
      <c r="AA5" s="21"/>
      <c r="AB5" s="21"/>
      <c r="AC5" s="19"/>
      <c r="AD5" s="7"/>
      <c r="AE5" s="62" t="s">
        <v>28</v>
      </c>
      <c r="AF5" s="62"/>
      <c r="AG5" s="62"/>
      <c r="AH5" s="62"/>
      <c r="AI5" s="62"/>
      <c r="AJ5" s="62"/>
      <c r="AK5" s="62"/>
      <c r="AL5" s="21"/>
      <c r="AM5" s="21"/>
      <c r="AN5" s="19"/>
      <c r="AO5" s="7"/>
      <c r="AP5" s="8"/>
      <c r="AQ5" s="8"/>
      <c r="AR5" s="8"/>
      <c r="AS5" s="8"/>
      <c r="AT5" s="8"/>
      <c r="AU5" s="62" t="s">
        <v>36</v>
      </c>
      <c r="AV5" s="62"/>
      <c r="AW5" s="62"/>
      <c r="AX5" s="62"/>
      <c r="AY5" s="62"/>
      <c r="AZ5" s="62"/>
      <c r="BA5" s="62"/>
      <c r="BB5" s="62"/>
      <c r="BC5" s="8"/>
      <c r="BD5" s="8"/>
      <c r="BE5" s="8"/>
      <c r="BF5" s="8"/>
      <c r="BG5" s="8"/>
      <c r="BH5" s="19"/>
      <c r="BI5" s="20"/>
      <c r="BJ5" s="63" t="s">
        <v>32</v>
      </c>
      <c r="BK5" s="63"/>
      <c r="BL5" s="63"/>
      <c r="BM5" s="63"/>
      <c r="BN5" s="63"/>
      <c r="BO5" s="21"/>
      <c r="BP5" s="26"/>
      <c r="BQ5" s="20"/>
      <c r="BR5" s="63" t="s">
        <v>33</v>
      </c>
      <c r="BS5" s="63"/>
      <c r="BT5" s="63"/>
      <c r="BU5" s="63"/>
      <c r="BV5" s="63"/>
      <c r="BW5" s="63"/>
      <c r="BX5" s="63"/>
      <c r="BY5" s="24"/>
      <c r="BZ5" s="19"/>
      <c r="CA5" s="71" t="s">
        <v>124</v>
      </c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3"/>
      <c r="CO5" s="71" t="s">
        <v>125</v>
      </c>
      <c r="CP5" s="72"/>
      <c r="CQ5" s="72"/>
      <c r="CR5" s="72"/>
      <c r="CS5" s="73"/>
      <c r="CT5" s="27"/>
    </row>
    <row r="6" spans="2:98" s="9" customFormat="1" ht="15.75" customHeight="1">
      <c r="B6" s="10"/>
      <c r="C6" s="11"/>
      <c r="D6" s="66" t="s">
        <v>0</v>
      </c>
      <c r="E6" s="66" t="s">
        <v>37</v>
      </c>
      <c r="F6" s="66" t="s">
        <v>38</v>
      </c>
      <c r="G6" s="66" t="s">
        <v>1</v>
      </c>
      <c r="H6" s="66" t="s">
        <v>39</v>
      </c>
      <c r="I6" s="12" t="s">
        <v>34</v>
      </c>
      <c r="J6" s="66" t="s">
        <v>40</v>
      </c>
      <c r="K6" s="66" t="s">
        <v>41</v>
      </c>
      <c r="L6" s="12" t="s">
        <v>34</v>
      </c>
      <c r="M6" s="68" t="s">
        <v>2</v>
      </c>
      <c r="N6" s="66" t="s">
        <v>42</v>
      </c>
      <c r="O6" s="66" t="s">
        <v>43</v>
      </c>
      <c r="P6" s="66" t="s">
        <v>44</v>
      </c>
      <c r="Q6" s="66" t="s">
        <v>45</v>
      </c>
      <c r="R6" s="12" t="s">
        <v>34</v>
      </c>
      <c r="S6" s="68" t="s">
        <v>2</v>
      </c>
      <c r="T6" s="66" t="s">
        <v>46</v>
      </c>
      <c r="U6" s="66" t="s">
        <v>47</v>
      </c>
      <c r="V6" s="12" t="s">
        <v>34</v>
      </c>
      <c r="W6" s="22" t="s">
        <v>27</v>
      </c>
      <c r="X6" s="66" t="s">
        <v>48</v>
      </c>
      <c r="Y6" s="12" t="s">
        <v>49</v>
      </c>
      <c r="Z6" s="66" t="s">
        <v>50</v>
      </c>
      <c r="AA6" s="66" t="s">
        <v>51</v>
      </c>
      <c r="AB6" s="12" t="s">
        <v>52</v>
      </c>
      <c r="AC6" s="68" t="s">
        <v>2</v>
      </c>
      <c r="AD6" s="66" t="s">
        <v>53</v>
      </c>
      <c r="AE6" s="66" t="s">
        <v>54</v>
      </c>
      <c r="AF6" s="66" t="s">
        <v>55</v>
      </c>
      <c r="AG6" s="66" t="s">
        <v>56</v>
      </c>
      <c r="AH6" s="66" t="s">
        <v>57</v>
      </c>
      <c r="AI6" s="66" t="s">
        <v>58</v>
      </c>
      <c r="AJ6" s="66" t="s">
        <v>3</v>
      </c>
      <c r="AK6" s="12" t="s">
        <v>52</v>
      </c>
      <c r="AL6" s="66" t="s">
        <v>4</v>
      </c>
      <c r="AM6" s="12" t="s">
        <v>52</v>
      </c>
      <c r="AN6" s="68" t="s">
        <v>2</v>
      </c>
      <c r="AO6" s="66" t="s">
        <v>59</v>
      </c>
      <c r="AP6" s="22" t="s">
        <v>60</v>
      </c>
      <c r="AQ6" s="22" t="s">
        <v>61</v>
      </c>
      <c r="AR6" s="12" t="s">
        <v>62</v>
      </c>
      <c r="AS6" s="66" t="s">
        <v>63</v>
      </c>
      <c r="AT6" s="12" t="s">
        <v>52</v>
      </c>
      <c r="AU6" s="66" t="s">
        <v>64</v>
      </c>
      <c r="AV6" s="66" t="s">
        <v>65</v>
      </c>
      <c r="AW6" s="12" t="s">
        <v>66</v>
      </c>
      <c r="AX6" s="22" t="s">
        <v>67</v>
      </c>
      <c r="AY6" s="12" t="s">
        <v>52</v>
      </c>
      <c r="AZ6" s="66" t="s">
        <v>68</v>
      </c>
      <c r="BA6" s="12" t="s">
        <v>52</v>
      </c>
      <c r="BB6" s="66" t="s">
        <v>69</v>
      </c>
      <c r="BC6" s="66" t="s">
        <v>70</v>
      </c>
      <c r="BD6" s="22" t="s">
        <v>29</v>
      </c>
      <c r="BE6" s="66" t="s">
        <v>30</v>
      </c>
      <c r="BF6" s="22" t="s">
        <v>31</v>
      </c>
      <c r="BG6" s="12" t="s">
        <v>71</v>
      </c>
      <c r="BH6" s="68" t="s">
        <v>2</v>
      </c>
      <c r="BI6" s="66" t="s">
        <v>72</v>
      </c>
      <c r="BJ6" s="66" t="s">
        <v>5</v>
      </c>
      <c r="BK6" s="66" t="s">
        <v>6</v>
      </c>
      <c r="BL6" s="66" t="s">
        <v>73</v>
      </c>
      <c r="BM6" s="66" t="s">
        <v>74</v>
      </c>
      <c r="BN6" s="12" t="s">
        <v>8</v>
      </c>
      <c r="BO6" s="66" t="s">
        <v>75</v>
      </c>
      <c r="BP6" s="68" t="s">
        <v>2</v>
      </c>
      <c r="BQ6" s="12" t="s">
        <v>76</v>
      </c>
      <c r="BR6" s="66" t="s">
        <v>77</v>
      </c>
      <c r="BS6" s="22" t="s">
        <v>78</v>
      </c>
      <c r="BT6" s="12" t="s">
        <v>79</v>
      </c>
      <c r="BU6" s="12" t="s">
        <v>80</v>
      </c>
      <c r="BV6" s="12" t="s">
        <v>71</v>
      </c>
      <c r="BW6" s="66" t="s">
        <v>81</v>
      </c>
      <c r="BX6" s="66" t="s">
        <v>82</v>
      </c>
      <c r="BY6" s="12" t="s">
        <v>71</v>
      </c>
      <c r="BZ6" s="68" t="s">
        <v>2</v>
      </c>
      <c r="CA6" s="66" t="s">
        <v>126</v>
      </c>
      <c r="CB6" s="66" t="s">
        <v>127</v>
      </c>
      <c r="CC6" s="49" t="s">
        <v>128</v>
      </c>
      <c r="CD6" s="50" t="s">
        <v>129</v>
      </c>
      <c r="CE6" s="50" t="s">
        <v>130</v>
      </c>
      <c r="CF6" s="50" t="s">
        <v>131</v>
      </c>
      <c r="CG6" s="66" t="s">
        <v>132</v>
      </c>
      <c r="CH6" s="51" t="s">
        <v>133</v>
      </c>
      <c r="CI6" s="66" t="s">
        <v>134</v>
      </c>
      <c r="CJ6" s="66" t="s">
        <v>135</v>
      </c>
      <c r="CK6" s="66" t="s">
        <v>136</v>
      </c>
      <c r="CL6" s="66" t="s">
        <v>137</v>
      </c>
      <c r="CM6" s="52" t="s">
        <v>138</v>
      </c>
      <c r="CN6" s="13"/>
      <c r="CO6" s="53" t="s">
        <v>139</v>
      </c>
      <c r="CP6" s="49" t="s">
        <v>140</v>
      </c>
      <c r="CQ6" s="52" t="s">
        <v>138</v>
      </c>
      <c r="CR6" s="69" t="s">
        <v>7</v>
      </c>
      <c r="CS6" s="13"/>
      <c r="CT6" s="28" t="s">
        <v>83</v>
      </c>
    </row>
    <row r="7" spans="2:98" s="9" customFormat="1" ht="15.75" customHeight="1">
      <c r="B7" s="14" t="s">
        <v>35</v>
      </c>
      <c r="C7" s="15"/>
      <c r="D7" s="67"/>
      <c r="E7" s="67"/>
      <c r="F7" s="67"/>
      <c r="G7" s="67"/>
      <c r="H7" s="67"/>
      <c r="I7" s="16" t="s">
        <v>84</v>
      </c>
      <c r="J7" s="67"/>
      <c r="K7" s="67"/>
      <c r="L7" s="16" t="s">
        <v>85</v>
      </c>
      <c r="M7" s="67"/>
      <c r="N7" s="67"/>
      <c r="O7" s="67"/>
      <c r="P7" s="67"/>
      <c r="Q7" s="67"/>
      <c r="R7" s="16" t="s">
        <v>86</v>
      </c>
      <c r="S7" s="67"/>
      <c r="T7" s="67"/>
      <c r="U7" s="67"/>
      <c r="V7" s="16" t="s">
        <v>87</v>
      </c>
      <c r="W7" s="23" t="s">
        <v>88</v>
      </c>
      <c r="X7" s="67"/>
      <c r="Y7" s="16" t="s">
        <v>89</v>
      </c>
      <c r="Z7" s="67"/>
      <c r="AA7" s="67"/>
      <c r="AB7" s="16" t="s">
        <v>90</v>
      </c>
      <c r="AC7" s="67"/>
      <c r="AD7" s="67"/>
      <c r="AE7" s="67"/>
      <c r="AF7" s="67"/>
      <c r="AG7" s="67"/>
      <c r="AH7" s="67"/>
      <c r="AI7" s="67"/>
      <c r="AJ7" s="67"/>
      <c r="AK7" s="16" t="s">
        <v>91</v>
      </c>
      <c r="AL7" s="67"/>
      <c r="AM7" s="16" t="s">
        <v>92</v>
      </c>
      <c r="AN7" s="67"/>
      <c r="AO7" s="67"/>
      <c r="AP7" s="23" t="s">
        <v>93</v>
      </c>
      <c r="AQ7" s="23" t="s">
        <v>94</v>
      </c>
      <c r="AR7" s="16" t="s">
        <v>95</v>
      </c>
      <c r="AS7" s="67"/>
      <c r="AT7" s="16" t="s">
        <v>96</v>
      </c>
      <c r="AU7" s="67"/>
      <c r="AV7" s="67"/>
      <c r="AW7" s="23" t="s">
        <v>97</v>
      </c>
      <c r="AX7" s="23" t="s">
        <v>98</v>
      </c>
      <c r="AY7" s="23" t="s">
        <v>99</v>
      </c>
      <c r="AZ7" s="67"/>
      <c r="BA7" s="23" t="s">
        <v>99</v>
      </c>
      <c r="BB7" s="67"/>
      <c r="BC7" s="67"/>
      <c r="BD7" s="23" t="s">
        <v>100</v>
      </c>
      <c r="BE7" s="67"/>
      <c r="BF7" s="23" t="s">
        <v>101</v>
      </c>
      <c r="BG7" s="16" t="s">
        <v>102</v>
      </c>
      <c r="BH7" s="67"/>
      <c r="BI7" s="67"/>
      <c r="BJ7" s="67"/>
      <c r="BK7" s="67"/>
      <c r="BL7" s="67"/>
      <c r="BM7" s="67"/>
      <c r="BN7" s="16" t="s">
        <v>103</v>
      </c>
      <c r="BO7" s="67"/>
      <c r="BP7" s="67"/>
      <c r="BQ7" s="23" t="s">
        <v>104</v>
      </c>
      <c r="BR7" s="67"/>
      <c r="BS7" s="23" t="s">
        <v>105</v>
      </c>
      <c r="BT7" s="23" t="s">
        <v>106</v>
      </c>
      <c r="BU7" s="23" t="s">
        <v>107</v>
      </c>
      <c r="BV7" s="23" t="s">
        <v>108</v>
      </c>
      <c r="BW7" s="67"/>
      <c r="BX7" s="67"/>
      <c r="BY7" s="16" t="s">
        <v>109</v>
      </c>
      <c r="BZ7" s="67"/>
      <c r="CA7" s="67"/>
      <c r="CB7" s="67"/>
      <c r="CC7" s="54" t="s">
        <v>141</v>
      </c>
      <c r="CD7" s="55" t="s">
        <v>142</v>
      </c>
      <c r="CE7" s="55" t="s">
        <v>143</v>
      </c>
      <c r="CF7" s="55" t="s">
        <v>142</v>
      </c>
      <c r="CG7" s="67"/>
      <c r="CH7" s="23" t="s">
        <v>144</v>
      </c>
      <c r="CI7" s="67"/>
      <c r="CJ7" s="67"/>
      <c r="CK7" s="67"/>
      <c r="CL7" s="67"/>
      <c r="CM7" s="54" t="s">
        <v>145</v>
      </c>
      <c r="CN7" s="56" t="s">
        <v>2</v>
      </c>
      <c r="CO7" s="57" t="s">
        <v>146</v>
      </c>
      <c r="CP7" s="54" t="s">
        <v>147</v>
      </c>
      <c r="CQ7" s="54" t="s">
        <v>147</v>
      </c>
      <c r="CR7" s="70"/>
      <c r="CS7" s="56" t="s">
        <v>2</v>
      </c>
      <c r="CT7" s="17"/>
    </row>
    <row r="8" spans="1:98" ht="12" customHeight="1">
      <c r="A8" s="31"/>
      <c r="B8" s="60" t="s">
        <v>9</v>
      </c>
      <c r="C8" s="61"/>
      <c r="D8" s="34">
        <v>33.1783</v>
      </c>
      <c r="E8" s="34">
        <v>756.3394</v>
      </c>
      <c r="F8" s="34">
        <v>140.1329</v>
      </c>
      <c r="G8" s="34">
        <v>1588.8236</v>
      </c>
      <c r="H8" s="34">
        <v>0</v>
      </c>
      <c r="I8" s="34">
        <v>4055.0606</v>
      </c>
      <c r="J8" s="34">
        <v>5.2042</v>
      </c>
      <c r="K8" s="34">
        <v>0</v>
      </c>
      <c r="L8" s="34">
        <v>10945.0049</v>
      </c>
      <c r="M8" s="34">
        <f aca="true" t="shared" si="0" ref="M8:M38">SUM(D8:L8)</f>
        <v>17523.7439</v>
      </c>
      <c r="N8" s="34">
        <v>0</v>
      </c>
      <c r="O8" s="34">
        <v>278.0537</v>
      </c>
      <c r="P8" s="34">
        <v>0</v>
      </c>
      <c r="Q8" s="34">
        <v>0</v>
      </c>
      <c r="R8" s="34">
        <v>1702.7836</v>
      </c>
      <c r="S8" s="34">
        <f aca="true" t="shared" si="1" ref="S8:S37">SUM(O8:R8,N8)</f>
        <v>1980.8373</v>
      </c>
      <c r="T8" s="34">
        <v>1</v>
      </c>
      <c r="U8" s="34">
        <v>0</v>
      </c>
      <c r="V8" s="34">
        <v>0</v>
      </c>
      <c r="W8" s="34">
        <v>26.0644</v>
      </c>
      <c r="X8" s="34">
        <v>496.3923</v>
      </c>
      <c r="Y8" s="34">
        <v>0</v>
      </c>
      <c r="Z8" s="34">
        <v>0</v>
      </c>
      <c r="AA8" s="34">
        <v>0</v>
      </c>
      <c r="AB8" s="34">
        <v>735.7117</v>
      </c>
      <c r="AC8" s="34">
        <f aca="true" t="shared" si="2" ref="AC8:AC37">SUM(T8:Y8,Z8:AB8)</f>
        <v>1259.1684</v>
      </c>
      <c r="AD8" s="34">
        <v>59.0331</v>
      </c>
      <c r="AE8" s="34">
        <v>0</v>
      </c>
      <c r="AF8" s="34">
        <v>1082.3104</v>
      </c>
      <c r="AG8" s="34">
        <v>4326.714</v>
      </c>
      <c r="AH8" s="34">
        <v>2122.9713</v>
      </c>
      <c r="AI8" s="34">
        <v>0</v>
      </c>
      <c r="AJ8" s="34">
        <v>0</v>
      </c>
      <c r="AK8" s="34">
        <v>0</v>
      </c>
      <c r="AL8" s="34">
        <v>14.4038</v>
      </c>
      <c r="AM8" s="34">
        <v>11.5999</v>
      </c>
      <c r="AN8" s="34">
        <f aca="true" t="shared" si="3" ref="AN8:AN37">SUM(AK8:AM8,AD8:AJ8)</f>
        <v>7617.0325</v>
      </c>
      <c r="AO8" s="34">
        <v>0</v>
      </c>
      <c r="AP8" s="34">
        <v>0</v>
      </c>
      <c r="AQ8" s="34">
        <v>5.4471</v>
      </c>
      <c r="AR8" s="34">
        <v>58.6119</v>
      </c>
      <c r="AS8" s="34">
        <v>0</v>
      </c>
      <c r="AT8" s="34">
        <v>206.7397</v>
      </c>
      <c r="AU8" s="34">
        <v>35.0431</v>
      </c>
      <c r="AV8" s="34">
        <v>0</v>
      </c>
      <c r="AW8" s="34">
        <v>7.252</v>
      </c>
      <c r="AX8" s="34">
        <v>0</v>
      </c>
      <c r="AY8" s="34">
        <v>1.3728</v>
      </c>
      <c r="AZ8" s="34">
        <v>0</v>
      </c>
      <c r="BA8" s="34">
        <v>0</v>
      </c>
      <c r="BB8" s="34">
        <v>64.6525</v>
      </c>
      <c r="BC8" s="34">
        <v>21156.1182</v>
      </c>
      <c r="BD8" s="34">
        <v>4.5223</v>
      </c>
      <c r="BE8" s="34">
        <v>5678.45</v>
      </c>
      <c r="BF8" s="34">
        <v>2.0076</v>
      </c>
      <c r="BG8" s="34">
        <v>9517.4372</v>
      </c>
      <c r="BH8" s="34">
        <f aca="true" t="shared" si="4" ref="BH8:BH37">SUM(BG8,AV8:BF8,AO8:AU8)</f>
        <v>36737.6544</v>
      </c>
      <c r="BI8" s="34">
        <v>12.9224</v>
      </c>
      <c r="BJ8" s="34">
        <v>739.5488</v>
      </c>
      <c r="BK8" s="34">
        <v>0</v>
      </c>
      <c r="BL8" s="34">
        <v>4.7545</v>
      </c>
      <c r="BM8" s="34">
        <v>0</v>
      </c>
      <c r="BN8" s="34">
        <v>194.718</v>
      </c>
      <c r="BO8" s="34">
        <v>21.5492</v>
      </c>
      <c r="BP8" s="34">
        <f>SUM(BI8:BO8)</f>
        <v>973.4929000000001</v>
      </c>
      <c r="BQ8" s="34">
        <v>50.917</v>
      </c>
      <c r="BR8" s="34">
        <v>0</v>
      </c>
      <c r="BS8" s="34">
        <v>0</v>
      </c>
      <c r="BT8" s="34">
        <v>2343.2889</v>
      </c>
      <c r="BU8" s="34">
        <v>0</v>
      </c>
      <c r="BV8" s="34">
        <v>0</v>
      </c>
      <c r="BW8" s="34">
        <v>149.0778</v>
      </c>
      <c r="BX8" s="34">
        <v>17.2071</v>
      </c>
      <c r="BY8" s="34">
        <v>1354.71</v>
      </c>
      <c r="BZ8" s="34">
        <f aca="true" t="shared" si="5" ref="BZ8:BZ37">SUM(BR8:BY8,BQ8)</f>
        <v>3915.2008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4">
        <v>0</v>
      </c>
      <c r="CG8" s="34">
        <v>0</v>
      </c>
      <c r="CH8" s="34">
        <v>0</v>
      </c>
      <c r="CI8" s="34">
        <v>0</v>
      </c>
      <c r="CJ8" s="34">
        <v>23.9334</v>
      </c>
      <c r="CK8" s="34">
        <v>0</v>
      </c>
      <c r="CL8" s="34">
        <v>0</v>
      </c>
      <c r="CM8" s="34">
        <v>177.1758</v>
      </c>
      <c r="CN8" s="34">
        <f>SUM(CA8:CM8)</f>
        <v>201.10920000000002</v>
      </c>
      <c r="CO8" s="34">
        <v>19999.6623</v>
      </c>
      <c r="CP8" s="34">
        <v>0</v>
      </c>
      <c r="CQ8" s="34">
        <v>3100.124</v>
      </c>
      <c r="CR8" s="34">
        <v>0</v>
      </c>
      <c r="CS8" s="34">
        <f>SUM(CO8:CR8)</f>
        <v>23099.7863</v>
      </c>
      <c r="CT8" s="35">
        <f>SUM(CS8,CN8,BZ8,BP8,BH8,AN8,AC8,S8,M8)</f>
        <v>93308.0257</v>
      </c>
    </row>
    <row r="9" spans="1:98" ht="12" customHeight="1">
      <c r="A9" s="31"/>
      <c r="B9" s="60" t="s">
        <v>10</v>
      </c>
      <c r="C9" s="61"/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f t="shared" si="0"/>
        <v>0</v>
      </c>
      <c r="N9" s="34">
        <v>0</v>
      </c>
      <c r="O9" s="34">
        <v>25.3739</v>
      </c>
      <c r="P9" s="34">
        <v>8.7747</v>
      </c>
      <c r="Q9" s="34">
        <v>0</v>
      </c>
      <c r="R9" s="34">
        <v>88.705</v>
      </c>
      <c r="S9" s="34">
        <f t="shared" si="1"/>
        <v>122.8536</v>
      </c>
      <c r="T9" s="34">
        <v>0</v>
      </c>
      <c r="U9" s="34">
        <v>0</v>
      </c>
      <c r="V9" s="34">
        <v>0</v>
      </c>
      <c r="W9" s="34">
        <v>21.6342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f t="shared" si="2"/>
        <v>21.6342</v>
      </c>
      <c r="AD9" s="34">
        <v>5.248</v>
      </c>
      <c r="AE9" s="34">
        <v>2.0272</v>
      </c>
      <c r="AF9" s="34">
        <v>14.6069</v>
      </c>
      <c r="AG9" s="34">
        <v>74.5062</v>
      </c>
      <c r="AH9" s="34">
        <v>13.4678</v>
      </c>
      <c r="AI9" s="34">
        <v>0</v>
      </c>
      <c r="AJ9" s="34">
        <v>0</v>
      </c>
      <c r="AK9" s="34">
        <v>75.0432</v>
      </c>
      <c r="AL9" s="34">
        <v>4.795</v>
      </c>
      <c r="AM9" s="34">
        <v>0</v>
      </c>
      <c r="AN9" s="34">
        <f t="shared" si="3"/>
        <v>189.6943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1.2452</v>
      </c>
      <c r="AZ9" s="34">
        <v>0</v>
      </c>
      <c r="BA9" s="34">
        <v>0</v>
      </c>
      <c r="BB9" s="34">
        <v>58.4238</v>
      </c>
      <c r="BC9" s="34">
        <v>0</v>
      </c>
      <c r="BD9" s="34">
        <v>0</v>
      </c>
      <c r="BE9" s="34">
        <v>11.5266</v>
      </c>
      <c r="BF9" s="34">
        <v>0</v>
      </c>
      <c r="BG9" s="34">
        <v>1.9134</v>
      </c>
      <c r="BH9" s="34">
        <f t="shared" si="4"/>
        <v>73.109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f aca="true" t="shared" si="6" ref="BP9:BP65">SUM(BI9:BO9)</f>
        <v>0</v>
      </c>
      <c r="BQ9" s="34">
        <v>0</v>
      </c>
      <c r="BR9" s="34">
        <v>0</v>
      </c>
      <c r="BS9" s="34">
        <v>0</v>
      </c>
      <c r="BT9" s="34">
        <v>154.1775</v>
      </c>
      <c r="BU9" s="34">
        <v>0</v>
      </c>
      <c r="BV9" s="34">
        <v>0</v>
      </c>
      <c r="BW9" s="34">
        <v>0</v>
      </c>
      <c r="BX9" s="34">
        <v>5.248</v>
      </c>
      <c r="BY9" s="34">
        <v>0</v>
      </c>
      <c r="BZ9" s="34">
        <f t="shared" si="5"/>
        <v>159.4255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f aca="true" t="shared" si="7" ref="CN9:CN58">SUM(CA9:CM9)</f>
        <v>0</v>
      </c>
      <c r="CO9" s="34">
        <v>11.4416</v>
      </c>
      <c r="CP9" s="34">
        <v>0</v>
      </c>
      <c r="CQ9" s="34">
        <v>0</v>
      </c>
      <c r="CR9" s="34">
        <v>0</v>
      </c>
      <c r="CS9" s="34">
        <f aca="true" t="shared" si="8" ref="CS9:CS58">SUM(CO9:CR9)</f>
        <v>11.4416</v>
      </c>
      <c r="CT9" s="35">
        <f aca="true" t="shared" si="9" ref="CT9:CT58">SUM(CS9,CN9,BZ9,BP9,BH9,AN9,AC9,S9,M9)</f>
        <v>578.1582</v>
      </c>
    </row>
    <row r="10" spans="1:98" ht="12" customHeight="1">
      <c r="A10" s="31"/>
      <c r="B10" s="60" t="s">
        <v>11</v>
      </c>
      <c r="C10" s="61"/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127.2433</v>
      </c>
      <c r="J10" s="34">
        <v>2958.0367</v>
      </c>
      <c r="K10" s="34">
        <v>0</v>
      </c>
      <c r="L10" s="34">
        <v>0</v>
      </c>
      <c r="M10" s="34">
        <f t="shared" si="0"/>
        <v>3085.28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f t="shared" si="1"/>
        <v>0</v>
      </c>
      <c r="T10" s="34">
        <v>0</v>
      </c>
      <c r="U10" s="34">
        <v>0</v>
      </c>
      <c r="V10" s="34">
        <v>2.722</v>
      </c>
      <c r="W10" s="34">
        <v>3.7164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f t="shared" si="2"/>
        <v>6.4384</v>
      </c>
      <c r="AD10" s="34">
        <v>914.4739</v>
      </c>
      <c r="AE10" s="34">
        <v>601.87</v>
      </c>
      <c r="AF10" s="34">
        <v>899.5052</v>
      </c>
      <c r="AG10" s="34">
        <v>87.8476</v>
      </c>
      <c r="AH10" s="34">
        <v>2780.901</v>
      </c>
      <c r="AI10" s="34">
        <v>0</v>
      </c>
      <c r="AJ10" s="34">
        <v>0</v>
      </c>
      <c r="AK10" s="34">
        <v>3.7173</v>
      </c>
      <c r="AL10" s="34">
        <v>0</v>
      </c>
      <c r="AM10" s="34">
        <v>0</v>
      </c>
      <c r="AN10" s="34">
        <f t="shared" si="3"/>
        <v>5288.3150000000005</v>
      </c>
      <c r="AO10" s="34">
        <v>0</v>
      </c>
      <c r="AP10" s="34">
        <v>0</v>
      </c>
      <c r="AQ10" s="34">
        <v>0</v>
      </c>
      <c r="AR10" s="34">
        <v>1.5557</v>
      </c>
      <c r="AS10" s="34">
        <v>0</v>
      </c>
      <c r="AT10" s="34">
        <v>9.2176</v>
      </c>
      <c r="AU10" s="34">
        <v>1.6017</v>
      </c>
      <c r="AV10" s="34">
        <v>135.4778</v>
      </c>
      <c r="AW10" s="34">
        <v>44.0349</v>
      </c>
      <c r="AX10" s="34">
        <v>0</v>
      </c>
      <c r="AY10" s="34">
        <v>3.7356</v>
      </c>
      <c r="AZ10" s="34">
        <v>0</v>
      </c>
      <c r="BA10" s="34">
        <v>0</v>
      </c>
      <c r="BB10" s="34">
        <v>1</v>
      </c>
      <c r="BC10" s="34">
        <v>0</v>
      </c>
      <c r="BD10" s="34">
        <v>882.5643</v>
      </c>
      <c r="BE10" s="34">
        <v>508.5816</v>
      </c>
      <c r="BF10" s="34">
        <v>0</v>
      </c>
      <c r="BG10" s="34">
        <v>1044.1703</v>
      </c>
      <c r="BH10" s="34">
        <f t="shared" si="4"/>
        <v>2631.9395</v>
      </c>
      <c r="BI10" s="34">
        <v>0</v>
      </c>
      <c r="BJ10" s="34">
        <v>5.1695</v>
      </c>
      <c r="BK10" s="34">
        <v>162.8434</v>
      </c>
      <c r="BL10" s="34">
        <v>94.6984</v>
      </c>
      <c r="BM10" s="34">
        <v>0</v>
      </c>
      <c r="BN10" s="34">
        <v>200.9803</v>
      </c>
      <c r="BO10" s="34">
        <v>0</v>
      </c>
      <c r="BP10" s="34">
        <f t="shared" si="6"/>
        <v>463.6916</v>
      </c>
      <c r="BQ10" s="34">
        <v>685.684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41.4016</v>
      </c>
      <c r="BY10" s="34">
        <v>432.4267</v>
      </c>
      <c r="BZ10" s="34">
        <f t="shared" si="5"/>
        <v>1159.5122999999999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f t="shared" si="7"/>
        <v>0</v>
      </c>
      <c r="CO10" s="34">
        <v>281.6643</v>
      </c>
      <c r="CP10" s="34">
        <v>0</v>
      </c>
      <c r="CQ10" s="34">
        <v>76.1876</v>
      </c>
      <c r="CR10" s="34">
        <v>0</v>
      </c>
      <c r="CS10" s="34">
        <f t="shared" si="8"/>
        <v>357.8519</v>
      </c>
      <c r="CT10" s="35">
        <f t="shared" si="9"/>
        <v>12993.0287</v>
      </c>
    </row>
    <row r="11" spans="1:98" ht="12" customHeight="1">
      <c r="A11" s="31"/>
      <c r="B11" s="60" t="s">
        <v>148</v>
      </c>
      <c r="C11" s="61"/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f t="shared" si="0"/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f t="shared" si="1"/>
        <v>0</v>
      </c>
      <c r="T11" s="34">
        <v>9.8181</v>
      </c>
      <c r="U11" s="34">
        <v>0</v>
      </c>
      <c r="V11" s="34">
        <v>118</v>
      </c>
      <c r="W11" s="34">
        <v>6234.7081</v>
      </c>
      <c r="X11" s="34">
        <v>81.0678</v>
      </c>
      <c r="Y11" s="34">
        <v>20.425</v>
      </c>
      <c r="Z11" s="34">
        <v>0</v>
      </c>
      <c r="AA11" s="34">
        <v>0</v>
      </c>
      <c r="AB11" s="34">
        <v>263.4209</v>
      </c>
      <c r="AC11" s="34">
        <f t="shared" si="2"/>
        <v>6727.4399</v>
      </c>
      <c r="AD11" s="34">
        <v>294.5501</v>
      </c>
      <c r="AE11" s="34">
        <v>22.0114</v>
      </c>
      <c r="AF11" s="34">
        <v>372.0797</v>
      </c>
      <c r="AG11" s="34">
        <v>259.7888</v>
      </c>
      <c r="AH11" s="34">
        <v>18.5206</v>
      </c>
      <c r="AI11" s="34">
        <v>0</v>
      </c>
      <c r="AJ11" s="34">
        <v>0</v>
      </c>
      <c r="AK11" s="34">
        <v>0</v>
      </c>
      <c r="AL11" s="34">
        <v>43.7932</v>
      </c>
      <c r="AM11" s="34">
        <v>77.2764</v>
      </c>
      <c r="AN11" s="34">
        <f t="shared" si="3"/>
        <v>1088.0202</v>
      </c>
      <c r="AO11" s="34">
        <v>0</v>
      </c>
      <c r="AP11" s="34">
        <v>122.36</v>
      </c>
      <c r="AQ11" s="34">
        <v>51.8606</v>
      </c>
      <c r="AR11" s="34">
        <v>0</v>
      </c>
      <c r="AS11" s="34">
        <v>49.9169</v>
      </c>
      <c r="AT11" s="34">
        <v>281.278</v>
      </c>
      <c r="AU11" s="34">
        <v>18.035</v>
      </c>
      <c r="AV11" s="34">
        <v>70.7556</v>
      </c>
      <c r="AW11" s="34">
        <v>113.7144</v>
      </c>
      <c r="AX11" s="34">
        <v>0</v>
      </c>
      <c r="AY11" s="34">
        <v>238.5041</v>
      </c>
      <c r="AZ11" s="34">
        <v>0</v>
      </c>
      <c r="BA11" s="34">
        <v>15.49</v>
      </c>
      <c r="BB11" s="34">
        <v>63.4058</v>
      </c>
      <c r="BC11" s="34">
        <v>0</v>
      </c>
      <c r="BD11" s="34">
        <v>0</v>
      </c>
      <c r="BE11" s="34">
        <v>58.0126</v>
      </c>
      <c r="BF11" s="34">
        <v>0</v>
      </c>
      <c r="BG11" s="34">
        <v>615.7416</v>
      </c>
      <c r="BH11" s="34">
        <f t="shared" si="4"/>
        <v>1699.0745999999997</v>
      </c>
      <c r="BI11" s="34">
        <v>0</v>
      </c>
      <c r="BJ11" s="34">
        <v>5.6266</v>
      </c>
      <c r="BK11" s="34">
        <v>0</v>
      </c>
      <c r="BL11" s="34">
        <v>4.7545</v>
      </c>
      <c r="BM11" s="34">
        <v>0</v>
      </c>
      <c r="BN11" s="34">
        <v>37.9057</v>
      </c>
      <c r="BO11" s="34">
        <v>0</v>
      </c>
      <c r="BP11" s="34">
        <f>SUM(BI11:BO11)</f>
        <v>48.2868</v>
      </c>
      <c r="BQ11" s="34">
        <v>22.2861</v>
      </c>
      <c r="BR11" s="34">
        <v>0</v>
      </c>
      <c r="BS11" s="34">
        <v>0</v>
      </c>
      <c r="BT11" s="34">
        <v>154.1775</v>
      </c>
      <c r="BU11" s="34">
        <v>0</v>
      </c>
      <c r="BV11" s="34">
        <v>32.4698</v>
      </c>
      <c r="BW11" s="34">
        <v>0</v>
      </c>
      <c r="BX11" s="34">
        <v>90.8797</v>
      </c>
      <c r="BY11" s="34">
        <v>10.7868</v>
      </c>
      <c r="BZ11" s="34">
        <f t="shared" si="5"/>
        <v>310.5999</v>
      </c>
      <c r="CA11" s="34">
        <v>0</v>
      </c>
      <c r="CB11" s="34">
        <v>0</v>
      </c>
      <c r="CC11" s="34">
        <v>0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0</v>
      </c>
      <c r="CJ11" s="34">
        <v>1.6159</v>
      </c>
      <c r="CK11" s="34">
        <v>116.2988</v>
      </c>
      <c r="CL11" s="34">
        <v>0</v>
      </c>
      <c r="CM11" s="34">
        <v>0</v>
      </c>
      <c r="CN11" s="34">
        <f t="shared" si="7"/>
        <v>117.9147</v>
      </c>
      <c r="CO11" s="34">
        <v>0</v>
      </c>
      <c r="CP11" s="34">
        <v>0</v>
      </c>
      <c r="CQ11" s="34">
        <v>5.079</v>
      </c>
      <c r="CR11" s="34">
        <v>0</v>
      </c>
      <c r="CS11" s="34">
        <f t="shared" si="8"/>
        <v>5.079</v>
      </c>
      <c r="CT11" s="35">
        <f t="shared" si="9"/>
        <v>9996.4151</v>
      </c>
    </row>
    <row r="12" spans="1:98" ht="12" customHeight="1">
      <c r="A12" s="31"/>
      <c r="B12" s="60" t="s">
        <v>110</v>
      </c>
      <c r="C12" s="61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2.2071</v>
      </c>
      <c r="L12" s="34">
        <v>0</v>
      </c>
      <c r="M12" s="34">
        <f>SUM(D12:L12)</f>
        <v>2.2071</v>
      </c>
      <c r="N12" s="34">
        <v>3122.6858</v>
      </c>
      <c r="O12" s="34">
        <v>48522.0358</v>
      </c>
      <c r="P12" s="34">
        <v>1.0136</v>
      </c>
      <c r="Q12" s="34">
        <v>5.3479</v>
      </c>
      <c r="R12" s="34">
        <v>34024.7869</v>
      </c>
      <c r="S12" s="34">
        <f t="shared" si="1"/>
        <v>85675.87</v>
      </c>
      <c r="T12" s="34">
        <v>0</v>
      </c>
      <c r="U12" s="34">
        <v>21.776</v>
      </c>
      <c r="V12" s="34">
        <v>0</v>
      </c>
      <c r="W12" s="34">
        <v>36175.5775</v>
      </c>
      <c r="X12" s="34">
        <v>379.5147</v>
      </c>
      <c r="Y12" s="34">
        <v>666.7682</v>
      </c>
      <c r="Z12" s="34">
        <v>0</v>
      </c>
      <c r="AA12" s="34">
        <v>0</v>
      </c>
      <c r="AB12" s="34">
        <v>8580.0491</v>
      </c>
      <c r="AC12" s="34">
        <f t="shared" si="2"/>
        <v>45823.68549999999</v>
      </c>
      <c r="AD12" s="34">
        <v>159917.6259</v>
      </c>
      <c r="AE12" s="34">
        <v>65821.0626</v>
      </c>
      <c r="AF12" s="34">
        <v>248303.8654</v>
      </c>
      <c r="AG12" s="34">
        <v>61930.3091</v>
      </c>
      <c r="AH12" s="34">
        <v>68415.33</v>
      </c>
      <c r="AI12" s="34">
        <v>5.9959</v>
      </c>
      <c r="AJ12" s="34">
        <v>114.3827</v>
      </c>
      <c r="AK12" s="34">
        <v>1864.1485</v>
      </c>
      <c r="AL12" s="34">
        <v>4207.5394</v>
      </c>
      <c r="AM12" s="34">
        <v>20841.7059</v>
      </c>
      <c r="AN12" s="34">
        <f t="shared" si="3"/>
        <v>631421.9653999999</v>
      </c>
      <c r="AO12" s="34">
        <v>6857.9924</v>
      </c>
      <c r="AP12" s="34">
        <v>76747.1094</v>
      </c>
      <c r="AQ12" s="34">
        <v>75843.3613</v>
      </c>
      <c r="AR12" s="34">
        <v>49586.1</v>
      </c>
      <c r="AS12" s="34">
        <v>16419.2274</v>
      </c>
      <c r="AT12" s="34">
        <v>39518.668</v>
      </c>
      <c r="AU12" s="34">
        <v>681.1618</v>
      </c>
      <c r="AV12" s="34">
        <v>1.5002</v>
      </c>
      <c r="AW12" s="34">
        <v>3032.0091</v>
      </c>
      <c r="AX12" s="34">
        <v>0</v>
      </c>
      <c r="AY12" s="34">
        <v>110507.6847</v>
      </c>
      <c r="AZ12" s="34">
        <v>1.0872</v>
      </c>
      <c r="BA12" s="34">
        <v>3420.4368</v>
      </c>
      <c r="BB12" s="34">
        <v>7803.6721</v>
      </c>
      <c r="BC12" s="34">
        <v>27.5364</v>
      </c>
      <c r="BD12" s="34">
        <v>23910.8684</v>
      </c>
      <c r="BE12" s="34">
        <v>44247.5889</v>
      </c>
      <c r="BF12" s="34">
        <v>326.37</v>
      </c>
      <c r="BG12" s="34">
        <v>22316.2443</v>
      </c>
      <c r="BH12" s="34">
        <f t="shared" si="4"/>
        <v>481248.6183999999</v>
      </c>
      <c r="BI12" s="34">
        <v>0</v>
      </c>
      <c r="BJ12" s="34">
        <v>7189.5977</v>
      </c>
      <c r="BK12" s="34">
        <v>289.0596</v>
      </c>
      <c r="BL12" s="34">
        <v>2680.3719</v>
      </c>
      <c r="BM12" s="34">
        <v>0</v>
      </c>
      <c r="BN12" s="34">
        <v>26.9526</v>
      </c>
      <c r="BO12" s="34">
        <v>1094.6946</v>
      </c>
      <c r="BP12" s="34">
        <f>SUM(BI12:BO12)</f>
        <v>11280.676400000002</v>
      </c>
      <c r="BQ12" s="34">
        <v>18266.9023</v>
      </c>
      <c r="BR12" s="34">
        <v>0</v>
      </c>
      <c r="BS12" s="34">
        <v>8441.6295</v>
      </c>
      <c r="BT12" s="34">
        <v>8430.8783</v>
      </c>
      <c r="BU12" s="34">
        <v>20713.915</v>
      </c>
      <c r="BV12" s="34">
        <v>2831.4372</v>
      </c>
      <c r="BW12" s="34">
        <v>104342.5178</v>
      </c>
      <c r="BX12" s="34">
        <v>2074.6274</v>
      </c>
      <c r="BY12" s="34">
        <v>67120.7427</v>
      </c>
      <c r="BZ12" s="34">
        <f t="shared" si="5"/>
        <v>232222.65020000003</v>
      </c>
      <c r="CA12" s="34">
        <v>0</v>
      </c>
      <c r="CB12" s="34">
        <v>0</v>
      </c>
      <c r="CC12" s="34">
        <v>86.1448</v>
      </c>
      <c r="CD12" s="34">
        <v>0</v>
      </c>
      <c r="CE12" s="34">
        <v>0</v>
      </c>
      <c r="CF12" s="34">
        <v>0</v>
      </c>
      <c r="CG12" s="34">
        <v>240.3245</v>
      </c>
      <c r="CH12" s="34">
        <v>0</v>
      </c>
      <c r="CI12" s="34">
        <v>66.487</v>
      </c>
      <c r="CJ12" s="34">
        <v>0</v>
      </c>
      <c r="CK12" s="34">
        <v>360.7235</v>
      </c>
      <c r="CL12" s="34">
        <v>0</v>
      </c>
      <c r="CM12" s="34">
        <v>324.9317</v>
      </c>
      <c r="CN12" s="34">
        <f t="shared" si="7"/>
        <v>1078.6115</v>
      </c>
      <c r="CO12" s="34">
        <v>1332.2953</v>
      </c>
      <c r="CP12" s="34">
        <v>2611.978</v>
      </c>
      <c r="CQ12" s="34">
        <v>21.2847</v>
      </c>
      <c r="CR12" s="34">
        <v>19043.6515</v>
      </c>
      <c r="CS12" s="34">
        <f t="shared" si="8"/>
        <v>23009.2095</v>
      </c>
      <c r="CT12" s="35">
        <f t="shared" si="9"/>
        <v>1511763.4939999997</v>
      </c>
    </row>
    <row r="13" spans="1:98" ht="12" customHeight="1">
      <c r="A13" s="31"/>
      <c r="B13" s="41"/>
      <c r="C13" s="43" t="s">
        <v>111</v>
      </c>
      <c r="D13" s="36">
        <v>2479.5542</v>
      </c>
      <c r="E13" s="36">
        <v>12555.1345</v>
      </c>
      <c r="F13" s="36">
        <v>18097.8883</v>
      </c>
      <c r="G13" s="36">
        <v>11743.6086</v>
      </c>
      <c r="H13" s="36">
        <v>54.055</v>
      </c>
      <c r="I13" s="36">
        <v>39549.1617</v>
      </c>
      <c r="J13" s="36">
        <v>64046.9785</v>
      </c>
      <c r="K13" s="36">
        <v>0</v>
      </c>
      <c r="L13" s="36">
        <v>26819.876</v>
      </c>
      <c r="M13" s="36">
        <f t="shared" si="0"/>
        <v>175346.25679999997</v>
      </c>
      <c r="N13" s="36">
        <v>0</v>
      </c>
      <c r="O13" s="36">
        <v>194.5451</v>
      </c>
      <c r="P13" s="36">
        <v>0</v>
      </c>
      <c r="Q13" s="36">
        <v>5.707</v>
      </c>
      <c r="R13" s="36">
        <v>4.8454</v>
      </c>
      <c r="S13" s="36">
        <f t="shared" si="1"/>
        <v>205.0975</v>
      </c>
      <c r="T13" s="36">
        <v>4.4977</v>
      </c>
      <c r="U13" s="36">
        <v>0</v>
      </c>
      <c r="V13" s="36">
        <v>0</v>
      </c>
      <c r="W13" s="36">
        <v>0</v>
      </c>
      <c r="X13" s="36">
        <v>1650.3702</v>
      </c>
      <c r="Y13" s="36">
        <v>0</v>
      </c>
      <c r="Z13" s="36">
        <v>0</v>
      </c>
      <c r="AA13" s="36">
        <v>45.6253</v>
      </c>
      <c r="AB13" s="36">
        <v>93.3762</v>
      </c>
      <c r="AC13" s="36">
        <f t="shared" si="2"/>
        <v>1793.8693999999998</v>
      </c>
      <c r="AD13" s="36">
        <v>1428.5187</v>
      </c>
      <c r="AE13" s="36">
        <v>1611.2749</v>
      </c>
      <c r="AF13" s="36">
        <v>5855.266</v>
      </c>
      <c r="AG13" s="36">
        <v>22784.1168</v>
      </c>
      <c r="AH13" s="36">
        <v>15966.804</v>
      </c>
      <c r="AI13" s="36">
        <v>0</v>
      </c>
      <c r="AJ13" s="36">
        <v>450.1547</v>
      </c>
      <c r="AK13" s="36">
        <v>90.1388</v>
      </c>
      <c r="AL13" s="36">
        <v>559.7137</v>
      </c>
      <c r="AM13" s="36">
        <v>802.3501</v>
      </c>
      <c r="AN13" s="36">
        <f t="shared" si="3"/>
        <v>49548.337700000004</v>
      </c>
      <c r="AO13" s="36">
        <v>0</v>
      </c>
      <c r="AP13" s="36">
        <v>0</v>
      </c>
      <c r="AQ13" s="36">
        <v>0</v>
      </c>
      <c r="AR13" s="36">
        <v>2263.5309</v>
      </c>
      <c r="AS13" s="36">
        <v>0</v>
      </c>
      <c r="AT13" s="36">
        <v>826.4375</v>
      </c>
      <c r="AU13" s="36">
        <v>381.8366</v>
      </c>
      <c r="AV13" s="36">
        <v>0</v>
      </c>
      <c r="AW13" s="36">
        <v>156.0206</v>
      </c>
      <c r="AX13" s="36">
        <v>501.5867</v>
      </c>
      <c r="AY13" s="36">
        <v>291.8851</v>
      </c>
      <c r="AZ13" s="36">
        <v>28.5</v>
      </c>
      <c r="BA13" s="36">
        <v>0</v>
      </c>
      <c r="BB13" s="36">
        <v>3625.3872</v>
      </c>
      <c r="BC13" s="36">
        <v>29.3428</v>
      </c>
      <c r="BD13" s="36">
        <v>334.083</v>
      </c>
      <c r="BE13" s="36">
        <v>15816.8844</v>
      </c>
      <c r="BF13" s="36">
        <v>12738.0862</v>
      </c>
      <c r="BG13" s="36">
        <v>22178.8052</v>
      </c>
      <c r="BH13" s="36">
        <f t="shared" si="4"/>
        <v>59172.38619999999</v>
      </c>
      <c r="BI13" s="36">
        <v>40.7086</v>
      </c>
      <c r="BJ13" s="36">
        <v>6581.7251</v>
      </c>
      <c r="BK13" s="36">
        <v>90.6769</v>
      </c>
      <c r="BL13" s="36">
        <v>574.7749</v>
      </c>
      <c r="BM13" s="36">
        <v>10871.5738</v>
      </c>
      <c r="BN13" s="36">
        <v>185354.921</v>
      </c>
      <c r="BO13" s="36">
        <v>5137.4342</v>
      </c>
      <c r="BP13" s="36">
        <f t="shared" si="6"/>
        <v>208651.8145</v>
      </c>
      <c r="BQ13" s="36">
        <v>42040.9664</v>
      </c>
      <c r="BR13" s="36">
        <v>0</v>
      </c>
      <c r="BS13" s="36">
        <v>36032.6811</v>
      </c>
      <c r="BT13" s="36">
        <v>904.6511</v>
      </c>
      <c r="BU13" s="36">
        <v>62.6854</v>
      </c>
      <c r="BV13" s="36">
        <v>1217.8063</v>
      </c>
      <c r="BW13" s="36">
        <v>274.1023</v>
      </c>
      <c r="BX13" s="36">
        <v>331.5179</v>
      </c>
      <c r="BY13" s="36">
        <v>19997.6041</v>
      </c>
      <c r="BZ13" s="36">
        <f t="shared" si="5"/>
        <v>100862.0146</v>
      </c>
      <c r="CA13" s="36">
        <v>0</v>
      </c>
      <c r="CB13" s="36">
        <v>0</v>
      </c>
      <c r="CC13" s="36">
        <v>335.865</v>
      </c>
      <c r="CD13" s="36">
        <v>0</v>
      </c>
      <c r="CE13" s="36">
        <v>11.7336</v>
      </c>
      <c r="CF13" s="36">
        <v>2906.2601</v>
      </c>
      <c r="CG13" s="36">
        <v>2.7428</v>
      </c>
      <c r="CH13" s="36">
        <v>5.4856</v>
      </c>
      <c r="CI13" s="36">
        <v>0</v>
      </c>
      <c r="CJ13" s="36">
        <v>5.4856</v>
      </c>
      <c r="CK13" s="36">
        <v>0</v>
      </c>
      <c r="CL13" s="36">
        <v>0</v>
      </c>
      <c r="CM13" s="36">
        <v>196.6362</v>
      </c>
      <c r="CN13" s="36">
        <f t="shared" si="7"/>
        <v>3464.2088999999996</v>
      </c>
      <c r="CO13" s="36">
        <v>6678.9169</v>
      </c>
      <c r="CP13" s="36">
        <v>6789.2536</v>
      </c>
      <c r="CQ13" s="36">
        <v>12525.7308</v>
      </c>
      <c r="CR13" s="36">
        <v>600.6708</v>
      </c>
      <c r="CS13" s="36">
        <f t="shared" si="8"/>
        <v>26594.572099999998</v>
      </c>
      <c r="CT13" s="37">
        <f t="shared" si="9"/>
        <v>625638.5577</v>
      </c>
    </row>
    <row r="14" spans="1:98" ht="12" customHeight="1">
      <c r="A14" s="31"/>
      <c r="B14" s="41"/>
      <c r="C14" s="43" t="s">
        <v>183</v>
      </c>
      <c r="D14" s="36">
        <v>542.5517</v>
      </c>
      <c r="E14" s="36">
        <v>600.2868</v>
      </c>
      <c r="F14" s="36">
        <v>622.5283</v>
      </c>
      <c r="G14" s="36">
        <v>42.515</v>
      </c>
      <c r="H14" s="36">
        <v>0</v>
      </c>
      <c r="I14" s="36">
        <v>30.2664</v>
      </c>
      <c r="J14" s="36">
        <v>134.1627</v>
      </c>
      <c r="K14" s="36">
        <v>4.1199</v>
      </c>
      <c r="L14" s="36">
        <v>3428.7383</v>
      </c>
      <c r="M14" s="36">
        <f t="shared" si="0"/>
        <v>5405.1691</v>
      </c>
      <c r="N14" s="36">
        <v>0</v>
      </c>
      <c r="O14" s="36">
        <v>0</v>
      </c>
      <c r="P14" s="36">
        <v>0</v>
      </c>
      <c r="Q14" s="36">
        <v>0</v>
      </c>
      <c r="R14" s="36">
        <v>70.0158</v>
      </c>
      <c r="S14" s="36">
        <f t="shared" si="1"/>
        <v>70.0158</v>
      </c>
      <c r="T14" s="36">
        <v>4.0106</v>
      </c>
      <c r="U14" s="36">
        <v>0</v>
      </c>
      <c r="V14" s="36">
        <v>0</v>
      </c>
      <c r="W14" s="36">
        <v>0</v>
      </c>
      <c r="X14" s="36">
        <v>485.5911</v>
      </c>
      <c r="Y14" s="36">
        <v>0</v>
      </c>
      <c r="Z14" s="36">
        <v>14.3316</v>
      </c>
      <c r="AA14" s="36">
        <v>11.414</v>
      </c>
      <c r="AB14" s="36">
        <v>152.2492</v>
      </c>
      <c r="AC14" s="36">
        <f t="shared" si="2"/>
        <v>667.5965</v>
      </c>
      <c r="AD14" s="36">
        <v>0</v>
      </c>
      <c r="AE14" s="36">
        <v>554.3307</v>
      </c>
      <c r="AF14" s="36">
        <v>2006.3261</v>
      </c>
      <c r="AG14" s="36">
        <v>3249.7096</v>
      </c>
      <c r="AH14" s="36">
        <v>801.5318</v>
      </c>
      <c r="AI14" s="36">
        <v>0</v>
      </c>
      <c r="AJ14" s="36">
        <v>0</v>
      </c>
      <c r="AK14" s="36">
        <v>0</v>
      </c>
      <c r="AL14" s="36">
        <v>800.5538</v>
      </c>
      <c r="AM14" s="36">
        <v>120.8112</v>
      </c>
      <c r="AN14" s="36">
        <f t="shared" si="3"/>
        <v>7533.2632</v>
      </c>
      <c r="AO14" s="36">
        <v>0</v>
      </c>
      <c r="AP14" s="36">
        <v>0</v>
      </c>
      <c r="AQ14" s="36">
        <v>0</v>
      </c>
      <c r="AR14" s="36">
        <v>2172.4053</v>
      </c>
      <c r="AS14" s="36">
        <v>0</v>
      </c>
      <c r="AT14" s="36">
        <v>30.0682</v>
      </c>
      <c r="AU14" s="36">
        <v>22.796</v>
      </c>
      <c r="AV14" s="36">
        <v>0</v>
      </c>
      <c r="AW14" s="36">
        <v>3</v>
      </c>
      <c r="AX14" s="36">
        <v>348.2448</v>
      </c>
      <c r="AY14" s="36">
        <v>0</v>
      </c>
      <c r="AZ14" s="36">
        <v>0</v>
      </c>
      <c r="BA14" s="36">
        <v>0</v>
      </c>
      <c r="BB14" s="36">
        <v>843.8132</v>
      </c>
      <c r="BC14" s="36">
        <v>893.887</v>
      </c>
      <c r="BD14" s="36">
        <v>0</v>
      </c>
      <c r="BE14" s="36">
        <v>3906.6445</v>
      </c>
      <c r="BF14" s="36">
        <v>212.373</v>
      </c>
      <c r="BG14" s="36">
        <v>8472.3537</v>
      </c>
      <c r="BH14" s="36">
        <f t="shared" si="4"/>
        <v>16905.5857</v>
      </c>
      <c r="BI14" s="36">
        <v>1.7826</v>
      </c>
      <c r="BJ14" s="36">
        <v>1097.4956</v>
      </c>
      <c r="BK14" s="36">
        <v>17.6576</v>
      </c>
      <c r="BL14" s="36">
        <v>1900.1321</v>
      </c>
      <c r="BM14" s="36">
        <v>515.2366</v>
      </c>
      <c r="BN14" s="36">
        <v>10131.4517</v>
      </c>
      <c r="BO14" s="36">
        <v>19491.0552</v>
      </c>
      <c r="BP14" s="36">
        <f t="shared" si="6"/>
        <v>33154.8114</v>
      </c>
      <c r="BQ14" s="36">
        <v>15801.4145</v>
      </c>
      <c r="BR14" s="36">
        <v>0</v>
      </c>
      <c r="BS14" s="36">
        <v>0</v>
      </c>
      <c r="BT14" s="36">
        <v>176.975</v>
      </c>
      <c r="BU14" s="36">
        <v>0</v>
      </c>
      <c r="BV14" s="36">
        <v>46.0032</v>
      </c>
      <c r="BW14" s="36">
        <v>189.719</v>
      </c>
      <c r="BX14" s="36">
        <v>0</v>
      </c>
      <c r="BY14" s="36">
        <v>1843.6852</v>
      </c>
      <c r="BZ14" s="36">
        <f t="shared" si="5"/>
        <v>18057.7969</v>
      </c>
      <c r="CA14" s="36">
        <v>0</v>
      </c>
      <c r="CB14" s="36">
        <v>0</v>
      </c>
      <c r="CC14" s="36">
        <v>0</v>
      </c>
      <c r="CD14" s="36">
        <v>22.1879</v>
      </c>
      <c r="CE14" s="36">
        <v>30.9686</v>
      </c>
      <c r="CF14" s="36">
        <v>47.8632</v>
      </c>
      <c r="CG14" s="36">
        <v>0</v>
      </c>
      <c r="CH14" s="36">
        <v>0</v>
      </c>
      <c r="CI14" s="36">
        <v>0</v>
      </c>
      <c r="CJ14" s="36">
        <v>264.5802</v>
      </c>
      <c r="CK14" s="36">
        <v>0</v>
      </c>
      <c r="CL14" s="36">
        <v>0</v>
      </c>
      <c r="CM14" s="36">
        <v>91.8717</v>
      </c>
      <c r="CN14" s="36">
        <f t="shared" si="7"/>
        <v>457.47159999999997</v>
      </c>
      <c r="CO14" s="36">
        <v>7223.7746</v>
      </c>
      <c r="CP14" s="36">
        <v>7.724</v>
      </c>
      <c r="CQ14" s="36">
        <v>4000.2412</v>
      </c>
      <c r="CR14" s="36">
        <v>4.5223</v>
      </c>
      <c r="CS14" s="36">
        <f t="shared" si="8"/>
        <v>11236.2621</v>
      </c>
      <c r="CT14" s="37">
        <f t="shared" si="9"/>
        <v>93487.9723</v>
      </c>
    </row>
    <row r="15" spans="1:98" ht="12" customHeight="1">
      <c r="A15" s="31"/>
      <c r="B15" s="41"/>
      <c r="C15" s="43" t="s">
        <v>112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88.0278</v>
      </c>
      <c r="L15" s="36">
        <v>2.1078</v>
      </c>
      <c r="M15" s="36">
        <f t="shared" si="0"/>
        <v>90.1356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f t="shared" si="1"/>
        <v>0</v>
      </c>
      <c r="T15" s="36">
        <v>4.0148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5.0858</v>
      </c>
      <c r="AC15" s="36">
        <f t="shared" si="2"/>
        <v>9.1006</v>
      </c>
      <c r="AD15" s="36">
        <v>42.5173</v>
      </c>
      <c r="AE15" s="36">
        <v>8</v>
      </c>
      <c r="AF15" s="36">
        <v>520.1329</v>
      </c>
      <c r="AG15" s="36">
        <v>5761.1324</v>
      </c>
      <c r="AH15" s="36">
        <v>28.2262</v>
      </c>
      <c r="AI15" s="36">
        <v>0</v>
      </c>
      <c r="AJ15" s="36">
        <v>53.4172</v>
      </c>
      <c r="AK15" s="36">
        <v>0</v>
      </c>
      <c r="AL15" s="36">
        <v>61.0772</v>
      </c>
      <c r="AM15" s="36">
        <v>13.197</v>
      </c>
      <c r="AN15" s="36">
        <f t="shared" si="3"/>
        <v>6487.7002</v>
      </c>
      <c r="AO15" s="36">
        <v>0</v>
      </c>
      <c r="AP15" s="36">
        <v>0</v>
      </c>
      <c r="AQ15" s="36">
        <v>0</v>
      </c>
      <c r="AR15" s="36">
        <v>16.4445</v>
      </c>
      <c r="AS15" s="36">
        <v>0</v>
      </c>
      <c r="AT15" s="36">
        <v>31.8168</v>
      </c>
      <c r="AU15" s="36">
        <v>45.1553</v>
      </c>
      <c r="AV15" s="36">
        <v>0</v>
      </c>
      <c r="AW15" s="36">
        <v>13.0156</v>
      </c>
      <c r="AX15" s="36">
        <v>2.148</v>
      </c>
      <c r="AY15" s="36">
        <v>6.9231</v>
      </c>
      <c r="AZ15" s="36">
        <v>0</v>
      </c>
      <c r="BA15" s="36">
        <v>13.8542</v>
      </c>
      <c r="BB15" s="36">
        <v>1186.5353</v>
      </c>
      <c r="BC15" s="36">
        <v>0</v>
      </c>
      <c r="BD15" s="36">
        <v>1238.1587</v>
      </c>
      <c r="BE15" s="36">
        <v>1014.4122</v>
      </c>
      <c r="BF15" s="36">
        <v>2.6754</v>
      </c>
      <c r="BG15" s="36">
        <v>2823.9854</v>
      </c>
      <c r="BH15" s="36">
        <f t="shared" si="4"/>
        <v>6395.1245</v>
      </c>
      <c r="BI15" s="36">
        <v>25.3951</v>
      </c>
      <c r="BJ15" s="36">
        <v>357.392</v>
      </c>
      <c r="BK15" s="36">
        <v>9230.7092</v>
      </c>
      <c r="BL15" s="36">
        <v>21359.3383</v>
      </c>
      <c r="BM15" s="36">
        <v>0</v>
      </c>
      <c r="BN15" s="36">
        <v>0</v>
      </c>
      <c r="BO15" s="36">
        <v>0</v>
      </c>
      <c r="BP15" s="36">
        <f t="shared" si="6"/>
        <v>30972.8346</v>
      </c>
      <c r="BQ15" s="36">
        <v>585.1531</v>
      </c>
      <c r="BR15" s="36">
        <v>9.186</v>
      </c>
      <c r="BS15" s="36">
        <v>11106.4109</v>
      </c>
      <c r="BT15" s="36">
        <v>4759.1595</v>
      </c>
      <c r="BU15" s="36">
        <v>106.6283</v>
      </c>
      <c r="BV15" s="36">
        <v>51.6727</v>
      </c>
      <c r="BW15" s="36">
        <v>309.4773</v>
      </c>
      <c r="BX15" s="36">
        <v>140.3633</v>
      </c>
      <c r="BY15" s="36">
        <v>1050.2448</v>
      </c>
      <c r="BZ15" s="36">
        <f t="shared" si="5"/>
        <v>18118.2959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2.9076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f t="shared" si="7"/>
        <v>2.9076</v>
      </c>
      <c r="CO15" s="36">
        <v>0</v>
      </c>
      <c r="CP15" s="36">
        <v>0</v>
      </c>
      <c r="CQ15" s="36">
        <v>1074.6326</v>
      </c>
      <c r="CR15" s="36">
        <v>236.2158</v>
      </c>
      <c r="CS15" s="36">
        <f t="shared" si="8"/>
        <v>1310.8483999999999</v>
      </c>
      <c r="CT15" s="37">
        <f t="shared" si="9"/>
        <v>63386.9474</v>
      </c>
    </row>
    <row r="16" spans="1:98" ht="12" customHeight="1">
      <c r="A16" s="31"/>
      <c r="B16" s="41"/>
      <c r="C16" s="43" t="s">
        <v>113</v>
      </c>
      <c r="D16" s="36">
        <v>0</v>
      </c>
      <c r="E16" s="36">
        <v>0</v>
      </c>
      <c r="F16" s="36">
        <v>0</v>
      </c>
      <c r="G16" s="36">
        <v>0</v>
      </c>
      <c r="H16" s="36">
        <v>35.9247</v>
      </c>
      <c r="I16" s="36">
        <v>0</v>
      </c>
      <c r="J16" s="36">
        <v>0</v>
      </c>
      <c r="K16" s="36">
        <v>0</v>
      </c>
      <c r="L16" s="36">
        <v>0</v>
      </c>
      <c r="M16" s="36">
        <f t="shared" si="0"/>
        <v>35.9247</v>
      </c>
      <c r="N16" s="36">
        <v>3527.827</v>
      </c>
      <c r="O16" s="36">
        <v>21162.987</v>
      </c>
      <c r="P16" s="36">
        <v>0</v>
      </c>
      <c r="Q16" s="36">
        <v>0</v>
      </c>
      <c r="R16" s="36">
        <v>235.0567</v>
      </c>
      <c r="S16" s="36">
        <f t="shared" si="1"/>
        <v>24925.870700000003</v>
      </c>
      <c r="T16" s="36">
        <v>2.0212</v>
      </c>
      <c r="U16" s="36">
        <v>0</v>
      </c>
      <c r="V16" s="36">
        <v>0</v>
      </c>
      <c r="W16" s="36">
        <v>11.3868</v>
      </c>
      <c r="X16" s="36">
        <v>0</v>
      </c>
      <c r="Y16" s="36">
        <v>0</v>
      </c>
      <c r="Z16" s="36">
        <v>0</v>
      </c>
      <c r="AA16" s="36">
        <v>0</v>
      </c>
      <c r="AB16" s="36">
        <v>5.7188</v>
      </c>
      <c r="AC16" s="36">
        <f t="shared" si="2"/>
        <v>19.1268</v>
      </c>
      <c r="AD16" s="36">
        <v>315.7486</v>
      </c>
      <c r="AE16" s="36">
        <v>262.0289</v>
      </c>
      <c r="AF16" s="36">
        <v>2258.3835</v>
      </c>
      <c r="AG16" s="36">
        <v>161.5862</v>
      </c>
      <c r="AH16" s="36">
        <v>311.734</v>
      </c>
      <c r="AI16" s="36">
        <v>0</v>
      </c>
      <c r="AJ16" s="36">
        <v>76.4766</v>
      </c>
      <c r="AK16" s="36">
        <v>0</v>
      </c>
      <c r="AL16" s="36">
        <v>4.7904</v>
      </c>
      <c r="AM16" s="36">
        <v>1</v>
      </c>
      <c r="AN16" s="36">
        <f t="shared" si="3"/>
        <v>3391.7482</v>
      </c>
      <c r="AO16" s="36">
        <v>0</v>
      </c>
      <c r="AP16" s="36">
        <v>0</v>
      </c>
      <c r="AQ16" s="36">
        <v>0</v>
      </c>
      <c r="AR16" s="36">
        <v>34.9628</v>
      </c>
      <c r="AS16" s="36">
        <v>0</v>
      </c>
      <c r="AT16" s="36">
        <v>55.4294</v>
      </c>
      <c r="AU16" s="36">
        <v>15.6054</v>
      </c>
      <c r="AV16" s="36">
        <v>0</v>
      </c>
      <c r="AW16" s="36">
        <v>9.0112</v>
      </c>
      <c r="AX16" s="36">
        <v>1.074</v>
      </c>
      <c r="AY16" s="36">
        <v>730.0858</v>
      </c>
      <c r="AZ16" s="36">
        <v>0</v>
      </c>
      <c r="BA16" s="36">
        <v>0</v>
      </c>
      <c r="BB16" s="36">
        <v>2281.9529</v>
      </c>
      <c r="BC16" s="36">
        <v>0</v>
      </c>
      <c r="BD16" s="36">
        <v>2399.6372</v>
      </c>
      <c r="BE16" s="36">
        <v>1235.3815</v>
      </c>
      <c r="BF16" s="36">
        <v>0</v>
      </c>
      <c r="BG16" s="36">
        <v>2478.7485</v>
      </c>
      <c r="BH16" s="36">
        <f t="shared" si="4"/>
        <v>9241.888700000001</v>
      </c>
      <c r="BI16" s="36">
        <v>10.6958</v>
      </c>
      <c r="BJ16" s="36">
        <v>440.7818</v>
      </c>
      <c r="BK16" s="36">
        <v>89.0145</v>
      </c>
      <c r="BL16" s="36">
        <v>15523.6886</v>
      </c>
      <c r="BM16" s="36">
        <v>0</v>
      </c>
      <c r="BN16" s="36">
        <v>39.7071</v>
      </c>
      <c r="BO16" s="36">
        <v>3.5067</v>
      </c>
      <c r="BP16" s="36">
        <f t="shared" si="6"/>
        <v>16107.394499999999</v>
      </c>
      <c r="BQ16" s="36">
        <v>4915.363</v>
      </c>
      <c r="BR16" s="36">
        <v>233.2179</v>
      </c>
      <c r="BS16" s="36">
        <v>60755.5781</v>
      </c>
      <c r="BT16" s="36">
        <v>1601.0333</v>
      </c>
      <c r="BU16" s="36">
        <v>3872.2055</v>
      </c>
      <c r="BV16" s="36">
        <v>5321.0884</v>
      </c>
      <c r="BW16" s="36">
        <v>15632.5676</v>
      </c>
      <c r="BX16" s="36">
        <v>67.8334</v>
      </c>
      <c r="BY16" s="36">
        <v>5475.3628</v>
      </c>
      <c r="BZ16" s="36">
        <f t="shared" si="5"/>
        <v>97874.25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26.0696</v>
      </c>
      <c r="CG16" s="36">
        <v>10.0995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53.0316</v>
      </c>
      <c r="CN16" s="36">
        <f t="shared" si="7"/>
        <v>89.2007</v>
      </c>
      <c r="CO16" s="36">
        <v>0</v>
      </c>
      <c r="CP16" s="36">
        <v>0</v>
      </c>
      <c r="CQ16" s="36">
        <v>1380.7532</v>
      </c>
      <c r="CR16" s="36">
        <v>889.8644</v>
      </c>
      <c r="CS16" s="36">
        <f t="shared" si="8"/>
        <v>2270.6176</v>
      </c>
      <c r="CT16" s="37">
        <f t="shared" si="9"/>
        <v>153956.0219</v>
      </c>
    </row>
    <row r="17" spans="1:98" ht="12" customHeight="1">
      <c r="A17" s="31"/>
      <c r="B17" s="41"/>
      <c r="C17" s="43" t="s">
        <v>114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f t="shared" si="0"/>
        <v>0</v>
      </c>
      <c r="N17" s="36">
        <v>0</v>
      </c>
      <c r="O17" s="36">
        <v>983.977</v>
      </c>
      <c r="P17" s="36">
        <v>0</v>
      </c>
      <c r="Q17" s="36">
        <v>0</v>
      </c>
      <c r="R17" s="36">
        <v>31.1115</v>
      </c>
      <c r="S17" s="36">
        <f t="shared" si="1"/>
        <v>1015.0885</v>
      </c>
      <c r="T17" s="36">
        <v>3.0318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f t="shared" si="2"/>
        <v>3.0318</v>
      </c>
      <c r="AD17" s="36">
        <v>25.4669</v>
      </c>
      <c r="AE17" s="36">
        <v>115.9421</v>
      </c>
      <c r="AF17" s="36">
        <v>6512.5943</v>
      </c>
      <c r="AG17" s="36">
        <v>109.4228</v>
      </c>
      <c r="AH17" s="36">
        <v>8172.9285</v>
      </c>
      <c r="AI17" s="36">
        <v>0</v>
      </c>
      <c r="AJ17" s="36">
        <v>35.8878</v>
      </c>
      <c r="AK17" s="36">
        <v>0</v>
      </c>
      <c r="AL17" s="36">
        <v>0</v>
      </c>
      <c r="AM17" s="36">
        <v>0</v>
      </c>
      <c r="AN17" s="36">
        <f t="shared" si="3"/>
        <v>14972.2424</v>
      </c>
      <c r="AO17" s="36">
        <v>0</v>
      </c>
      <c r="AP17" s="36">
        <v>0</v>
      </c>
      <c r="AQ17" s="36">
        <v>0</v>
      </c>
      <c r="AR17" s="36">
        <v>298.6685</v>
      </c>
      <c r="AS17" s="36">
        <v>578.0152</v>
      </c>
      <c r="AT17" s="36">
        <v>54.8685</v>
      </c>
      <c r="AU17" s="36">
        <v>0</v>
      </c>
      <c r="AV17" s="36">
        <v>0</v>
      </c>
      <c r="AW17" s="36">
        <v>1.5002</v>
      </c>
      <c r="AX17" s="36">
        <v>0</v>
      </c>
      <c r="AY17" s="36">
        <v>0</v>
      </c>
      <c r="AZ17" s="36">
        <v>0</v>
      </c>
      <c r="BA17" s="36">
        <v>0</v>
      </c>
      <c r="BB17" s="36">
        <v>1429.3982</v>
      </c>
      <c r="BC17" s="36">
        <v>0</v>
      </c>
      <c r="BD17" s="36">
        <v>137.7011</v>
      </c>
      <c r="BE17" s="36">
        <v>562.8114</v>
      </c>
      <c r="BF17" s="36">
        <v>0</v>
      </c>
      <c r="BG17" s="36">
        <v>3799.1768</v>
      </c>
      <c r="BH17" s="36">
        <f t="shared" si="4"/>
        <v>6862.139899999999</v>
      </c>
      <c r="BI17" s="36">
        <v>0</v>
      </c>
      <c r="BJ17" s="36">
        <v>119.4519</v>
      </c>
      <c r="BK17" s="36">
        <v>60.5461</v>
      </c>
      <c r="BL17" s="36">
        <v>185.1941</v>
      </c>
      <c r="BM17" s="36">
        <v>0</v>
      </c>
      <c r="BN17" s="36">
        <v>0</v>
      </c>
      <c r="BO17" s="36">
        <v>0</v>
      </c>
      <c r="BP17" s="36">
        <f t="shared" si="6"/>
        <v>365.1921</v>
      </c>
      <c r="BQ17" s="36">
        <v>553.2251</v>
      </c>
      <c r="BR17" s="36">
        <v>1.5605</v>
      </c>
      <c r="BS17" s="36">
        <v>59.3884</v>
      </c>
      <c r="BT17" s="36">
        <v>97.7929</v>
      </c>
      <c r="BU17" s="36">
        <v>14370.2584</v>
      </c>
      <c r="BV17" s="36">
        <v>240.0267</v>
      </c>
      <c r="BW17" s="36">
        <v>11653.4242</v>
      </c>
      <c r="BX17" s="36">
        <v>0</v>
      </c>
      <c r="BY17" s="36">
        <v>2745.1954</v>
      </c>
      <c r="BZ17" s="36">
        <f t="shared" si="5"/>
        <v>29720.8716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f t="shared" si="7"/>
        <v>0</v>
      </c>
      <c r="CO17" s="36">
        <v>0</v>
      </c>
      <c r="CP17" s="36">
        <v>0</v>
      </c>
      <c r="CQ17" s="36">
        <v>500.6241</v>
      </c>
      <c r="CR17" s="36">
        <v>27.2329</v>
      </c>
      <c r="CS17" s="36">
        <f t="shared" si="8"/>
        <v>527.857</v>
      </c>
      <c r="CT17" s="37">
        <f t="shared" si="9"/>
        <v>53466.423299999995</v>
      </c>
    </row>
    <row r="18" spans="1:98" ht="12" customHeight="1">
      <c r="A18" s="31"/>
      <c r="B18" s="41" t="s">
        <v>13</v>
      </c>
      <c r="C18" s="43" t="s">
        <v>149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12.9015</v>
      </c>
      <c r="M18" s="36">
        <f t="shared" si="0"/>
        <v>12.9015</v>
      </c>
      <c r="N18" s="36">
        <v>0</v>
      </c>
      <c r="O18" s="36">
        <v>8.7234</v>
      </c>
      <c r="P18" s="36">
        <v>0</v>
      </c>
      <c r="Q18" s="36">
        <v>0</v>
      </c>
      <c r="R18" s="36">
        <v>1633.5213</v>
      </c>
      <c r="S18" s="36">
        <f t="shared" si="1"/>
        <v>1642.2447000000002</v>
      </c>
      <c r="T18" s="36">
        <v>9.0141</v>
      </c>
      <c r="U18" s="36">
        <v>0</v>
      </c>
      <c r="V18" s="36">
        <v>0</v>
      </c>
      <c r="W18" s="36">
        <v>0</v>
      </c>
      <c r="X18" s="36">
        <v>4.62</v>
      </c>
      <c r="Y18" s="36">
        <v>3.225</v>
      </c>
      <c r="Z18" s="36">
        <v>0</v>
      </c>
      <c r="AA18" s="36">
        <v>0</v>
      </c>
      <c r="AB18" s="36">
        <v>234.0883</v>
      </c>
      <c r="AC18" s="36">
        <f t="shared" si="2"/>
        <v>250.94740000000002</v>
      </c>
      <c r="AD18" s="36">
        <v>32.7388</v>
      </c>
      <c r="AE18" s="36">
        <v>16.0344</v>
      </c>
      <c r="AF18" s="36">
        <v>710.5372</v>
      </c>
      <c r="AG18" s="36">
        <v>2296.3924</v>
      </c>
      <c r="AH18" s="36">
        <v>204.9347</v>
      </c>
      <c r="AI18" s="36">
        <v>0</v>
      </c>
      <c r="AJ18" s="36">
        <v>14.1332</v>
      </c>
      <c r="AK18" s="36">
        <v>52.8483</v>
      </c>
      <c r="AL18" s="36">
        <v>354.3838</v>
      </c>
      <c r="AM18" s="36">
        <v>343.8134</v>
      </c>
      <c r="AN18" s="36">
        <f t="shared" si="3"/>
        <v>4025.8162</v>
      </c>
      <c r="AO18" s="36">
        <v>0</v>
      </c>
      <c r="AP18" s="36">
        <v>0</v>
      </c>
      <c r="AQ18" s="36">
        <v>0</v>
      </c>
      <c r="AR18" s="36">
        <v>14.8702</v>
      </c>
      <c r="AS18" s="36">
        <v>0</v>
      </c>
      <c r="AT18" s="36">
        <v>101.3046</v>
      </c>
      <c r="AU18" s="36">
        <v>41.9012</v>
      </c>
      <c r="AV18" s="36">
        <v>2.148</v>
      </c>
      <c r="AW18" s="36">
        <v>22.9268</v>
      </c>
      <c r="AX18" s="36">
        <v>79.6623</v>
      </c>
      <c r="AY18" s="36">
        <v>26.683</v>
      </c>
      <c r="AZ18" s="36">
        <v>0</v>
      </c>
      <c r="BA18" s="36">
        <v>0</v>
      </c>
      <c r="BB18" s="36">
        <v>1782.0073</v>
      </c>
      <c r="BC18" s="36">
        <v>0</v>
      </c>
      <c r="BD18" s="36">
        <v>186.1201</v>
      </c>
      <c r="BE18" s="36">
        <v>2089.0313</v>
      </c>
      <c r="BF18" s="36">
        <v>4.6467</v>
      </c>
      <c r="BG18" s="36">
        <v>1784.7625</v>
      </c>
      <c r="BH18" s="36">
        <f t="shared" si="4"/>
        <v>6136.064000000001</v>
      </c>
      <c r="BI18" s="36">
        <v>3249.1154</v>
      </c>
      <c r="BJ18" s="36">
        <v>15722.2624</v>
      </c>
      <c r="BK18" s="36">
        <v>105.1357</v>
      </c>
      <c r="BL18" s="36">
        <v>2277.4448</v>
      </c>
      <c r="BM18" s="36">
        <v>0</v>
      </c>
      <c r="BN18" s="36">
        <v>89.5394</v>
      </c>
      <c r="BO18" s="36">
        <v>1118.8821</v>
      </c>
      <c r="BP18" s="36">
        <f t="shared" si="6"/>
        <v>22562.3798</v>
      </c>
      <c r="BQ18" s="36">
        <v>2111.9459</v>
      </c>
      <c r="BR18" s="36">
        <v>0</v>
      </c>
      <c r="BS18" s="36">
        <v>17.919</v>
      </c>
      <c r="BT18" s="36">
        <v>1898.4689</v>
      </c>
      <c r="BU18" s="36">
        <v>8.1636</v>
      </c>
      <c r="BV18" s="36">
        <v>1184.6466</v>
      </c>
      <c r="BW18" s="36">
        <v>720.2953</v>
      </c>
      <c r="BX18" s="36">
        <v>104.191</v>
      </c>
      <c r="BY18" s="36">
        <v>3293.675</v>
      </c>
      <c r="BZ18" s="36">
        <f t="shared" si="5"/>
        <v>9339.3053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131.3804</v>
      </c>
      <c r="CG18" s="36">
        <v>13729.9181</v>
      </c>
      <c r="CH18" s="36">
        <v>56.1197</v>
      </c>
      <c r="CI18" s="36">
        <v>0</v>
      </c>
      <c r="CJ18" s="36">
        <v>5.793</v>
      </c>
      <c r="CK18" s="36">
        <v>0</v>
      </c>
      <c r="CL18" s="36">
        <v>0</v>
      </c>
      <c r="CM18" s="36">
        <v>188.3198</v>
      </c>
      <c r="CN18" s="36">
        <f t="shared" si="7"/>
        <v>14111.530999999999</v>
      </c>
      <c r="CO18" s="36">
        <v>0</v>
      </c>
      <c r="CP18" s="36">
        <v>14.5977</v>
      </c>
      <c r="CQ18" s="36">
        <v>12255.3358</v>
      </c>
      <c r="CR18" s="36">
        <v>41.0314</v>
      </c>
      <c r="CS18" s="36">
        <f t="shared" si="8"/>
        <v>12310.9649</v>
      </c>
      <c r="CT18" s="37">
        <f t="shared" si="9"/>
        <v>70392.1548</v>
      </c>
    </row>
    <row r="19" spans="1:98" ht="12" customHeight="1">
      <c r="A19" s="31"/>
      <c r="B19" s="41"/>
      <c r="C19" s="43" t="s">
        <v>150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 t="shared" si="0"/>
        <v>0</v>
      </c>
      <c r="N19" s="36">
        <v>0</v>
      </c>
      <c r="O19" s="36">
        <v>432.0446</v>
      </c>
      <c r="P19" s="36">
        <v>0</v>
      </c>
      <c r="Q19" s="36">
        <v>0</v>
      </c>
      <c r="R19" s="36">
        <v>0</v>
      </c>
      <c r="S19" s="36">
        <f t="shared" si="1"/>
        <v>432.0446</v>
      </c>
      <c r="T19" s="36">
        <v>0</v>
      </c>
      <c r="U19" s="36">
        <v>0</v>
      </c>
      <c r="V19" s="36">
        <v>2.6739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f t="shared" si="2"/>
        <v>2.6739</v>
      </c>
      <c r="AD19" s="36">
        <v>1394.4844</v>
      </c>
      <c r="AE19" s="36">
        <v>111.3122</v>
      </c>
      <c r="AF19" s="36">
        <v>2716.9801</v>
      </c>
      <c r="AG19" s="36">
        <v>730.8221</v>
      </c>
      <c r="AH19" s="36">
        <v>1240.2063</v>
      </c>
      <c r="AI19" s="36">
        <v>0</v>
      </c>
      <c r="AJ19" s="36">
        <v>22.1214</v>
      </c>
      <c r="AK19" s="36">
        <v>136.452</v>
      </c>
      <c r="AL19" s="36">
        <v>662.3483</v>
      </c>
      <c r="AM19" s="36">
        <v>108.7747</v>
      </c>
      <c r="AN19" s="36">
        <f t="shared" si="3"/>
        <v>7123.5015</v>
      </c>
      <c r="AO19" s="36">
        <v>0</v>
      </c>
      <c r="AP19" s="36">
        <v>0</v>
      </c>
      <c r="AQ19" s="36">
        <v>0</v>
      </c>
      <c r="AR19" s="36">
        <v>323.6258</v>
      </c>
      <c r="AS19" s="36">
        <v>0</v>
      </c>
      <c r="AT19" s="36">
        <v>2</v>
      </c>
      <c r="AU19" s="36">
        <v>13.6467</v>
      </c>
      <c r="AV19" s="36">
        <v>4.7714</v>
      </c>
      <c r="AW19" s="36">
        <v>15.0016</v>
      </c>
      <c r="AX19" s="36">
        <v>1.2018</v>
      </c>
      <c r="AY19" s="36">
        <v>3.8654</v>
      </c>
      <c r="AZ19" s="36">
        <v>0</v>
      </c>
      <c r="BA19" s="36">
        <v>0</v>
      </c>
      <c r="BB19" s="36">
        <v>3451.9734</v>
      </c>
      <c r="BC19" s="36">
        <v>0</v>
      </c>
      <c r="BD19" s="36">
        <v>4552.3906</v>
      </c>
      <c r="BE19" s="36">
        <v>4494.3079</v>
      </c>
      <c r="BF19" s="36">
        <v>8.0328</v>
      </c>
      <c r="BG19" s="36">
        <v>41537.4364</v>
      </c>
      <c r="BH19" s="36">
        <f t="shared" si="4"/>
        <v>54408.253800000006</v>
      </c>
      <c r="BI19" s="36">
        <v>15.1714</v>
      </c>
      <c r="BJ19" s="36">
        <v>18028.1496</v>
      </c>
      <c r="BK19" s="36">
        <v>31.651</v>
      </c>
      <c r="BL19" s="36">
        <v>1020.1607</v>
      </c>
      <c r="BM19" s="36">
        <v>0</v>
      </c>
      <c r="BN19" s="36">
        <v>89.9194</v>
      </c>
      <c r="BO19" s="36">
        <v>1.0204</v>
      </c>
      <c r="BP19" s="36">
        <f t="shared" si="6"/>
        <v>19186.072500000002</v>
      </c>
      <c r="BQ19" s="36">
        <v>98267.0272</v>
      </c>
      <c r="BR19" s="36">
        <v>0</v>
      </c>
      <c r="BS19" s="36">
        <v>18.0449</v>
      </c>
      <c r="BT19" s="36">
        <v>6988.6196</v>
      </c>
      <c r="BU19" s="36">
        <v>106.6283</v>
      </c>
      <c r="BV19" s="36">
        <v>13049.9799</v>
      </c>
      <c r="BW19" s="36">
        <v>307.9745</v>
      </c>
      <c r="BX19" s="36">
        <v>97.6681</v>
      </c>
      <c r="BY19" s="36">
        <v>25987.2423</v>
      </c>
      <c r="BZ19" s="36">
        <f t="shared" si="5"/>
        <v>144823.1848</v>
      </c>
      <c r="CA19" s="36">
        <v>0</v>
      </c>
      <c r="CB19" s="36">
        <v>0</v>
      </c>
      <c r="CC19" s="36">
        <v>0</v>
      </c>
      <c r="CD19" s="36">
        <v>0</v>
      </c>
      <c r="CE19" s="36">
        <v>11.7336</v>
      </c>
      <c r="CF19" s="36">
        <v>11.5017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93.097</v>
      </c>
      <c r="CN19" s="36">
        <f t="shared" si="7"/>
        <v>116.33229999999999</v>
      </c>
      <c r="CO19" s="36">
        <v>0</v>
      </c>
      <c r="CP19" s="36">
        <v>6.5248</v>
      </c>
      <c r="CQ19" s="36">
        <v>801.304</v>
      </c>
      <c r="CR19" s="36">
        <v>48.6433</v>
      </c>
      <c r="CS19" s="36">
        <f t="shared" si="8"/>
        <v>856.4721</v>
      </c>
      <c r="CT19" s="37">
        <f t="shared" si="9"/>
        <v>226948.5355</v>
      </c>
    </row>
    <row r="20" spans="1:98" ht="12" customHeight="1">
      <c r="A20" s="31"/>
      <c r="B20" s="41"/>
      <c r="C20" s="43" t="s">
        <v>151</v>
      </c>
      <c r="D20" s="36">
        <v>0</v>
      </c>
      <c r="E20" s="36">
        <v>14.9696</v>
      </c>
      <c r="F20" s="36">
        <v>9.4644</v>
      </c>
      <c r="G20" s="36">
        <v>0</v>
      </c>
      <c r="H20" s="36">
        <v>0</v>
      </c>
      <c r="I20" s="36">
        <v>5.2345</v>
      </c>
      <c r="J20" s="36">
        <v>0</v>
      </c>
      <c r="K20" s="36">
        <v>4.6856</v>
      </c>
      <c r="L20" s="36">
        <v>31.0865</v>
      </c>
      <c r="M20" s="36">
        <f t="shared" si="0"/>
        <v>65.44059999999999</v>
      </c>
      <c r="N20" s="36">
        <v>0</v>
      </c>
      <c r="O20" s="36">
        <v>0</v>
      </c>
      <c r="P20" s="36">
        <v>6.8202</v>
      </c>
      <c r="Q20" s="36">
        <v>70.656</v>
      </c>
      <c r="R20" s="36">
        <v>213.2614</v>
      </c>
      <c r="S20" s="36">
        <f t="shared" si="1"/>
        <v>290.73760000000004</v>
      </c>
      <c r="T20" s="36">
        <v>159.9628</v>
      </c>
      <c r="U20" s="36">
        <v>0</v>
      </c>
      <c r="V20" s="36">
        <v>3.8047</v>
      </c>
      <c r="W20" s="36">
        <v>0</v>
      </c>
      <c r="X20" s="36">
        <v>351.1167</v>
      </c>
      <c r="Y20" s="36">
        <v>132.0927</v>
      </c>
      <c r="Z20" s="36">
        <v>0</v>
      </c>
      <c r="AA20" s="36">
        <v>36.2168</v>
      </c>
      <c r="AB20" s="36">
        <v>1214.3695</v>
      </c>
      <c r="AC20" s="36">
        <f t="shared" si="2"/>
        <v>1897.5632</v>
      </c>
      <c r="AD20" s="36">
        <v>367.1151</v>
      </c>
      <c r="AE20" s="36">
        <v>554.2913</v>
      </c>
      <c r="AF20" s="36">
        <v>4362.9886</v>
      </c>
      <c r="AG20" s="36">
        <v>9894.0004</v>
      </c>
      <c r="AH20" s="36">
        <v>20770.993</v>
      </c>
      <c r="AI20" s="36">
        <v>0</v>
      </c>
      <c r="AJ20" s="36">
        <v>176.505</v>
      </c>
      <c r="AK20" s="36">
        <v>2.8418</v>
      </c>
      <c r="AL20" s="36">
        <v>3434.577</v>
      </c>
      <c r="AM20" s="36">
        <v>58.0966</v>
      </c>
      <c r="AN20" s="36">
        <f t="shared" si="3"/>
        <v>39621.4088</v>
      </c>
      <c r="AO20" s="36">
        <v>11</v>
      </c>
      <c r="AP20" s="36">
        <v>0</v>
      </c>
      <c r="AQ20" s="36">
        <v>69.5107</v>
      </c>
      <c r="AR20" s="36">
        <v>10534.3524</v>
      </c>
      <c r="AS20" s="36">
        <v>28.2072</v>
      </c>
      <c r="AT20" s="36">
        <v>1211.4538</v>
      </c>
      <c r="AU20" s="36">
        <v>298.7217</v>
      </c>
      <c r="AV20" s="36">
        <v>661.4563</v>
      </c>
      <c r="AW20" s="36">
        <v>556.0959</v>
      </c>
      <c r="AX20" s="36">
        <v>282.8065</v>
      </c>
      <c r="AY20" s="36">
        <v>2340.2871</v>
      </c>
      <c r="AZ20" s="36">
        <v>73.7812</v>
      </c>
      <c r="BA20" s="36">
        <v>151.1526</v>
      </c>
      <c r="BB20" s="36">
        <v>43053.044</v>
      </c>
      <c r="BC20" s="36">
        <v>2272.0775</v>
      </c>
      <c r="BD20" s="36">
        <v>36856.2718</v>
      </c>
      <c r="BE20" s="36">
        <v>23915.1255</v>
      </c>
      <c r="BF20" s="36">
        <v>3801.1004</v>
      </c>
      <c r="BG20" s="36">
        <v>80368.6754</v>
      </c>
      <c r="BH20" s="36">
        <f t="shared" si="4"/>
        <v>206485.12</v>
      </c>
      <c r="BI20" s="36">
        <v>29.8753</v>
      </c>
      <c r="BJ20" s="36">
        <v>1787.7701</v>
      </c>
      <c r="BK20" s="36">
        <v>176.328</v>
      </c>
      <c r="BL20" s="36">
        <v>699.3775</v>
      </c>
      <c r="BM20" s="36">
        <v>66.1191</v>
      </c>
      <c r="BN20" s="36">
        <v>1020.8836</v>
      </c>
      <c r="BO20" s="36">
        <v>1166.1269</v>
      </c>
      <c r="BP20" s="36">
        <f t="shared" si="6"/>
        <v>4946.4805</v>
      </c>
      <c r="BQ20" s="36">
        <v>8103.7873</v>
      </c>
      <c r="BR20" s="36">
        <v>0</v>
      </c>
      <c r="BS20" s="36">
        <v>1318.3896</v>
      </c>
      <c r="BT20" s="36">
        <v>614.8241</v>
      </c>
      <c r="BU20" s="36">
        <v>17.9556</v>
      </c>
      <c r="BV20" s="36">
        <v>309.7428</v>
      </c>
      <c r="BW20" s="36">
        <v>419.2885</v>
      </c>
      <c r="BX20" s="36">
        <v>1047.0363</v>
      </c>
      <c r="BY20" s="36">
        <v>7415.5306</v>
      </c>
      <c r="BZ20" s="36">
        <f t="shared" si="5"/>
        <v>19246.554799999998</v>
      </c>
      <c r="CA20" s="36">
        <v>0</v>
      </c>
      <c r="CB20" s="36">
        <v>0</v>
      </c>
      <c r="CC20" s="36">
        <v>146.2956</v>
      </c>
      <c r="CD20" s="36">
        <v>0</v>
      </c>
      <c r="CE20" s="36">
        <v>1.8454</v>
      </c>
      <c r="CF20" s="36">
        <v>58.206</v>
      </c>
      <c r="CG20" s="36">
        <v>0</v>
      </c>
      <c r="CH20" s="36">
        <v>6.731</v>
      </c>
      <c r="CI20" s="36">
        <v>0</v>
      </c>
      <c r="CJ20" s="36">
        <v>5.7396</v>
      </c>
      <c r="CK20" s="36">
        <v>0</v>
      </c>
      <c r="CL20" s="36">
        <v>0</v>
      </c>
      <c r="CM20" s="36">
        <v>240.4057</v>
      </c>
      <c r="CN20" s="36">
        <f t="shared" si="7"/>
        <v>459.2233</v>
      </c>
      <c r="CO20" s="36">
        <v>62.866</v>
      </c>
      <c r="CP20" s="36">
        <v>2586.0375</v>
      </c>
      <c r="CQ20" s="36">
        <v>3213.3909</v>
      </c>
      <c r="CR20" s="36">
        <v>399.9919</v>
      </c>
      <c r="CS20" s="36">
        <f t="shared" si="8"/>
        <v>6262.2863</v>
      </c>
      <c r="CT20" s="37">
        <f t="shared" si="9"/>
        <v>279274.8150999999</v>
      </c>
    </row>
    <row r="21" spans="1:98" ht="12" customHeight="1">
      <c r="A21" s="31"/>
      <c r="B21" s="41"/>
      <c r="C21" s="43" t="s">
        <v>184</v>
      </c>
      <c r="D21" s="36">
        <v>0</v>
      </c>
      <c r="E21" s="36">
        <v>0</v>
      </c>
      <c r="F21" s="36">
        <v>0</v>
      </c>
      <c r="G21" s="36">
        <v>14.4744</v>
      </c>
      <c r="H21" s="36">
        <v>0</v>
      </c>
      <c r="I21" s="36">
        <v>25.3302</v>
      </c>
      <c r="J21" s="36">
        <v>3.6186</v>
      </c>
      <c r="K21" s="36">
        <v>0</v>
      </c>
      <c r="L21" s="36">
        <v>0</v>
      </c>
      <c r="M21" s="36">
        <f t="shared" si="0"/>
        <v>43.4232</v>
      </c>
      <c r="N21" s="36">
        <v>0</v>
      </c>
      <c r="O21" s="36">
        <v>30.9931</v>
      </c>
      <c r="P21" s="36">
        <v>0</v>
      </c>
      <c r="Q21" s="36">
        <v>0</v>
      </c>
      <c r="R21" s="36">
        <v>0</v>
      </c>
      <c r="S21" s="36">
        <f t="shared" si="1"/>
        <v>30.9931</v>
      </c>
      <c r="T21" s="36">
        <v>32.1098</v>
      </c>
      <c r="U21" s="36">
        <v>0</v>
      </c>
      <c r="V21" s="36">
        <v>0</v>
      </c>
      <c r="W21" s="36">
        <v>1062.9203</v>
      </c>
      <c r="X21" s="36">
        <v>1842.1055</v>
      </c>
      <c r="Y21" s="36">
        <v>133.2113</v>
      </c>
      <c r="Z21" s="36">
        <v>0</v>
      </c>
      <c r="AA21" s="36">
        <v>0</v>
      </c>
      <c r="AB21" s="36">
        <v>298.3241</v>
      </c>
      <c r="AC21" s="36">
        <f t="shared" si="2"/>
        <v>3368.6709999999994</v>
      </c>
      <c r="AD21" s="36">
        <v>13.201</v>
      </c>
      <c r="AE21" s="36">
        <v>18.7608</v>
      </c>
      <c r="AF21" s="36">
        <v>232.8516</v>
      </c>
      <c r="AG21" s="36">
        <v>519.0127</v>
      </c>
      <c r="AH21" s="36">
        <v>18.2391</v>
      </c>
      <c r="AI21" s="36">
        <v>0</v>
      </c>
      <c r="AJ21" s="36">
        <v>1.911</v>
      </c>
      <c r="AK21" s="36">
        <v>0</v>
      </c>
      <c r="AL21" s="36">
        <v>73.7143</v>
      </c>
      <c r="AM21" s="36">
        <v>1.0001</v>
      </c>
      <c r="AN21" s="36">
        <f t="shared" si="3"/>
        <v>878.6906</v>
      </c>
      <c r="AO21" s="36">
        <v>32.852</v>
      </c>
      <c r="AP21" s="36">
        <v>0</v>
      </c>
      <c r="AQ21" s="36">
        <v>0</v>
      </c>
      <c r="AR21" s="36">
        <v>9.1409</v>
      </c>
      <c r="AS21" s="36">
        <v>7.6783</v>
      </c>
      <c r="AT21" s="36">
        <v>110.9435</v>
      </c>
      <c r="AU21" s="36">
        <v>479.7848</v>
      </c>
      <c r="AV21" s="36">
        <v>984.9219</v>
      </c>
      <c r="AW21" s="36">
        <v>2146.6924</v>
      </c>
      <c r="AX21" s="36">
        <v>72.8241</v>
      </c>
      <c r="AY21" s="36">
        <v>6295.7269</v>
      </c>
      <c r="AZ21" s="36">
        <v>87.7856</v>
      </c>
      <c r="BA21" s="36">
        <v>14.8374</v>
      </c>
      <c r="BB21" s="36">
        <v>808.2328</v>
      </c>
      <c r="BC21" s="36">
        <v>0</v>
      </c>
      <c r="BD21" s="36">
        <v>59.5255</v>
      </c>
      <c r="BE21" s="36">
        <v>476.1131</v>
      </c>
      <c r="BF21" s="36">
        <v>0</v>
      </c>
      <c r="BG21" s="36">
        <v>6153.9995</v>
      </c>
      <c r="BH21" s="36">
        <f t="shared" si="4"/>
        <v>17741.058699999998</v>
      </c>
      <c r="BI21" s="36">
        <v>0</v>
      </c>
      <c r="BJ21" s="36">
        <v>1431.5191</v>
      </c>
      <c r="BK21" s="36">
        <v>38.7425</v>
      </c>
      <c r="BL21" s="36">
        <v>4.7545</v>
      </c>
      <c r="BM21" s="36">
        <v>0</v>
      </c>
      <c r="BN21" s="36">
        <v>34.5437</v>
      </c>
      <c r="BO21" s="36">
        <v>0</v>
      </c>
      <c r="BP21" s="36">
        <f t="shared" si="6"/>
        <v>1509.5598</v>
      </c>
      <c r="BQ21" s="36">
        <v>1060.9364</v>
      </c>
      <c r="BR21" s="36">
        <v>0</v>
      </c>
      <c r="BS21" s="36">
        <v>0</v>
      </c>
      <c r="BT21" s="36">
        <v>243.6618</v>
      </c>
      <c r="BU21" s="36">
        <v>0</v>
      </c>
      <c r="BV21" s="36">
        <v>21.6384</v>
      </c>
      <c r="BW21" s="36">
        <v>0</v>
      </c>
      <c r="BX21" s="36">
        <v>22.3167</v>
      </c>
      <c r="BY21" s="36">
        <v>222.2641</v>
      </c>
      <c r="BZ21" s="36">
        <f t="shared" si="5"/>
        <v>1570.8174000000001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100.8966</v>
      </c>
      <c r="CG21" s="36">
        <v>0</v>
      </c>
      <c r="CH21" s="36">
        <v>2.223</v>
      </c>
      <c r="CI21" s="36">
        <v>0</v>
      </c>
      <c r="CJ21" s="36">
        <v>0</v>
      </c>
      <c r="CK21" s="36">
        <v>1.5115</v>
      </c>
      <c r="CL21" s="36">
        <v>0</v>
      </c>
      <c r="CM21" s="36">
        <v>24.1419</v>
      </c>
      <c r="CN21" s="36">
        <f t="shared" si="7"/>
        <v>128.773</v>
      </c>
      <c r="CO21" s="36">
        <v>0</v>
      </c>
      <c r="CP21" s="36">
        <v>770.2636</v>
      </c>
      <c r="CQ21" s="36">
        <v>116.5228</v>
      </c>
      <c r="CR21" s="36">
        <v>0</v>
      </c>
      <c r="CS21" s="36">
        <f t="shared" si="8"/>
        <v>886.7864</v>
      </c>
      <c r="CT21" s="37">
        <f t="shared" si="9"/>
        <v>26158.7732</v>
      </c>
    </row>
    <row r="22" spans="1:98" ht="12" customHeight="1">
      <c r="A22" s="31"/>
      <c r="B22" s="41"/>
      <c r="C22" s="43" t="s">
        <v>115</v>
      </c>
      <c r="D22" s="36">
        <v>0</v>
      </c>
      <c r="E22" s="36">
        <v>5.707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f t="shared" si="0"/>
        <v>5.707</v>
      </c>
      <c r="N22" s="36">
        <v>0</v>
      </c>
      <c r="O22" s="36">
        <v>0</v>
      </c>
      <c r="P22" s="36">
        <v>0</v>
      </c>
      <c r="Q22" s="36">
        <v>53.5887</v>
      </c>
      <c r="R22" s="36">
        <v>0</v>
      </c>
      <c r="S22" s="36">
        <f t="shared" si="1"/>
        <v>53.5887</v>
      </c>
      <c r="T22" s="36">
        <v>3.0057</v>
      </c>
      <c r="U22" s="36">
        <v>0</v>
      </c>
      <c r="V22" s="36">
        <v>0</v>
      </c>
      <c r="W22" s="36">
        <v>0</v>
      </c>
      <c r="X22" s="36">
        <v>23.1694</v>
      </c>
      <c r="Y22" s="36">
        <v>0</v>
      </c>
      <c r="Z22" s="36">
        <v>0</v>
      </c>
      <c r="AA22" s="36">
        <v>0</v>
      </c>
      <c r="AB22" s="36">
        <v>407.5745</v>
      </c>
      <c r="AC22" s="36">
        <f t="shared" si="2"/>
        <v>433.7496</v>
      </c>
      <c r="AD22" s="36">
        <v>423.6435</v>
      </c>
      <c r="AE22" s="36">
        <v>1151.8332</v>
      </c>
      <c r="AF22" s="36">
        <v>3604.1106</v>
      </c>
      <c r="AG22" s="36">
        <v>2576.3267</v>
      </c>
      <c r="AH22" s="36">
        <v>3179.9827</v>
      </c>
      <c r="AI22" s="36">
        <v>14.409</v>
      </c>
      <c r="AJ22" s="36">
        <v>1528.7578</v>
      </c>
      <c r="AK22" s="36">
        <v>62.365</v>
      </c>
      <c r="AL22" s="36">
        <v>903.1076</v>
      </c>
      <c r="AM22" s="36">
        <v>157.8183</v>
      </c>
      <c r="AN22" s="36">
        <f t="shared" si="3"/>
        <v>13602.3544</v>
      </c>
      <c r="AO22" s="36">
        <v>0</v>
      </c>
      <c r="AP22" s="36">
        <v>0</v>
      </c>
      <c r="AQ22" s="36">
        <v>0</v>
      </c>
      <c r="AR22" s="36">
        <v>374.842</v>
      </c>
      <c r="AS22" s="36">
        <v>178.2351</v>
      </c>
      <c r="AT22" s="36">
        <v>178.8426</v>
      </c>
      <c r="AU22" s="36">
        <v>80.7615</v>
      </c>
      <c r="AV22" s="36">
        <v>11.0022</v>
      </c>
      <c r="AW22" s="36">
        <v>50.3555</v>
      </c>
      <c r="AX22" s="36">
        <v>26.9598</v>
      </c>
      <c r="AY22" s="36">
        <v>1471.5575</v>
      </c>
      <c r="AZ22" s="36">
        <v>0</v>
      </c>
      <c r="BA22" s="36">
        <v>0</v>
      </c>
      <c r="BB22" s="36">
        <v>4168.7724</v>
      </c>
      <c r="BC22" s="36">
        <v>0</v>
      </c>
      <c r="BD22" s="36">
        <v>2695.2969</v>
      </c>
      <c r="BE22" s="36">
        <v>120636.9289</v>
      </c>
      <c r="BF22" s="36">
        <v>24.8725</v>
      </c>
      <c r="BG22" s="36">
        <v>6650.9669</v>
      </c>
      <c r="BH22" s="36">
        <f t="shared" si="4"/>
        <v>136549.3938</v>
      </c>
      <c r="BI22" s="36">
        <v>207.218</v>
      </c>
      <c r="BJ22" s="36">
        <v>750.6667</v>
      </c>
      <c r="BK22" s="36">
        <v>70.5223</v>
      </c>
      <c r="BL22" s="36">
        <v>37.0877</v>
      </c>
      <c r="BM22" s="36">
        <v>0</v>
      </c>
      <c r="BN22" s="36">
        <v>21.6846</v>
      </c>
      <c r="BO22" s="36">
        <v>8.1936</v>
      </c>
      <c r="BP22" s="36">
        <f t="shared" si="6"/>
        <v>1095.3729</v>
      </c>
      <c r="BQ22" s="36">
        <v>6012.501</v>
      </c>
      <c r="BR22" s="36">
        <v>1.7826</v>
      </c>
      <c r="BS22" s="36">
        <v>150.9356</v>
      </c>
      <c r="BT22" s="36">
        <v>699.1224</v>
      </c>
      <c r="BU22" s="36">
        <v>48.3426</v>
      </c>
      <c r="BV22" s="36">
        <v>359.1288</v>
      </c>
      <c r="BW22" s="36">
        <v>1177.3028</v>
      </c>
      <c r="BX22" s="36">
        <v>1782.8558</v>
      </c>
      <c r="BY22" s="36">
        <v>34258.3351</v>
      </c>
      <c r="BZ22" s="36">
        <f t="shared" si="5"/>
        <v>44490.3067</v>
      </c>
      <c r="CA22" s="36">
        <v>0</v>
      </c>
      <c r="CB22" s="36">
        <v>39.507</v>
      </c>
      <c r="CC22" s="36">
        <v>0</v>
      </c>
      <c r="CD22" s="36">
        <v>0</v>
      </c>
      <c r="CE22" s="36">
        <v>0</v>
      </c>
      <c r="CF22" s="36">
        <v>37.0447</v>
      </c>
      <c r="CG22" s="36">
        <v>5.7396</v>
      </c>
      <c r="CH22" s="36">
        <v>671.9161</v>
      </c>
      <c r="CI22" s="36">
        <v>0</v>
      </c>
      <c r="CJ22" s="36">
        <v>0</v>
      </c>
      <c r="CK22" s="36">
        <v>0</v>
      </c>
      <c r="CL22" s="36">
        <v>0</v>
      </c>
      <c r="CM22" s="36">
        <v>853.7377</v>
      </c>
      <c r="CN22" s="36">
        <f t="shared" si="7"/>
        <v>1607.9451</v>
      </c>
      <c r="CO22" s="36">
        <v>0</v>
      </c>
      <c r="CP22" s="36">
        <v>12.6628</v>
      </c>
      <c r="CQ22" s="36">
        <v>3591.0313</v>
      </c>
      <c r="CR22" s="36">
        <v>722.6212</v>
      </c>
      <c r="CS22" s="36">
        <f t="shared" si="8"/>
        <v>4326.3153</v>
      </c>
      <c r="CT22" s="37">
        <f t="shared" si="9"/>
        <v>202164.7335</v>
      </c>
    </row>
    <row r="23" spans="1:98" ht="12" customHeight="1">
      <c r="A23" s="31"/>
      <c r="B23" s="41"/>
      <c r="C23" s="43" t="s">
        <v>116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5.3479</v>
      </c>
      <c r="J23" s="36">
        <v>0</v>
      </c>
      <c r="K23" s="36">
        <v>0</v>
      </c>
      <c r="L23" s="36">
        <v>0</v>
      </c>
      <c r="M23" s="36">
        <f t="shared" si="0"/>
        <v>5.3479</v>
      </c>
      <c r="N23" s="36">
        <v>0</v>
      </c>
      <c r="O23" s="36">
        <v>7.6287</v>
      </c>
      <c r="P23" s="36">
        <v>0</v>
      </c>
      <c r="Q23" s="36">
        <v>10.1347</v>
      </c>
      <c r="R23" s="36">
        <v>0</v>
      </c>
      <c r="S23" s="36">
        <f t="shared" si="1"/>
        <v>17.7634</v>
      </c>
      <c r="T23" s="36">
        <v>0</v>
      </c>
      <c r="U23" s="36">
        <v>0</v>
      </c>
      <c r="V23" s="36">
        <v>0</v>
      </c>
      <c r="W23" s="36">
        <v>0</v>
      </c>
      <c r="X23" s="36">
        <v>331.7513</v>
      </c>
      <c r="Y23" s="36">
        <v>0</v>
      </c>
      <c r="Z23" s="36">
        <v>0</v>
      </c>
      <c r="AA23" s="36">
        <v>0</v>
      </c>
      <c r="AB23" s="36">
        <v>202.7109</v>
      </c>
      <c r="AC23" s="36">
        <f t="shared" si="2"/>
        <v>534.4622</v>
      </c>
      <c r="AD23" s="36">
        <v>2794.9515</v>
      </c>
      <c r="AE23" s="36">
        <v>113.2769</v>
      </c>
      <c r="AF23" s="36">
        <v>4431.4234</v>
      </c>
      <c r="AG23" s="36">
        <v>1927.2903</v>
      </c>
      <c r="AH23" s="36">
        <v>331.8812</v>
      </c>
      <c r="AI23" s="36">
        <v>0</v>
      </c>
      <c r="AJ23" s="36">
        <v>415.3872</v>
      </c>
      <c r="AK23" s="36">
        <v>39.4204</v>
      </c>
      <c r="AL23" s="36">
        <v>117.015</v>
      </c>
      <c r="AM23" s="36">
        <v>0</v>
      </c>
      <c r="AN23" s="36">
        <f t="shared" si="3"/>
        <v>10170.6459</v>
      </c>
      <c r="AO23" s="36">
        <v>0</v>
      </c>
      <c r="AP23" s="36">
        <v>0</v>
      </c>
      <c r="AQ23" s="36">
        <v>0</v>
      </c>
      <c r="AR23" s="36">
        <v>9.8667</v>
      </c>
      <c r="AS23" s="36">
        <v>1.7826</v>
      </c>
      <c r="AT23" s="36">
        <v>72.2667</v>
      </c>
      <c r="AU23" s="36">
        <v>7.8503</v>
      </c>
      <c r="AV23" s="36">
        <v>4.5006</v>
      </c>
      <c r="AW23" s="36">
        <v>349.4623</v>
      </c>
      <c r="AX23" s="36">
        <v>2.4036</v>
      </c>
      <c r="AY23" s="36">
        <v>40.8181</v>
      </c>
      <c r="AZ23" s="36">
        <v>3.211</v>
      </c>
      <c r="BA23" s="36">
        <v>0</v>
      </c>
      <c r="BB23" s="36">
        <v>3511.6971</v>
      </c>
      <c r="BC23" s="36">
        <v>0</v>
      </c>
      <c r="BD23" s="36">
        <v>2767.0537</v>
      </c>
      <c r="BE23" s="36">
        <v>7114.1193</v>
      </c>
      <c r="BF23" s="36">
        <v>27.05</v>
      </c>
      <c r="BG23" s="36">
        <v>1111.3628</v>
      </c>
      <c r="BH23" s="36">
        <f t="shared" si="4"/>
        <v>15023.444800000001</v>
      </c>
      <c r="BI23" s="36">
        <v>21.3916</v>
      </c>
      <c r="BJ23" s="36">
        <v>94.7288</v>
      </c>
      <c r="BK23" s="36">
        <v>137.7888</v>
      </c>
      <c r="BL23" s="36">
        <v>91.3667</v>
      </c>
      <c r="BM23" s="36">
        <v>0</v>
      </c>
      <c r="BN23" s="36">
        <v>0</v>
      </c>
      <c r="BO23" s="36">
        <v>0</v>
      </c>
      <c r="BP23" s="36">
        <f t="shared" si="6"/>
        <v>345.2759</v>
      </c>
      <c r="BQ23" s="36">
        <v>543.5286</v>
      </c>
      <c r="BR23" s="36">
        <v>0</v>
      </c>
      <c r="BS23" s="36">
        <v>599.5648</v>
      </c>
      <c r="BT23" s="36">
        <v>94.58</v>
      </c>
      <c r="BU23" s="36">
        <v>0</v>
      </c>
      <c r="BV23" s="36">
        <v>70.2712</v>
      </c>
      <c r="BW23" s="36">
        <v>0</v>
      </c>
      <c r="BX23" s="36">
        <v>24068.5394</v>
      </c>
      <c r="BY23" s="36">
        <v>323.8614</v>
      </c>
      <c r="BZ23" s="36">
        <f t="shared" si="5"/>
        <v>25700.345400000006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1.5467</v>
      </c>
      <c r="CK23" s="36">
        <v>0</v>
      </c>
      <c r="CL23" s="36">
        <v>0</v>
      </c>
      <c r="CM23" s="36">
        <v>0</v>
      </c>
      <c r="CN23" s="36">
        <f t="shared" si="7"/>
        <v>1.5467</v>
      </c>
      <c r="CO23" s="36">
        <v>0</v>
      </c>
      <c r="CP23" s="36">
        <v>17.0758</v>
      </c>
      <c r="CQ23" s="36">
        <v>69.477</v>
      </c>
      <c r="CR23" s="36">
        <v>2.2854</v>
      </c>
      <c r="CS23" s="36">
        <f t="shared" si="8"/>
        <v>88.8382</v>
      </c>
      <c r="CT23" s="37">
        <f t="shared" si="9"/>
        <v>51887.67040000001</v>
      </c>
    </row>
    <row r="24" spans="1:98" ht="12" customHeight="1">
      <c r="A24" s="31"/>
      <c r="B24" s="41" t="s">
        <v>14</v>
      </c>
      <c r="C24" s="43" t="s">
        <v>182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339.9128</v>
      </c>
      <c r="J24" s="36">
        <v>0</v>
      </c>
      <c r="K24" s="36">
        <v>0</v>
      </c>
      <c r="L24" s="36">
        <v>0</v>
      </c>
      <c r="M24" s="36">
        <f t="shared" si="0"/>
        <v>339.9128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f t="shared" si="1"/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f t="shared" si="2"/>
        <v>0</v>
      </c>
      <c r="AD24" s="36">
        <v>0</v>
      </c>
      <c r="AE24" s="36">
        <v>0</v>
      </c>
      <c r="AF24" s="36">
        <v>13.9429</v>
      </c>
      <c r="AG24" s="36">
        <v>147.4674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f t="shared" si="3"/>
        <v>161.4103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1.1765</v>
      </c>
      <c r="AZ24" s="36">
        <v>0</v>
      </c>
      <c r="BA24" s="36">
        <v>0</v>
      </c>
      <c r="BB24" s="36">
        <v>11.414</v>
      </c>
      <c r="BC24" s="36">
        <v>0</v>
      </c>
      <c r="BD24" s="36">
        <v>1.8883</v>
      </c>
      <c r="BE24" s="36">
        <v>61.5304</v>
      </c>
      <c r="BF24" s="36">
        <v>0</v>
      </c>
      <c r="BG24" s="36">
        <v>5297.7325</v>
      </c>
      <c r="BH24" s="36">
        <f t="shared" si="4"/>
        <v>5373.741699999999</v>
      </c>
      <c r="BI24" s="36">
        <v>0</v>
      </c>
      <c r="BJ24" s="36">
        <v>52.2278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f t="shared" si="6"/>
        <v>52.2278</v>
      </c>
      <c r="BQ24" s="36">
        <v>189.5046</v>
      </c>
      <c r="BR24" s="36">
        <v>0</v>
      </c>
      <c r="BS24" s="36">
        <v>2821.6561</v>
      </c>
      <c r="BT24" s="36">
        <v>131.5714</v>
      </c>
      <c r="BU24" s="36">
        <v>0</v>
      </c>
      <c r="BV24" s="36">
        <v>0</v>
      </c>
      <c r="BW24" s="36">
        <v>0</v>
      </c>
      <c r="BX24" s="36">
        <v>156.2664</v>
      </c>
      <c r="BY24" s="36">
        <v>1588.0388</v>
      </c>
      <c r="BZ24" s="36">
        <f t="shared" si="5"/>
        <v>4887.0373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f t="shared" si="7"/>
        <v>0</v>
      </c>
      <c r="CO24" s="36">
        <v>0</v>
      </c>
      <c r="CP24" s="36">
        <v>0</v>
      </c>
      <c r="CQ24" s="36">
        <v>3.4188</v>
      </c>
      <c r="CR24" s="36">
        <v>0</v>
      </c>
      <c r="CS24" s="36">
        <f t="shared" si="8"/>
        <v>3.4188</v>
      </c>
      <c r="CT24" s="37">
        <f t="shared" si="9"/>
        <v>10817.748699999998</v>
      </c>
    </row>
    <row r="25" spans="1:98" ht="12" customHeight="1">
      <c r="A25" s="31"/>
      <c r="B25" s="41"/>
      <c r="C25" s="43" t="s">
        <v>117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5.0858</v>
      </c>
      <c r="J25" s="36">
        <v>0</v>
      </c>
      <c r="K25" s="36">
        <v>0</v>
      </c>
      <c r="L25" s="36">
        <v>2.5429</v>
      </c>
      <c r="M25" s="36">
        <f t="shared" si="0"/>
        <v>7.6287</v>
      </c>
      <c r="N25" s="36">
        <v>0</v>
      </c>
      <c r="O25" s="36">
        <v>0</v>
      </c>
      <c r="P25" s="36">
        <v>68.0526</v>
      </c>
      <c r="Q25" s="36">
        <v>0</v>
      </c>
      <c r="R25" s="36">
        <v>241.2783</v>
      </c>
      <c r="S25" s="36">
        <f t="shared" si="1"/>
        <v>309.3309</v>
      </c>
      <c r="T25" s="36">
        <v>12.8607</v>
      </c>
      <c r="U25" s="36">
        <v>70.236</v>
      </c>
      <c r="V25" s="36">
        <v>0</v>
      </c>
      <c r="W25" s="36">
        <v>17221.9468</v>
      </c>
      <c r="X25" s="36">
        <v>2826.3681</v>
      </c>
      <c r="Y25" s="36">
        <v>0</v>
      </c>
      <c r="Z25" s="36">
        <v>1.3866</v>
      </c>
      <c r="AA25" s="36">
        <v>0</v>
      </c>
      <c r="AB25" s="36">
        <v>10932.6809</v>
      </c>
      <c r="AC25" s="36">
        <f t="shared" si="2"/>
        <v>31065.4791</v>
      </c>
      <c r="AD25" s="36">
        <v>322.4536</v>
      </c>
      <c r="AE25" s="36">
        <v>844.1934</v>
      </c>
      <c r="AF25" s="36">
        <v>3631.3371</v>
      </c>
      <c r="AG25" s="36">
        <v>5377.3589</v>
      </c>
      <c r="AH25" s="36">
        <v>2.4607</v>
      </c>
      <c r="AI25" s="36">
        <v>0</v>
      </c>
      <c r="AJ25" s="36">
        <v>37.8657</v>
      </c>
      <c r="AK25" s="36">
        <v>0</v>
      </c>
      <c r="AL25" s="36">
        <v>108.6393</v>
      </c>
      <c r="AM25" s="36">
        <v>338.3196</v>
      </c>
      <c r="AN25" s="36">
        <f t="shared" si="3"/>
        <v>10662.6283</v>
      </c>
      <c r="AO25" s="36">
        <v>5801.1231</v>
      </c>
      <c r="AP25" s="36">
        <v>748.307</v>
      </c>
      <c r="AQ25" s="36">
        <v>4644.2609</v>
      </c>
      <c r="AR25" s="36">
        <v>2584.9208</v>
      </c>
      <c r="AS25" s="36">
        <v>968.9483</v>
      </c>
      <c r="AT25" s="36">
        <v>55569.1301</v>
      </c>
      <c r="AU25" s="36">
        <v>135.416</v>
      </c>
      <c r="AV25" s="36">
        <v>0</v>
      </c>
      <c r="AW25" s="36">
        <v>151.6768</v>
      </c>
      <c r="AX25" s="36">
        <v>10.4952</v>
      </c>
      <c r="AY25" s="36">
        <v>106.4101</v>
      </c>
      <c r="AZ25" s="36">
        <v>8.7146</v>
      </c>
      <c r="BA25" s="36">
        <v>139.6412</v>
      </c>
      <c r="BB25" s="36">
        <v>693.8083</v>
      </c>
      <c r="BC25" s="36">
        <v>0</v>
      </c>
      <c r="BD25" s="36">
        <v>73.9717</v>
      </c>
      <c r="BE25" s="36">
        <v>555.0325</v>
      </c>
      <c r="BF25" s="36">
        <v>0</v>
      </c>
      <c r="BG25" s="36">
        <v>348.3405</v>
      </c>
      <c r="BH25" s="36">
        <f t="shared" si="4"/>
        <v>72540.1971</v>
      </c>
      <c r="BI25" s="36">
        <v>21.0067</v>
      </c>
      <c r="BJ25" s="36">
        <v>552.148</v>
      </c>
      <c r="BK25" s="36">
        <v>81.0276</v>
      </c>
      <c r="BL25" s="36">
        <v>189.6505</v>
      </c>
      <c r="BM25" s="36">
        <v>0</v>
      </c>
      <c r="BN25" s="36">
        <v>6.923</v>
      </c>
      <c r="BO25" s="36">
        <v>0</v>
      </c>
      <c r="BP25" s="36">
        <f t="shared" si="6"/>
        <v>850.7558</v>
      </c>
      <c r="BQ25" s="36">
        <v>587.8935</v>
      </c>
      <c r="BR25" s="36">
        <v>0</v>
      </c>
      <c r="BS25" s="36">
        <v>28.8452</v>
      </c>
      <c r="BT25" s="36">
        <v>417.5254</v>
      </c>
      <c r="BU25" s="36">
        <v>221.0078</v>
      </c>
      <c r="BV25" s="36">
        <v>377.6696</v>
      </c>
      <c r="BW25" s="36">
        <v>65.7204</v>
      </c>
      <c r="BX25" s="36">
        <v>193.2808</v>
      </c>
      <c r="BY25" s="36">
        <v>1856.8218</v>
      </c>
      <c r="BZ25" s="36">
        <f t="shared" si="5"/>
        <v>3748.7645</v>
      </c>
      <c r="CA25" s="36">
        <v>0</v>
      </c>
      <c r="CB25" s="36">
        <v>0</v>
      </c>
      <c r="CC25" s="36">
        <v>6.2416</v>
      </c>
      <c r="CD25" s="36">
        <v>0</v>
      </c>
      <c r="CE25" s="36">
        <v>3.1456</v>
      </c>
      <c r="CF25" s="36">
        <v>25.6721</v>
      </c>
      <c r="CG25" s="36">
        <v>0</v>
      </c>
      <c r="CH25" s="36">
        <v>8.6531</v>
      </c>
      <c r="CI25" s="36">
        <v>91.029</v>
      </c>
      <c r="CJ25" s="36">
        <v>574.6984</v>
      </c>
      <c r="CK25" s="36">
        <v>697.1847</v>
      </c>
      <c r="CL25" s="36">
        <v>37.1556</v>
      </c>
      <c r="CM25" s="36">
        <v>45.1929</v>
      </c>
      <c r="CN25" s="36">
        <f t="shared" si="7"/>
        <v>1488.973</v>
      </c>
      <c r="CO25" s="36">
        <v>0</v>
      </c>
      <c r="CP25" s="36">
        <v>169.9043</v>
      </c>
      <c r="CQ25" s="36">
        <v>1242.9386</v>
      </c>
      <c r="CR25" s="36">
        <v>0</v>
      </c>
      <c r="CS25" s="36">
        <f t="shared" si="8"/>
        <v>1412.8428999999999</v>
      </c>
      <c r="CT25" s="37">
        <f t="shared" si="9"/>
        <v>122086.6003</v>
      </c>
    </row>
    <row r="26" spans="1:98" ht="12" customHeight="1">
      <c r="A26" s="31"/>
      <c r="B26" s="41"/>
      <c r="C26" s="43" t="s">
        <v>152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f t="shared" si="0"/>
        <v>0</v>
      </c>
      <c r="N26" s="36">
        <v>0</v>
      </c>
      <c r="O26" s="36">
        <v>6.191</v>
      </c>
      <c r="P26" s="36">
        <v>0</v>
      </c>
      <c r="Q26" s="36">
        <v>0</v>
      </c>
      <c r="R26" s="36">
        <v>160.509</v>
      </c>
      <c r="S26" s="36">
        <f t="shared" si="1"/>
        <v>166.7</v>
      </c>
      <c r="T26" s="36">
        <v>11.2065</v>
      </c>
      <c r="U26" s="36">
        <v>2.4356</v>
      </c>
      <c r="V26" s="36">
        <v>177.2212</v>
      </c>
      <c r="W26" s="36">
        <v>59.2777</v>
      </c>
      <c r="X26" s="36">
        <v>568.288</v>
      </c>
      <c r="Y26" s="36">
        <v>0</v>
      </c>
      <c r="Z26" s="36">
        <v>0</v>
      </c>
      <c r="AA26" s="36">
        <v>0</v>
      </c>
      <c r="AB26" s="36">
        <v>446.7468</v>
      </c>
      <c r="AC26" s="36">
        <f t="shared" si="2"/>
        <v>1265.1758</v>
      </c>
      <c r="AD26" s="36">
        <v>32234.0049</v>
      </c>
      <c r="AE26" s="36">
        <v>2923.0748</v>
      </c>
      <c r="AF26" s="36">
        <v>8307.9951</v>
      </c>
      <c r="AG26" s="36">
        <v>4371.8959</v>
      </c>
      <c r="AH26" s="36">
        <v>1374.9891</v>
      </c>
      <c r="AI26" s="36">
        <v>0</v>
      </c>
      <c r="AJ26" s="36">
        <v>356.3376</v>
      </c>
      <c r="AK26" s="36">
        <v>22.7388</v>
      </c>
      <c r="AL26" s="36">
        <v>723.1473</v>
      </c>
      <c r="AM26" s="36">
        <v>24.5485</v>
      </c>
      <c r="AN26" s="36">
        <f t="shared" si="3"/>
        <v>50338.732</v>
      </c>
      <c r="AO26" s="36">
        <v>23.3818</v>
      </c>
      <c r="AP26" s="36">
        <v>0</v>
      </c>
      <c r="AQ26" s="36">
        <v>25.9303</v>
      </c>
      <c r="AR26" s="36">
        <v>89.3283</v>
      </c>
      <c r="AS26" s="36">
        <v>0</v>
      </c>
      <c r="AT26" s="36">
        <v>2257.897</v>
      </c>
      <c r="AU26" s="36">
        <v>36.8474</v>
      </c>
      <c r="AV26" s="36">
        <v>3.0004</v>
      </c>
      <c r="AW26" s="36">
        <v>120.4378</v>
      </c>
      <c r="AX26" s="36">
        <v>490.5006</v>
      </c>
      <c r="AY26" s="36">
        <v>506.3024</v>
      </c>
      <c r="AZ26" s="36">
        <v>71.2629</v>
      </c>
      <c r="BA26" s="36">
        <v>210.2497</v>
      </c>
      <c r="BB26" s="36">
        <v>4367.5751</v>
      </c>
      <c r="BC26" s="36">
        <v>0</v>
      </c>
      <c r="BD26" s="36">
        <v>177.8718</v>
      </c>
      <c r="BE26" s="36">
        <v>1124.6955</v>
      </c>
      <c r="BF26" s="36">
        <v>1.4205</v>
      </c>
      <c r="BG26" s="36">
        <v>1838.5741</v>
      </c>
      <c r="BH26" s="36">
        <f t="shared" si="4"/>
        <v>11345.275599999999</v>
      </c>
      <c r="BI26" s="36">
        <v>14.6738</v>
      </c>
      <c r="BJ26" s="36">
        <v>1435.4829</v>
      </c>
      <c r="BK26" s="36">
        <v>0</v>
      </c>
      <c r="BL26" s="36">
        <v>81.1669</v>
      </c>
      <c r="BM26" s="36">
        <v>0</v>
      </c>
      <c r="BN26" s="36">
        <v>0</v>
      </c>
      <c r="BO26" s="36">
        <v>0</v>
      </c>
      <c r="BP26" s="36">
        <f t="shared" si="6"/>
        <v>1531.3236</v>
      </c>
      <c r="BQ26" s="36">
        <v>940.6414</v>
      </c>
      <c r="BR26" s="36">
        <v>0</v>
      </c>
      <c r="BS26" s="36">
        <v>19.8218</v>
      </c>
      <c r="BT26" s="36">
        <v>589.3323</v>
      </c>
      <c r="BU26" s="36">
        <v>15.3239</v>
      </c>
      <c r="BV26" s="36">
        <v>103.6352</v>
      </c>
      <c r="BW26" s="36">
        <v>34.5151</v>
      </c>
      <c r="BX26" s="36">
        <v>1010.1695</v>
      </c>
      <c r="BY26" s="36">
        <v>514.1428</v>
      </c>
      <c r="BZ26" s="36">
        <f t="shared" si="5"/>
        <v>3227.582</v>
      </c>
      <c r="CA26" s="36">
        <v>0</v>
      </c>
      <c r="CB26" s="36">
        <v>0</v>
      </c>
      <c r="CC26" s="36">
        <v>4334.0936</v>
      </c>
      <c r="CD26" s="36">
        <v>5.8997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256.9913</v>
      </c>
      <c r="CK26" s="36">
        <v>12.9347</v>
      </c>
      <c r="CL26" s="36">
        <v>1.0002</v>
      </c>
      <c r="CM26" s="36">
        <v>111.722</v>
      </c>
      <c r="CN26" s="36">
        <f t="shared" si="7"/>
        <v>4722.6415</v>
      </c>
      <c r="CO26" s="36">
        <v>0</v>
      </c>
      <c r="CP26" s="36">
        <v>31.6481</v>
      </c>
      <c r="CQ26" s="36">
        <v>1026.7494</v>
      </c>
      <c r="CR26" s="36">
        <v>27.1005</v>
      </c>
      <c r="CS26" s="36">
        <f t="shared" si="8"/>
        <v>1085.498</v>
      </c>
      <c r="CT26" s="37">
        <f t="shared" si="9"/>
        <v>73682.9285</v>
      </c>
    </row>
    <row r="27" spans="1:98" ht="12" customHeight="1">
      <c r="A27" s="31"/>
      <c r="B27" s="41"/>
      <c r="C27" s="43" t="s">
        <v>118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f t="shared" si="0"/>
        <v>0</v>
      </c>
      <c r="N27" s="36">
        <v>0</v>
      </c>
      <c r="O27" s="36">
        <v>35.4706</v>
      </c>
      <c r="P27" s="36">
        <v>0</v>
      </c>
      <c r="Q27" s="36">
        <v>0</v>
      </c>
      <c r="R27" s="36">
        <v>0</v>
      </c>
      <c r="S27" s="36">
        <f t="shared" si="1"/>
        <v>35.4706</v>
      </c>
      <c r="T27" s="36">
        <v>0</v>
      </c>
      <c r="U27" s="36">
        <v>0</v>
      </c>
      <c r="V27" s="36">
        <v>690.4449</v>
      </c>
      <c r="W27" s="36">
        <v>0</v>
      </c>
      <c r="X27" s="36">
        <v>126.3528</v>
      </c>
      <c r="Y27" s="36">
        <v>1.3713</v>
      </c>
      <c r="Z27" s="36">
        <v>0</v>
      </c>
      <c r="AA27" s="36">
        <v>0</v>
      </c>
      <c r="AB27" s="36">
        <v>7190.4684</v>
      </c>
      <c r="AC27" s="36">
        <f t="shared" si="2"/>
        <v>8008.6374</v>
      </c>
      <c r="AD27" s="36">
        <v>5408.5379</v>
      </c>
      <c r="AE27" s="36">
        <v>56775.2007</v>
      </c>
      <c r="AF27" s="36">
        <v>45860.7192</v>
      </c>
      <c r="AG27" s="36">
        <v>2068.9877</v>
      </c>
      <c r="AH27" s="36">
        <v>375.5029</v>
      </c>
      <c r="AI27" s="36">
        <v>0</v>
      </c>
      <c r="AJ27" s="36">
        <v>1067.7851</v>
      </c>
      <c r="AK27" s="36">
        <v>46.1645</v>
      </c>
      <c r="AL27" s="36">
        <v>184.2543</v>
      </c>
      <c r="AM27" s="36">
        <v>647.1448</v>
      </c>
      <c r="AN27" s="36">
        <f t="shared" si="3"/>
        <v>112434.2971</v>
      </c>
      <c r="AO27" s="36">
        <v>0</v>
      </c>
      <c r="AP27" s="36">
        <v>0</v>
      </c>
      <c r="AQ27" s="36">
        <v>0</v>
      </c>
      <c r="AR27" s="36">
        <v>467.0732</v>
      </c>
      <c r="AS27" s="36">
        <v>1.8033</v>
      </c>
      <c r="AT27" s="36">
        <v>1211.3768</v>
      </c>
      <c r="AU27" s="36">
        <v>68.5744</v>
      </c>
      <c r="AV27" s="36">
        <v>1.5002</v>
      </c>
      <c r="AW27" s="36">
        <v>36.8621</v>
      </c>
      <c r="AX27" s="36">
        <v>63.0875</v>
      </c>
      <c r="AY27" s="36">
        <v>13.9857</v>
      </c>
      <c r="AZ27" s="36">
        <v>7.5092</v>
      </c>
      <c r="BA27" s="36">
        <v>1.2518</v>
      </c>
      <c r="BB27" s="36">
        <v>6690.6559</v>
      </c>
      <c r="BC27" s="36">
        <v>0</v>
      </c>
      <c r="BD27" s="36">
        <v>11649.8878</v>
      </c>
      <c r="BE27" s="36">
        <v>1046.3661</v>
      </c>
      <c r="BF27" s="36">
        <v>0</v>
      </c>
      <c r="BG27" s="36">
        <v>628.9778</v>
      </c>
      <c r="BH27" s="36">
        <f t="shared" si="4"/>
        <v>21888.911799999998</v>
      </c>
      <c r="BI27" s="36">
        <v>0</v>
      </c>
      <c r="BJ27" s="36">
        <v>420.5064</v>
      </c>
      <c r="BK27" s="36">
        <v>113.2248</v>
      </c>
      <c r="BL27" s="36">
        <v>217.2097</v>
      </c>
      <c r="BM27" s="36">
        <v>0</v>
      </c>
      <c r="BN27" s="36">
        <v>11.9127</v>
      </c>
      <c r="BO27" s="36">
        <v>0</v>
      </c>
      <c r="BP27" s="36">
        <f t="shared" si="6"/>
        <v>762.8535999999999</v>
      </c>
      <c r="BQ27" s="36">
        <v>628.691</v>
      </c>
      <c r="BR27" s="36">
        <v>0</v>
      </c>
      <c r="BS27" s="36">
        <v>0</v>
      </c>
      <c r="BT27" s="36">
        <v>258.5849</v>
      </c>
      <c r="BU27" s="36">
        <v>169.4579</v>
      </c>
      <c r="BV27" s="36">
        <v>6.193</v>
      </c>
      <c r="BW27" s="36">
        <v>116.6967</v>
      </c>
      <c r="BX27" s="36">
        <v>43.1684</v>
      </c>
      <c r="BY27" s="36">
        <v>2816.9953</v>
      </c>
      <c r="BZ27" s="36">
        <f t="shared" si="5"/>
        <v>4039.7871999999998</v>
      </c>
      <c r="CA27" s="36">
        <v>0</v>
      </c>
      <c r="CB27" s="36">
        <v>0</v>
      </c>
      <c r="CC27" s="36">
        <v>8229.1268</v>
      </c>
      <c r="CD27" s="36">
        <v>17.3056</v>
      </c>
      <c r="CE27" s="36">
        <v>0</v>
      </c>
      <c r="CF27" s="36">
        <v>7.3816</v>
      </c>
      <c r="CG27" s="36">
        <v>0</v>
      </c>
      <c r="CH27" s="36">
        <v>0</v>
      </c>
      <c r="CI27" s="36">
        <v>0</v>
      </c>
      <c r="CJ27" s="36">
        <v>9.4617</v>
      </c>
      <c r="CK27" s="36">
        <v>16.0835</v>
      </c>
      <c r="CL27" s="36">
        <v>3.2466</v>
      </c>
      <c r="CM27" s="36">
        <v>32.7264</v>
      </c>
      <c r="CN27" s="36">
        <f t="shared" si="7"/>
        <v>8315.3322</v>
      </c>
      <c r="CO27" s="36">
        <v>0</v>
      </c>
      <c r="CP27" s="36">
        <v>48.4553</v>
      </c>
      <c r="CQ27" s="36">
        <v>1632.7077</v>
      </c>
      <c r="CR27" s="36">
        <v>5816.5691</v>
      </c>
      <c r="CS27" s="36">
        <f t="shared" si="8"/>
        <v>7497.732099999999</v>
      </c>
      <c r="CT27" s="37">
        <f t="shared" si="9"/>
        <v>162983.022</v>
      </c>
    </row>
    <row r="28" spans="1:98" ht="12" customHeight="1">
      <c r="A28" s="31"/>
      <c r="B28" s="41"/>
      <c r="C28" s="43" t="s">
        <v>119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f t="shared" si="0"/>
        <v>0</v>
      </c>
      <c r="N28" s="36">
        <v>0</v>
      </c>
      <c r="O28" s="36">
        <v>86.259</v>
      </c>
      <c r="P28" s="36">
        <v>27.7994</v>
      </c>
      <c r="Q28" s="36">
        <v>0</v>
      </c>
      <c r="R28" s="36">
        <v>214.012</v>
      </c>
      <c r="S28" s="36">
        <f t="shared" si="1"/>
        <v>328.0704</v>
      </c>
      <c r="T28" s="36">
        <v>4.4382</v>
      </c>
      <c r="U28" s="36">
        <v>3.7335</v>
      </c>
      <c r="V28" s="36">
        <v>17.4426</v>
      </c>
      <c r="W28" s="36">
        <v>9.2947</v>
      </c>
      <c r="X28" s="36">
        <v>2.0478</v>
      </c>
      <c r="Y28" s="36">
        <v>6.45</v>
      </c>
      <c r="Z28" s="36">
        <v>0</v>
      </c>
      <c r="AA28" s="36">
        <v>0</v>
      </c>
      <c r="AB28" s="36">
        <v>233.9478</v>
      </c>
      <c r="AC28" s="36">
        <f t="shared" si="2"/>
        <v>277.3546</v>
      </c>
      <c r="AD28" s="36">
        <v>76636.2363</v>
      </c>
      <c r="AE28" s="36">
        <v>38845.3827</v>
      </c>
      <c r="AF28" s="36">
        <v>212430.7208</v>
      </c>
      <c r="AG28" s="36">
        <v>138550.661</v>
      </c>
      <c r="AH28" s="36">
        <v>2098.6087</v>
      </c>
      <c r="AI28" s="36">
        <v>29.5992</v>
      </c>
      <c r="AJ28" s="36">
        <v>14865.5616</v>
      </c>
      <c r="AK28" s="36">
        <v>632.5147</v>
      </c>
      <c r="AL28" s="36">
        <v>2161.609</v>
      </c>
      <c r="AM28" s="36">
        <v>2216.9972</v>
      </c>
      <c r="AN28" s="36">
        <f t="shared" si="3"/>
        <v>488467.8912</v>
      </c>
      <c r="AO28" s="36">
        <v>0</v>
      </c>
      <c r="AP28" s="36">
        <v>0</v>
      </c>
      <c r="AQ28" s="36">
        <v>77.7909</v>
      </c>
      <c r="AR28" s="36">
        <v>160.9989</v>
      </c>
      <c r="AS28" s="36">
        <v>103.5174</v>
      </c>
      <c r="AT28" s="36">
        <v>1749.6887</v>
      </c>
      <c r="AU28" s="36">
        <v>43.4795</v>
      </c>
      <c r="AV28" s="36">
        <v>3.6482</v>
      </c>
      <c r="AW28" s="36">
        <v>727.6961</v>
      </c>
      <c r="AX28" s="36">
        <v>775.7004</v>
      </c>
      <c r="AY28" s="36">
        <v>2809.5839</v>
      </c>
      <c r="AZ28" s="36">
        <v>75.0466</v>
      </c>
      <c r="BA28" s="36">
        <v>27.1428</v>
      </c>
      <c r="BB28" s="36">
        <v>5205.476</v>
      </c>
      <c r="BC28" s="36">
        <v>0</v>
      </c>
      <c r="BD28" s="36">
        <v>3953.7423</v>
      </c>
      <c r="BE28" s="36">
        <v>2318.9611</v>
      </c>
      <c r="BF28" s="36">
        <v>0</v>
      </c>
      <c r="BG28" s="36">
        <v>5715.8116</v>
      </c>
      <c r="BH28" s="36">
        <f t="shared" si="4"/>
        <v>23748.2844</v>
      </c>
      <c r="BI28" s="36">
        <v>0</v>
      </c>
      <c r="BJ28" s="36">
        <v>917.9744</v>
      </c>
      <c r="BK28" s="36">
        <v>42.647</v>
      </c>
      <c r="BL28" s="36">
        <v>58.174</v>
      </c>
      <c r="BM28" s="36">
        <v>0</v>
      </c>
      <c r="BN28" s="36">
        <v>22.8514</v>
      </c>
      <c r="BO28" s="36">
        <v>0</v>
      </c>
      <c r="BP28" s="36">
        <f t="shared" si="6"/>
        <v>1041.6468</v>
      </c>
      <c r="BQ28" s="36">
        <v>4008.5012</v>
      </c>
      <c r="BR28" s="36">
        <v>0</v>
      </c>
      <c r="BS28" s="36">
        <v>272.5495</v>
      </c>
      <c r="BT28" s="36">
        <v>847.6272</v>
      </c>
      <c r="BU28" s="36">
        <v>160.5936</v>
      </c>
      <c r="BV28" s="36">
        <v>872.8145</v>
      </c>
      <c r="BW28" s="36">
        <v>1484.4974</v>
      </c>
      <c r="BX28" s="36">
        <v>420.6183</v>
      </c>
      <c r="BY28" s="36">
        <v>6150.3091</v>
      </c>
      <c r="BZ28" s="36">
        <f t="shared" si="5"/>
        <v>14217.510800000002</v>
      </c>
      <c r="CA28" s="36">
        <v>0</v>
      </c>
      <c r="CB28" s="36">
        <v>0</v>
      </c>
      <c r="CC28" s="36">
        <v>1178.0865</v>
      </c>
      <c r="CD28" s="36">
        <v>9.8667</v>
      </c>
      <c r="CE28" s="36">
        <v>0</v>
      </c>
      <c r="CF28" s="36">
        <v>36.7614</v>
      </c>
      <c r="CG28" s="36">
        <v>0</v>
      </c>
      <c r="CH28" s="36">
        <v>0</v>
      </c>
      <c r="CI28" s="36">
        <v>0</v>
      </c>
      <c r="CJ28" s="36">
        <v>256.9913</v>
      </c>
      <c r="CK28" s="36">
        <v>0</v>
      </c>
      <c r="CL28" s="36">
        <v>0</v>
      </c>
      <c r="CM28" s="36">
        <v>0</v>
      </c>
      <c r="CN28" s="36">
        <f t="shared" si="7"/>
        <v>1481.7059</v>
      </c>
      <c r="CO28" s="36">
        <v>0</v>
      </c>
      <c r="CP28" s="36">
        <v>93.8879</v>
      </c>
      <c r="CQ28" s="36">
        <v>1695.5298</v>
      </c>
      <c r="CR28" s="36">
        <v>414.3283</v>
      </c>
      <c r="CS28" s="36">
        <f t="shared" si="8"/>
        <v>2203.746</v>
      </c>
      <c r="CT28" s="37">
        <f t="shared" si="9"/>
        <v>531766.2100999999</v>
      </c>
    </row>
    <row r="29" spans="1:98" ht="12" customHeight="1">
      <c r="A29" s="31"/>
      <c r="B29" s="41"/>
      <c r="C29" s="43" t="s">
        <v>153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f t="shared" si="0"/>
        <v>0</v>
      </c>
      <c r="N29" s="36">
        <v>0</v>
      </c>
      <c r="O29" s="36">
        <v>0</v>
      </c>
      <c r="P29" s="36">
        <v>0</v>
      </c>
      <c r="Q29" s="36">
        <v>35.474</v>
      </c>
      <c r="R29" s="36">
        <v>0</v>
      </c>
      <c r="S29" s="36">
        <f t="shared" si="1"/>
        <v>35.474</v>
      </c>
      <c r="T29" s="36">
        <v>0</v>
      </c>
      <c r="U29" s="36">
        <v>0</v>
      </c>
      <c r="V29" s="36">
        <v>7.1955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26.2986</v>
      </c>
      <c r="AC29" s="36">
        <f t="shared" si="2"/>
        <v>33.4941</v>
      </c>
      <c r="AD29" s="36">
        <v>3118.5294</v>
      </c>
      <c r="AE29" s="36">
        <v>2370.0238</v>
      </c>
      <c r="AF29" s="36">
        <v>18611.8072</v>
      </c>
      <c r="AG29" s="36">
        <v>61479.3076</v>
      </c>
      <c r="AH29" s="36">
        <v>25906.6437</v>
      </c>
      <c r="AI29" s="36">
        <v>7.7142</v>
      </c>
      <c r="AJ29" s="36">
        <v>846.9498</v>
      </c>
      <c r="AK29" s="36">
        <v>227.3037</v>
      </c>
      <c r="AL29" s="36">
        <v>1265.6751</v>
      </c>
      <c r="AM29" s="36">
        <v>368.1041</v>
      </c>
      <c r="AN29" s="36">
        <f t="shared" si="3"/>
        <v>114202.0586</v>
      </c>
      <c r="AO29" s="36">
        <v>6.0257</v>
      </c>
      <c r="AP29" s="36">
        <v>0</v>
      </c>
      <c r="AQ29" s="36">
        <v>0</v>
      </c>
      <c r="AR29" s="36">
        <v>61.1498</v>
      </c>
      <c r="AS29" s="36">
        <v>0</v>
      </c>
      <c r="AT29" s="36">
        <v>219.6777</v>
      </c>
      <c r="AU29" s="36">
        <v>0</v>
      </c>
      <c r="AV29" s="36">
        <v>1.5002</v>
      </c>
      <c r="AW29" s="36">
        <v>40.0279</v>
      </c>
      <c r="AX29" s="36">
        <v>355.172</v>
      </c>
      <c r="AY29" s="36">
        <v>31.3171</v>
      </c>
      <c r="AZ29" s="36">
        <v>0</v>
      </c>
      <c r="BA29" s="36">
        <v>0</v>
      </c>
      <c r="BB29" s="36">
        <v>208.4238</v>
      </c>
      <c r="BC29" s="36">
        <v>0</v>
      </c>
      <c r="BD29" s="36">
        <v>115.8968</v>
      </c>
      <c r="BE29" s="36">
        <v>3117.2194</v>
      </c>
      <c r="BF29" s="36">
        <v>0</v>
      </c>
      <c r="BG29" s="36">
        <v>468.6855</v>
      </c>
      <c r="BH29" s="36">
        <f t="shared" si="4"/>
        <v>4625.0959</v>
      </c>
      <c r="BI29" s="36">
        <v>0</v>
      </c>
      <c r="BJ29" s="36">
        <v>211.2654</v>
      </c>
      <c r="BK29" s="36">
        <v>36.1042</v>
      </c>
      <c r="BL29" s="36">
        <v>462.5721</v>
      </c>
      <c r="BM29" s="36">
        <v>0</v>
      </c>
      <c r="BN29" s="36">
        <v>20.534</v>
      </c>
      <c r="BO29" s="36">
        <v>0</v>
      </c>
      <c r="BP29" s="36">
        <f t="shared" si="6"/>
        <v>730.4757</v>
      </c>
      <c r="BQ29" s="36">
        <v>739.539</v>
      </c>
      <c r="BR29" s="36">
        <v>0</v>
      </c>
      <c r="BS29" s="36">
        <v>2.0353</v>
      </c>
      <c r="BT29" s="36">
        <v>2320.4084</v>
      </c>
      <c r="BU29" s="36">
        <v>22.9365</v>
      </c>
      <c r="BV29" s="36">
        <v>399.3175</v>
      </c>
      <c r="BW29" s="36">
        <v>15.8566</v>
      </c>
      <c r="BX29" s="36">
        <v>654.3567</v>
      </c>
      <c r="BY29" s="36">
        <v>995.2592</v>
      </c>
      <c r="BZ29" s="36">
        <f t="shared" si="5"/>
        <v>5149.7092</v>
      </c>
      <c r="CA29" s="36">
        <v>0</v>
      </c>
      <c r="CB29" s="36">
        <v>4.2894</v>
      </c>
      <c r="CC29" s="36">
        <v>16.8695</v>
      </c>
      <c r="CD29" s="36">
        <v>0</v>
      </c>
      <c r="CE29" s="36">
        <v>0</v>
      </c>
      <c r="CF29" s="36">
        <v>0</v>
      </c>
      <c r="CG29" s="36">
        <v>0</v>
      </c>
      <c r="CH29" s="36">
        <v>168.2376</v>
      </c>
      <c r="CI29" s="36">
        <v>0</v>
      </c>
      <c r="CJ29" s="36">
        <v>0</v>
      </c>
      <c r="CK29" s="36">
        <v>0</v>
      </c>
      <c r="CL29" s="36">
        <v>0</v>
      </c>
      <c r="CM29" s="36">
        <v>168.2376</v>
      </c>
      <c r="CN29" s="36">
        <f t="shared" si="7"/>
        <v>357.6341</v>
      </c>
      <c r="CO29" s="36">
        <v>0</v>
      </c>
      <c r="CP29" s="36">
        <v>2465.4082</v>
      </c>
      <c r="CQ29" s="36">
        <v>1277.6956</v>
      </c>
      <c r="CR29" s="36">
        <v>16.8695</v>
      </c>
      <c r="CS29" s="36">
        <f t="shared" si="8"/>
        <v>3759.9732999999997</v>
      </c>
      <c r="CT29" s="37">
        <f t="shared" si="9"/>
        <v>128893.9149</v>
      </c>
    </row>
    <row r="30" spans="1:98" ht="12" customHeight="1">
      <c r="A30" s="31"/>
      <c r="B30" s="41" t="s">
        <v>15</v>
      </c>
      <c r="C30" s="43" t="s">
        <v>154</v>
      </c>
      <c r="D30" s="36">
        <v>0</v>
      </c>
      <c r="E30" s="36">
        <v>0</v>
      </c>
      <c r="F30" s="36">
        <v>0</v>
      </c>
      <c r="G30" s="36">
        <v>0</v>
      </c>
      <c r="H30" s="36">
        <v>32.4698</v>
      </c>
      <c r="I30" s="36">
        <v>0</v>
      </c>
      <c r="J30" s="36">
        <v>0</v>
      </c>
      <c r="K30" s="36">
        <v>0</v>
      </c>
      <c r="L30" s="36">
        <v>0</v>
      </c>
      <c r="M30" s="36">
        <f t="shared" si="0"/>
        <v>32.4698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f t="shared" si="1"/>
        <v>0</v>
      </c>
      <c r="T30" s="36">
        <v>0</v>
      </c>
      <c r="U30" s="36">
        <v>0</v>
      </c>
      <c r="V30" s="36">
        <v>3.8047</v>
      </c>
      <c r="W30" s="36">
        <v>0</v>
      </c>
      <c r="X30" s="36">
        <v>0</v>
      </c>
      <c r="Y30" s="36">
        <v>3.225</v>
      </c>
      <c r="Z30" s="36">
        <v>0</v>
      </c>
      <c r="AA30" s="36">
        <v>0</v>
      </c>
      <c r="AB30" s="36">
        <v>23.2888</v>
      </c>
      <c r="AC30" s="36">
        <f t="shared" si="2"/>
        <v>30.3185</v>
      </c>
      <c r="AD30" s="36">
        <v>24456.2675</v>
      </c>
      <c r="AE30" s="36">
        <v>17485.0642</v>
      </c>
      <c r="AF30" s="36">
        <v>32517.6483</v>
      </c>
      <c r="AG30" s="36">
        <v>110752.8437</v>
      </c>
      <c r="AH30" s="36">
        <v>7430.1896</v>
      </c>
      <c r="AI30" s="36">
        <v>564.444</v>
      </c>
      <c r="AJ30" s="36">
        <v>530.4047</v>
      </c>
      <c r="AK30" s="36">
        <v>6988.1479</v>
      </c>
      <c r="AL30" s="36">
        <v>22758.3036</v>
      </c>
      <c r="AM30" s="36">
        <v>104.0192</v>
      </c>
      <c r="AN30" s="36">
        <f t="shared" si="3"/>
        <v>223587.33270000003</v>
      </c>
      <c r="AO30" s="36">
        <v>0</v>
      </c>
      <c r="AP30" s="36">
        <v>0</v>
      </c>
      <c r="AQ30" s="36">
        <v>0</v>
      </c>
      <c r="AR30" s="36">
        <v>365.1323</v>
      </c>
      <c r="AS30" s="36">
        <v>211.2131</v>
      </c>
      <c r="AT30" s="36">
        <v>6102.812</v>
      </c>
      <c r="AU30" s="36">
        <v>10.6824</v>
      </c>
      <c r="AV30" s="36">
        <v>0</v>
      </c>
      <c r="AW30" s="36">
        <v>70.7765</v>
      </c>
      <c r="AX30" s="36">
        <v>101.227</v>
      </c>
      <c r="AY30" s="36">
        <v>1253.0004</v>
      </c>
      <c r="AZ30" s="36">
        <v>1.4794</v>
      </c>
      <c r="BA30" s="36">
        <v>55.3156</v>
      </c>
      <c r="BB30" s="36">
        <v>1734.4573</v>
      </c>
      <c r="BC30" s="36">
        <v>0</v>
      </c>
      <c r="BD30" s="36">
        <v>737.5795</v>
      </c>
      <c r="BE30" s="36">
        <v>6225.8345</v>
      </c>
      <c r="BF30" s="36">
        <v>0</v>
      </c>
      <c r="BG30" s="36">
        <v>7090.3839</v>
      </c>
      <c r="BH30" s="36">
        <f t="shared" si="4"/>
        <v>23959.893900000006</v>
      </c>
      <c r="BI30" s="36">
        <v>0</v>
      </c>
      <c r="BJ30" s="36">
        <v>181.225</v>
      </c>
      <c r="BK30" s="36">
        <v>87.4418</v>
      </c>
      <c r="BL30" s="36">
        <v>48.4669</v>
      </c>
      <c r="BM30" s="36">
        <v>0</v>
      </c>
      <c r="BN30" s="36">
        <v>5.9714</v>
      </c>
      <c r="BO30" s="36">
        <v>13.3955</v>
      </c>
      <c r="BP30" s="36">
        <f t="shared" si="6"/>
        <v>336.5006</v>
      </c>
      <c r="BQ30" s="36">
        <v>1431.1055</v>
      </c>
      <c r="BR30" s="36">
        <v>0</v>
      </c>
      <c r="BS30" s="36">
        <v>2.0353</v>
      </c>
      <c r="BT30" s="36">
        <v>102.2926</v>
      </c>
      <c r="BU30" s="36">
        <v>5.9774</v>
      </c>
      <c r="BV30" s="36">
        <v>119.1359</v>
      </c>
      <c r="BW30" s="36">
        <v>46.1676</v>
      </c>
      <c r="BX30" s="36">
        <v>1279.6371</v>
      </c>
      <c r="BY30" s="36">
        <v>2627.7289</v>
      </c>
      <c r="BZ30" s="36">
        <f t="shared" si="5"/>
        <v>5614.0803</v>
      </c>
      <c r="CA30" s="36">
        <v>0</v>
      </c>
      <c r="CB30" s="36">
        <v>0</v>
      </c>
      <c r="CC30" s="36">
        <v>6.7816</v>
      </c>
      <c r="CD30" s="36">
        <v>0</v>
      </c>
      <c r="CE30" s="36">
        <v>0</v>
      </c>
      <c r="CF30" s="36">
        <v>1.8454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f t="shared" si="7"/>
        <v>8.627</v>
      </c>
      <c r="CO30" s="36">
        <v>0</v>
      </c>
      <c r="CP30" s="36">
        <v>2.8016</v>
      </c>
      <c r="CQ30" s="36">
        <v>317.172</v>
      </c>
      <c r="CR30" s="36">
        <v>354.8896</v>
      </c>
      <c r="CS30" s="36">
        <f t="shared" si="8"/>
        <v>674.8632</v>
      </c>
      <c r="CT30" s="37">
        <f t="shared" si="9"/>
        <v>254244.086</v>
      </c>
    </row>
    <row r="31" spans="1:98" ht="12" customHeight="1">
      <c r="A31" s="31"/>
      <c r="B31" s="41"/>
      <c r="C31" s="43" t="s">
        <v>155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f t="shared" si="0"/>
        <v>0</v>
      </c>
      <c r="N31" s="36">
        <v>0</v>
      </c>
      <c r="O31" s="36">
        <v>0</v>
      </c>
      <c r="P31" s="36">
        <v>7.6286</v>
      </c>
      <c r="Q31" s="36">
        <v>0</v>
      </c>
      <c r="R31" s="36">
        <v>0</v>
      </c>
      <c r="S31" s="36">
        <f t="shared" si="1"/>
        <v>7.6286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338.3315</v>
      </c>
      <c r="AC31" s="36">
        <f t="shared" si="2"/>
        <v>338.3315</v>
      </c>
      <c r="AD31" s="36">
        <v>868.0745</v>
      </c>
      <c r="AE31" s="36">
        <v>3190.6214</v>
      </c>
      <c r="AF31" s="36">
        <v>18572.3954</v>
      </c>
      <c r="AG31" s="36">
        <v>31845.6511</v>
      </c>
      <c r="AH31" s="36">
        <v>15749.3936</v>
      </c>
      <c r="AI31" s="36">
        <v>0</v>
      </c>
      <c r="AJ31" s="36">
        <v>310.8099</v>
      </c>
      <c r="AK31" s="36">
        <v>78.1366</v>
      </c>
      <c r="AL31" s="36">
        <v>23257.6046</v>
      </c>
      <c r="AM31" s="36">
        <v>5403.9645</v>
      </c>
      <c r="AN31" s="36">
        <f t="shared" si="3"/>
        <v>99276.65159999998</v>
      </c>
      <c r="AO31" s="36">
        <v>0</v>
      </c>
      <c r="AP31" s="36">
        <v>0</v>
      </c>
      <c r="AQ31" s="36">
        <v>0</v>
      </c>
      <c r="AR31" s="36">
        <v>149.2552</v>
      </c>
      <c r="AS31" s="36">
        <v>4.3644</v>
      </c>
      <c r="AT31" s="36">
        <v>251.1125</v>
      </c>
      <c r="AU31" s="36">
        <v>14.0132</v>
      </c>
      <c r="AV31" s="36">
        <v>0</v>
      </c>
      <c r="AW31" s="36">
        <v>355.2752</v>
      </c>
      <c r="AX31" s="36">
        <v>2.4036</v>
      </c>
      <c r="AY31" s="36">
        <v>10.6639</v>
      </c>
      <c r="AZ31" s="36">
        <v>0</v>
      </c>
      <c r="BA31" s="36">
        <v>0</v>
      </c>
      <c r="BB31" s="36">
        <v>1673.5439</v>
      </c>
      <c r="BC31" s="36">
        <v>0</v>
      </c>
      <c r="BD31" s="36">
        <v>448.4607</v>
      </c>
      <c r="BE31" s="36">
        <v>1735.1376</v>
      </c>
      <c r="BF31" s="36">
        <v>0</v>
      </c>
      <c r="BG31" s="36">
        <v>5235.5069</v>
      </c>
      <c r="BH31" s="36">
        <f t="shared" si="4"/>
        <v>9879.737099999998</v>
      </c>
      <c r="BI31" s="36">
        <v>0</v>
      </c>
      <c r="BJ31" s="36">
        <v>263.9487</v>
      </c>
      <c r="BK31" s="36">
        <v>50.3658</v>
      </c>
      <c r="BL31" s="36">
        <v>42.406</v>
      </c>
      <c r="BM31" s="36">
        <v>0</v>
      </c>
      <c r="BN31" s="36">
        <v>22.4409</v>
      </c>
      <c r="BO31" s="36">
        <v>0</v>
      </c>
      <c r="BP31" s="36">
        <f t="shared" si="6"/>
        <v>379.16139999999996</v>
      </c>
      <c r="BQ31" s="36">
        <v>2756.5116</v>
      </c>
      <c r="BR31" s="36">
        <v>0</v>
      </c>
      <c r="BS31" s="36">
        <v>14.4697</v>
      </c>
      <c r="BT31" s="36">
        <v>43057.4319</v>
      </c>
      <c r="BU31" s="36">
        <v>344.882</v>
      </c>
      <c r="BV31" s="36">
        <v>1776.3517</v>
      </c>
      <c r="BW31" s="36">
        <v>144.7085</v>
      </c>
      <c r="BX31" s="36">
        <v>2285.0635</v>
      </c>
      <c r="BY31" s="36">
        <v>19586.5484</v>
      </c>
      <c r="BZ31" s="36">
        <f t="shared" si="5"/>
        <v>69965.9673</v>
      </c>
      <c r="CA31" s="36">
        <v>0</v>
      </c>
      <c r="CB31" s="36">
        <v>0</v>
      </c>
      <c r="CC31" s="36">
        <v>538.9648</v>
      </c>
      <c r="CD31" s="36">
        <v>0</v>
      </c>
      <c r="CE31" s="36">
        <v>0</v>
      </c>
      <c r="CF31" s="36">
        <v>26.8373</v>
      </c>
      <c r="CG31" s="36">
        <v>0</v>
      </c>
      <c r="CH31" s="36">
        <v>0</v>
      </c>
      <c r="CI31" s="36">
        <v>0</v>
      </c>
      <c r="CJ31" s="36">
        <v>0</v>
      </c>
      <c r="CK31" s="36">
        <v>0</v>
      </c>
      <c r="CL31" s="36">
        <v>0</v>
      </c>
      <c r="CM31" s="36">
        <v>0</v>
      </c>
      <c r="CN31" s="36">
        <f t="shared" si="7"/>
        <v>565.8021</v>
      </c>
      <c r="CO31" s="36">
        <v>0</v>
      </c>
      <c r="CP31" s="36">
        <v>0</v>
      </c>
      <c r="CQ31" s="36">
        <v>276.949</v>
      </c>
      <c r="CR31" s="36">
        <v>402.2773</v>
      </c>
      <c r="CS31" s="36">
        <f t="shared" si="8"/>
        <v>679.2263</v>
      </c>
      <c r="CT31" s="37">
        <f t="shared" si="9"/>
        <v>181092.50589999996</v>
      </c>
    </row>
    <row r="32" spans="1:98" ht="12" customHeight="1">
      <c r="A32" s="31"/>
      <c r="B32" s="41"/>
      <c r="C32" s="43" t="s">
        <v>156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f>SUM(D32:L32)</f>
        <v>0</v>
      </c>
      <c r="N32" s="36">
        <v>0</v>
      </c>
      <c r="O32" s="36">
        <v>0</v>
      </c>
      <c r="P32" s="36">
        <v>0</v>
      </c>
      <c r="Q32" s="36">
        <v>4.4278</v>
      </c>
      <c r="R32" s="36">
        <v>0</v>
      </c>
      <c r="S32" s="36">
        <f>SUM(O32:R32,N32)</f>
        <v>4.4278</v>
      </c>
      <c r="T32" s="36">
        <v>0</v>
      </c>
      <c r="U32" s="36">
        <v>0</v>
      </c>
      <c r="V32" s="36">
        <v>3.8047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367.4184</v>
      </c>
      <c r="AC32" s="36">
        <f>SUM(T32:Y32,Z32:AB32)</f>
        <v>371.22310000000004</v>
      </c>
      <c r="AD32" s="36">
        <v>8026.6191</v>
      </c>
      <c r="AE32" s="36">
        <v>11071.5277</v>
      </c>
      <c r="AF32" s="36">
        <v>36643.4734</v>
      </c>
      <c r="AG32" s="36">
        <v>10299.0998</v>
      </c>
      <c r="AH32" s="36">
        <v>42632.2621</v>
      </c>
      <c r="AI32" s="36">
        <v>0</v>
      </c>
      <c r="AJ32" s="36">
        <v>1724.7836</v>
      </c>
      <c r="AK32" s="36">
        <v>7.8549</v>
      </c>
      <c r="AL32" s="36">
        <v>18986.7394</v>
      </c>
      <c r="AM32" s="36">
        <v>359.0943</v>
      </c>
      <c r="AN32" s="36">
        <f>SUM(AK32:AM32,AD32:AJ32)</f>
        <v>129751.45429999998</v>
      </c>
      <c r="AO32" s="36">
        <v>0</v>
      </c>
      <c r="AP32" s="36">
        <v>0</v>
      </c>
      <c r="AQ32" s="36">
        <v>0</v>
      </c>
      <c r="AR32" s="36">
        <v>5407.9702</v>
      </c>
      <c r="AS32" s="36">
        <v>90.8589</v>
      </c>
      <c r="AT32" s="36">
        <v>561.9132</v>
      </c>
      <c r="AU32" s="36">
        <v>14.7805</v>
      </c>
      <c r="AV32" s="36">
        <v>0</v>
      </c>
      <c r="AW32" s="36">
        <v>22.9742</v>
      </c>
      <c r="AX32" s="36">
        <v>5.4748</v>
      </c>
      <c r="AY32" s="36">
        <v>37.7697</v>
      </c>
      <c r="AZ32" s="36">
        <v>0</v>
      </c>
      <c r="BA32" s="36">
        <v>33.815</v>
      </c>
      <c r="BB32" s="36">
        <v>10841.6053</v>
      </c>
      <c r="BC32" s="36">
        <v>1.0175</v>
      </c>
      <c r="BD32" s="36">
        <v>163.77</v>
      </c>
      <c r="BE32" s="36">
        <v>8157.2465</v>
      </c>
      <c r="BF32" s="36">
        <v>0</v>
      </c>
      <c r="BG32" s="36">
        <v>10791.2519</v>
      </c>
      <c r="BH32" s="36">
        <f>SUM(BG32,AV32:BF32,AO32:AU32)</f>
        <v>36130.447700000004</v>
      </c>
      <c r="BI32" s="36">
        <v>0</v>
      </c>
      <c r="BJ32" s="36">
        <v>289.2288</v>
      </c>
      <c r="BK32" s="36">
        <v>138.2753</v>
      </c>
      <c r="BL32" s="36">
        <v>761.5741</v>
      </c>
      <c r="BM32" s="36">
        <v>0</v>
      </c>
      <c r="BN32" s="36">
        <v>206.1958</v>
      </c>
      <c r="BO32" s="36">
        <v>3.5067</v>
      </c>
      <c r="BP32" s="36">
        <f>SUM(BI32:BO32)</f>
        <v>1398.7806999999998</v>
      </c>
      <c r="BQ32" s="36">
        <v>1426.8806</v>
      </c>
      <c r="BR32" s="36">
        <v>0</v>
      </c>
      <c r="BS32" s="36">
        <v>18.0336</v>
      </c>
      <c r="BT32" s="36">
        <v>113.7718</v>
      </c>
      <c r="BU32" s="36">
        <v>8.063</v>
      </c>
      <c r="BV32" s="36">
        <v>26.0809</v>
      </c>
      <c r="BW32" s="36">
        <v>101.6267</v>
      </c>
      <c r="BX32" s="36">
        <v>799.5594</v>
      </c>
      <c r="BY32" s="36">
        <v>28130.4575</v>
      </c>
      <c r="BZ32" s="36">
        <f>SUM(BR32:BY32,BQ32)</f>
        <v>30624.4735</v>
      </c>
      <c r="CA32" s="36">
        <v>0</v>
      </c>
      <c r="CB32" s="36">
        <v>0</v>
      </c>
      <c r="CC32" s="36">
        <v>56.4493</v>
      </c>
      <c r="CD32" s="36">
        <v>0</v>
      </c>
      <c r="CE32" s="36">
        <v>0</v>
      </c>
      <c r="CF32" s="36">
        <v>55.816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f t="shared" si="7"/>
        <v>112.2653</v>
      </c>
      <c r="CO32" s="36">
        <v>0</v>
      </c>
      <c r="CP32" s="36">
        <v>10.8928</v>
      </c>
      <c r="CQ32" s="36">
        <v>2818.528</v>
      </c>
      <c r="CR32" s="36">
        <v>66.7214</v>
      </c>
      <c r="CS32" s="36">
        <f t="shared" si="8"/>
        <v>2896.1422</v>
      </c>
      <c r="CT32" s="37">
        <f t="shared" si="9"/>
        <v>201289.2146</v>
      </c>
    </row>
    <row r="33" spans="1:98" ht="12" customHeight="1">
      <c r="A33" s="31"/>
      <c r="B33" s="41"/>
      <c r="C33" s="43" t="s">
        <v>120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f>SUM(D33:L33)</f>
        <v>0</v>
      </c>
      <c r="N33" s="36">
        <v>0</v>
      </c>
      <c r="O33" s="36">
        <v>15.1471</v>
      </c>
      <c r="P33" s="36">
        <v>0</v>
      </c>
      <c r="Q33" s="36">
        <v>0</v>
      </c>
      <c r="R33" s="36">
        <v>59.1175</v>
      </c>
      <c r="S33" s="36">
        <f>SUM(O33:R33,N33)</f>
        <v>74.2646</v>
      </c>
      <c r="T33" s="36">
        <v>6.0636</v>
      </c>
      <c r="U33" s="36">
        <v>0</v>
      </c>
      <c r="V33" s="36">
        <v>0</v>
      </c>
      <c r="W33" s="36">
        <v>0</v>
      </c>
      <c r="X33" s="36">
        <v>6.5704</v>
      </c>
      <c r="Y33" s="36">
        <v>0</v>
      </c>
      <c r="Z33" s="36">
        <v>0</v>
      </c>
      <c r="AA33" s="36">
        <v>0</v>
      </c>
      <c r="AB33" s="36">
        <v>63.6982</v>
      </c>
      <c r="AC33" s="36">
        <f>SUM(T33:Y33,Z33:AB33)</f>
        <v>76.3322</v>
      </c>
      <c r="AD33" s="36">
        <v>1918.8474</v>
      </c>
      <c r="AE33" s="36">
        <v>13227.1733</v>
      </c>
      <c r="AF33" s="36">
        <v>23070.6577</v>
      </c>
      <c r="AG33" s="36">
        <v>43210.9019</v>
      </c>
      <c r="AH33" s="36">
        <v>175626.0565</v>
      </c>
      <c r="AI33" s="36">
        <v>47.8868</v>
      </c>
      <c r="AJ33" s="36">
        <v>2501.7035</v>
      </c>
      <c r="AK33" s="36">
        <v>103.4311</v>
      </c>
      <c r="AL33" s="36">
        <v>17451.0575</v>
      </c>
      <c r="AM33" s="36">
        <v>955.1701</v>
      </c>
      <c r="AN33" s="36">
        <f>SUM(AK33:AM33,AD33:AJ33)</f>
        <v>278112.8858</v>
      </c>
      <c r="AO33" s="36">
        <v>9.8556</v>
      </c>
      <c r="AP33" s="36">
        <v>0</v>
      </c>
      <c r="AQ33" s="36">
        <v>0</v>
      </c>
      <c r="AR33" s="36">
        <v>536.6912</v>
      </c>
      <c r="AS33" s="36">
        <v>632.9683</v>
      </c>
      <c r="AT33" s="36">
        <v>125.8371</v>
      </c>
      <c r="AU33" s="36">
        <v>7.6511</v>
      </c>
      <c r="AV33" s="36">
        <v>1.5002</v>
      </c>
      <c r="AW33" s="36">
        <v>49.1887</v>
      </c>
      <c r="AX33" s="36">
        <v>19.7079</v>
      </c>
      <c r="AY33" s="36">
        <v>41.9924</v>
      </c>
      <c r="AZ33" s="36">
        <v>0</v>
      </c>
      <c r="BA33" s="36">
        <v>90.4302</v>
      </c>
      <c r="BB33" s="36">
        <v>1709.083</v>
      </c>
      <c r="BC33" s="36">
        <v>0</v>
      </c>
      <c r="BD33" s="36">
        <v>338.1191</v>
      </c>
      <c r="BE33" s="36">
        <v>36090.4052</v>
      </c>
      <c r="BF33" s="36">
        <v>0</v>
      </c>
      <c r="BG33" s="36">
        <v>3984.6417</v>
      </c>
      <c r="BH33" s="36">
        <f>SUM(BG33,AV33:BF33,AO33:AU33)</f>
        <v>43638.07170000001</v>
      </c>
      <c r="BI33" s="36">
        <v>0</v>
      </c>
      <c r="BJ33" s="36">
        <v>928.7732</v>
      </c>
      <c r="BK33" s="36">
        <v>61.6925</v>
      </c>
      <c r="BL33" s="36">
        <v>18.9642</v>
      </c>
      <c r="BM33" s="36">
        <v>0</v>
      </c>
      <c r="BN33" s="36">
        <v>28.4098</v>
      </c>
      <c r="BO33" s="36">
        <v>0</v>
      </c>
      <c r="BP33" s="36">
        <f>SUM(BI33:BO33)</f>
        <v>1037.8397</v>
      </c>
      <c r="BQ33" s="36">
        <v>2970.695</v>
      </c>
      <c r="BR33" s="36">
        <v>0</v>
      </c>
      <c r="BS33" s="36">
        <v>130.0204</v>
      </c>
      <c r="BT33" s="36">
        <v>563.0071</v>
      </c>
      <c r="BU33" s="36">
        <v>2.7886</v>
      </c>
      <c r="BV33" s="36">
        <v>174.1736</v>
      </c>
      <c r="BW33" s="36">
        <v>288.0405</v>
      </c>
      <c r="BX33" s="36">
        <v>2069.1909</v>
      </c>
      <c r="BY33" s="36">
        <v>3332.1925</v>
      </c>
      <c r="BZ33" s="36">
        <f>SUM(BR33:BY33,BQ33)</f>
        <v>9530.1086</v>
      </c>
      <c r="CA33" s="36">
        <v>0</v>
      </c>
      <c r="CB33" s="36">
        <v>0</v>
      </c>
      <c r="CC33" s="36">
        <v>404.2236</v>
      </c>
      <c r="CD33" s="36">
        <v>16.7103</v>
      </c>
      <c r="CE33" s="36">
        <v>0</v>
      </c>
      <c r="CF33" s="36">
        <v>0</v>
      </c>
      <c r="CG33" s="36">
        <v>3.6836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f t="shared" si="7"/>
        <v>424.6175</v>
      </c>
      <c r="CO33" s="36">
        <v>0</v>
      </c>
      <c r="CP33" s="36">
        <v>150.6928</v>
      </c>
      <c r="CQ33" s="36">
        <v>2835.5178</v>
      </c>
      <c r="CR33" s="36">
        <v>357.175</v>
      </c>
      <c r="CS33" s="36">
        <f t="shared" si="8"/>
        <v>3343.3856</v>
      </c>
      <c r="CT33" s="37">
        <f t="shared" si="9"/>
        <v>336237.5057</v>
      </c>
    </row>
    <row r="34" spans="1:98" ht="12" customHeight="1">
      <c r="A34" s="31"/>
      <c r="B34" s="41"/>
      <c r="C34" s="43" t="s">
        <v>157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f t="shared" si="0"/>
        <v>0</v>
      </c>
      <c r="N34" s="36">
        <v>0</v>
      </c>
      <c r="O34" s="36">
        <v>29.5149</v>
      </c>
      <c r="P34" s="36">
        <v>0</v>
      </c>
      <c r="Q34" s="36">
        <v>6.1956</v>
      </c>
      <c r="R34" s="36">
        <v>0</v>
      </c>
      <c r="S34" s="36">
        <f t="shared" si="1"/>
        <v>35.7105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f t="shared" si="2"/>
        <v>0</v>
      </c>
      <c r="AD34" s="36">
        <v>1460.0126</v>
      </c>
      <c r="AE34" s="36">
        <v>6596.5838</v>
      </c>
      <c r="AF34" s="36">
        <v>14900.806</v>
      </c>
      <c r="AG34" s="36">
        <v>4611.7418</v>
      </c>
      <c r="AH34" s="36">
        <v>19634.4984</v>
      </c>
      <c r="AI34" s="36">
        <v>0</v>
      </c>
      <c r="AJ34" s="36">
        <v>240.2527</v>
      </c>
      <c r="AK34" s="36">
        <v>36.0354</v>
      </c>
      <c r="AL34" s="36">
        <v>6025.002</v>
      </c>
      <c r="AM34" s="36">
        <v>7970.1537</v>
      </c>
      <c r="AN34" s="36">
        <f t="shared" si="3"/>
        <v>61475.0864</v>
      </c>
      <c r="AO34" s="36">
        <v>0</v>
      </c>
      <c r="AP34" s="36">
        <v>0</v>
      </c>
      <c r="AQ34" s="36">
        <v>0</v>
      </c>
      <c r="AR34" s="36">
        <v>1599.9498</v>
      </c>
      <c r="AS34" s="36">
        <v>0</v>
      </c>
      <c r="AT34" s="36">
        <v>254.8806</v>
      </c>
      <c r="AU34" s="36">
        <v>1.2018</v>
      </c>
      <c r="AV34" s="36">
        <v>0</v>
      </c>
      <c r="AW34" s="36">
        <v>20.0443</v>
      </c>
      <c r="AX34" s="36">
        <v>0</v>
      </c>
      <c r="AY34" s="36">
        <v>8.6216</v>
      </c>
      <c r="AZ34" s="36">
        <v>0</v>
      </c>
      <c r="BA34" s="36">
        <v>0</v>
      </c>
      <c r="BB34" s="36">
        <v>130.1822</v>
      </c>
      <c r="BC34" s="36">
        <v>0</v>
      </c>
      <c r="BD34" s="36">
        <v>73.0005</v>
      </c>
      <c r="BE34" s="36">
        <v>2218.0068</v>
      </c>
      <c r="BF34" s="36">
        <v>5.41</v>
      </c>
      <c r="BG34" s="36">
        <v>3285.6467</v>
      </c>
      <c r="BH34" s="36">
        <f t="shared" si="4"/>
        <v>7596.9443</v>
      </c>
      <c r="BI34" s="36">
        <v>6.4338</v>
      </c>
      <c r="BJ34" s="36">
        <v>274.649</v>
      </c>
      <c r="BK34" s="36">
        <v>37.9812</v>
      </c>
      <c r="BL34" s="36">
        <v>109.7054</v>
      </c>
      <c r="BM34" s="36">
        <v>0</v>
      </c>
      <c r="BN34" s="36">
        <v>0</v>
      </c>
      <c r="BO34" s="36">
        <v>1300.491</v>
      </c>
      <c r="BP34" s="36">
        <f t="shared" si="6"/>
        <v>1729.2604000000001</v>
      </c>
      <c r="BQ34" s="36">
        <v>3184.9982</v>
      </c>
      <c r="BR34" s="36">
        <v>0</v>
      </c>
      <c r="BS34" s="36">
        <v>0</v>
      </c>
      <c r="BT34" s="36">
        <v>131.5714</v>
      </c>
      <c r="BU34" s="36">
        <v>8.2885</v>
      </c>
      <c r="BV34" s="36">
        <v>41.0795</v>
      </c>
      <c r="BW34" s="36">
        <v>14.9154</v>
      </c>
      <c r="BX34" s="36">
        <v>697.2745</v>
      </c>
      <c r="BY34" s="36">
        <v>7417.032</v>
      </c>
      <c r="BZ34" s="36">
        <f t="shared" si="5"/>
        <v>11495.1595</v>
      </c>
      <c r="CA34" s="36">
        <v>0</v>
      </c>
      <c r="CB34" s="36">
        <v>0</v>
      </c>
      <c r="CC34" s="36">
        <v>367.8338</v>
      </c>
      <c r="CD34" s="36">
        <v>0</v>
      </c>
      <c r="CE34" s="36">
        <v>0</v>
      </c>
      <c r="CF34" s="36">
        <v>21.7581</v>
      </c>
      <c r="CG34" s="36">
        <v>0</v>
      </c>
      <c r="CH34" s="36">
        <v>31.3644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f t="shared" si="7"/>
        <v>420.9563</v>
      </c>
      <c r="CO34" s="36">
        <v>0</v>
      </c>
      <c r="CP34" s="36">
        <v>198.0985</v>
      </c>
      <c r="CQ34" s="36">
        <v>257.4812</v>
      </c>
      <c r="CR34" s="36">
        <v>8.8848</v>
      </c>
      <c r="CS34" s="36">
        <f t="shared" si="8"/>
        <v>464.4645</v>
      </c>
      <c r="CT34" s="37">
        <f t="shared" si="9"/>
        <v>83217.5819</v>
      </c>
    </row>
    <row r="35" spans="1:98" ht="12" customHeight="1">
      <c r="A35" s="31"/>
      <c r="B35" s="41"/>
      <c r="C35" s="43" t="s">
        <v>121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f t="shared" si="0"/>
        <v>0</v>
      </c>
      <c r="N35" s="36">
        <v>0</v>
      </c>
      <c r="O35" s="36">
        <v>343.2749</v>
      </c>
      <c r="P35" s="36">
        <v>0</v>
      </c>
      <c r="Q35" s="36">
        <v>39.206</v>
      </c>
      <c r="R35" s="36">
        <v>53.503</v>
      </c>
      <c r="S35" s="36">
        <f t="shared" si="1"/>
        <v>435.9839</v>
      </c>
      <c r="T35" s="36">
        <v>16.2734</v>
      </c>
      <c r="U35" s="36">
        <v>0</v>
      </c>
      <c r="V35" s="36">
        <v>0</v>
      </c>
      <c r="W35" s="36">
        <v>89.4504</v>
      </c>
      <c r="X35" s="36">
        <v>39.1669</v>
      </c>
      <c r="Y35" s="36">
        <v>0</v>
      </c>
      <c r="Z35" s="36">
        <v>0</v>
      </c>
      <c r="AA35" s="36">
        <v>0</v>
      </c>
      <c r="AB35" s="36">
        <v>562.3595</v>
      </c>
      <c r="AC35" s="36">
        <f t="shared" si="2"/>
        <v>707.2502</v>
      </c>
      <c r="AD35" s="36">
        <v>11609.8921</v>
      </c>
      <c r="AE35" s="36">
        <v>3738.4806</v>
      </c>
      <c r="AF35" s="36">
        <v>23935.1661</v>
      </c>
      <c r="AG35" s="36">
        <v>32049.0818</v>
      </c>
      <c r="AH35" s="36">
        <v>9482.2751</v>
      </c>
      <c r="AI35" s="36">
        <v>5816.9233</v>
      </c>
      <c r="AJ35" s="36">
        <v>143890.6125</v>
      </c>
      <c r="AK35" s="36">
        <v>30301.8264</v>
      </c>
      <c r="AL35" s="36">
        <v>4187.4233</v>
      </c>
      <c r="AM35" s="36">
        <v>1359.7334</v>
      </c>
      <c r="AN35" s="36">
        <f t="shared" si="3"/>
        <v>266371.41459999996</v>
      </c>
      <c r="AO35" s="36">
        <v>0</v>
      </c>
      <c r="AP35" s="36">
        <v>0</v>
      </c>
      <c r="AQ35" s="36">
        <v>0</v>
      </c>
      <c r="AR35" s="36">
        <v>845.6764</v>
      </c>
      <c r="AS35" s="36">
        <v>459.487</v>
      </c>
      <c r="AT35" s="36">
        <v>181.3153</v>
      </c>
      <c r="AU35" s="36">
        <v>15.3535</v>
      </c>
      <c r="AV35" s="36">
        <v>3543.5086</v>
      </c>
      <c r="AW35" s="36">
        <v>6562.7838</v>
      </c>
      <c r="AX35" s="36">
        <v>772.0479</v>
      </c>
      <c r="AY35" s="36">
        <v>261.7746</v>
      </c>
      <c r="AZ35" s="36">
        <v>7.397</v>
      </c>
      <c r="BA35" s="36">
        <v>0</v>
      </c>
      <c r="BB35" s="36">
        <v>3798.4408</v>
      </c>
      <c r="BC35" s="36">
        <v>0</v>
      </c>
      <c r="BD35" s="36">
        <v>2298.4855</v>
      </c>
      <c r="BE35" s="36">
        <v>14280.7122</v>
      </c>
      <c r="BF35" s="36">
        <v>0</v>
      </c>
      <c r="BG35" s="36">
        <v>10356.5374</v>
      </c>
      <c r="BH35" s="36">
        <f t="shared" si="4"/>
        <v>43383.52</v>
      </c>
      <c r="BI35" s="36">
        <v>10.6958</v>
      </c>
      <c r="BJ35" s="36">
        <v>668.189</v>
      </c>
      <c r="BK35" s="36">
        <v>528.7981</v>
      </c>
      <c r="BL35" s="36">
        <v>651.3209</v>
      </c>
      <c r="BM35" s="36">
        <v>0</v>
      </c>
      <c r="BN35" s="36">
        <v>6.7308</v>
      </c>
      <c r="BO35" s="36">
        <v>27.4564</v>
      </c>
      <c r="BP35" s="36">
        <f t="shared" si="6"/>
        <v>1893.191</v>
      </c>
      <c r="BQ35" s="36">
        <v>3822.3973</v>
      </c>
      <c r="BR35" s="36">
        <v>0</v>
      </c>
      <c r="BS35" s="36">
        <v>1364.0156</v>
      </c>
      <c r="BT35" s="36">
        <v>143.2845</v>
      </c>
      <c r="BU35" s="36">
        <v>170.2411</v>
      </c>
      <c r="BV35" s="36">
        <v>52.4808</v>
      </c>
      <c r="BW35" s="36">
        <v>470.0538</v>
      </c>
      <c r="BX35" s="36">
        <v>13184.2581</v>
      </c>
      <c r="BY35" s="36">
        <v>7969.5777</v>
      </c>
      <c r="BZ35" s="36">
        <f t="shared" si="5"/>
        <v>27176.3089</v>
      </c>
      <c r="CA35" s="36">
        <v>0</v>
      </c>
      <c r="CB35" s="36">
        <v>0</v>
      </c>
      <c r="CC35" s="36">
        <v>49.4944</v>
      </c>
      <c r="CD35" s="36">
        <v>0</v>
      </c>
      <c r="CE35" s="36">
        <v>0</v>
      </c>
      <c r="CF35" s="36">
        <v>0</v>
      </c>
      <c r="CG35" s="36">
        <v>0</v>
      </c>
      <c r="CH35" s="36">
        <v>10.893</v>
      </c>
      <c r="CI35" s="36">
        <v>0</v>
      </c>
      <c r="CJ35" s="36">
        <v>9.2804</v>
      </c>
      <c r="CK35" s="36">
        <v>0</v>
      </c>
      <c r="CL35" s="36">
        <v>0</v>
      </c>
      <c r="CM35" s="36">
        <v>25.4374</v>
      </c>
      <c r="CN35" s="36">
        <f t="shared" si="7"/>
        <v>95.1052</v>
      </c>
      <c r="CO35" s="36">
        <v>0</v>
      </c>
      <c r="CP35" s="36">
        <v>6.861</v>
      </c>
      <c r="CQ35" s="36">
        <v>1396.1503</v>
      </c>
      <c r="CR35" s="36">
        <v>1333.8136</v>
      </c>
      <c r="CS35" s="36">
        <f t="shared" si="8"/>
        <v>2736.8249</v>
      </c>
      <c r="CT35" s="37">
        <f t="shared" si="9"/>
        <v>342799.5987</v>
      </c>
    </row>
    <row r="36" spans="1:98" ht="12" customHeight="1">
      <c r="A36" s="31"/>
      <c r="B36" s="41"/>
      <c r="C36" s="44" t="s">
        <v>16</v>
      </c>
      <c r="D36" s="36">
        <v>0</v>
      </c>
      <c r="E36" s="36">
        <v>0</v>
      </c>
      <c r="F36" s="36">
        <v>7.6286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27.6084</v>
      </c>
      <c r="M36" s="36">
        <f t="shared" si="0"/>
        <v>35.237</v>
      </c>
      <c r="N36" s="36">
        <v>0</v>
      </c>
      <c r="O36" s="36">
        <v>20907.9374</v>
      </c>
      <c r="P36" s="36">
        <v>1153.5966</v>
      </c>
      <c r="Q36" s="36">
        <v>0</v>
      </c>
      <c r="R36" s="36">
        <v>107.006</v>
      </c>
      <c r="S36" s="36">
        <f t="shared" si="1"/>
        <v>22168.54</v>
      </c>
      <c r="T36" s="36">
        <v>0</v>
      </c>
      <c r="U36" s="36">
        <v>0</v>
      </c>
      <c r="V36" s="36">
        <v>1.2394</v>
      </c>
      <c r="W36" s="36">
        <v>0</v>
      </c>
      <c r="X36" s="36">
        <v>36.1542</v>
      </c>
      <c r="Y36" s="36">
        <v>1337.6503</v>
      </c>
      <c r="Z36" s="36">
        <v>0</v>
      </c>
      <c r="AA36" s="36">
        <v>0</v>
      </c>
      <c r="AB36" s="36">
        <v>602.5714</v>
      </c>
      <c r="AC36" s="36">
        <f t="shared" si="2"/>
        <v>1977.6153000000002</v>
      </c>
      <c r="AD36" s="36">
        <v>1670.5842</v>
      </c>
      <c r="AE36" s="36">
        <v>3486.1743</v>
      </c>
      <c r="AF36" s="36">
        <v>8927.0796</v>
      </c>
      <c r="AG36" s="36">
        <v>10785.0411</v>
      </c>
      <c r="AH36" s="36">
        <v>973.4313</v>
      </c>
      <c r="AI36" s="36">
        <v>812.4189</v>
      </c>
      <c r="AJ36" s="36">
        <v>17261.4179</v>
      </c>
      <c r="AK36" s="36">
        <v>381.5073</v>
      </c>
      <c r="AL36" s="36">
        <v>3531.1089</v>
      </c>
      <c r="AM36" s="36">
        <v>868.2867</v>
      </c>
      <c r="AN36" s="36">
        <f t="shared" si="3"/>
        <v>48697.050200000005</v>
      </c>
      <c r="AO36" s="36">
        <v>25.9303</v>
      </c>
      <c r="AP36" s="36">
        <v>217.9616</v>
      </c>
      <c r="AQ36" s="36">
        <v>14.667</v>
      </c>
      <c r="AR36" s="36">
        <v>873.6125</v>
      </c>
      <c r="AS36" s="36">
        <v>45.2473</v>
      </c>
      <c r="AT36" s="36">
        <v>2415.4878</v>
      </c>
      <c r="AU36" s="36">
        <v>24.5876</v>
      </c>
      <c r="AV36" s="36">
        <v>1.5002</v>
      </c>
      <c r="AW36" s="36">
        <v>51.641</v>
      </c>
      <c r="AX36" s="36">
        <v>55.6093</v>
      </c>
      <c r="AY36" s="36">
        <v>102.994</v>
      </c>
      <c r="AZ36" s="36">
        <v>0</v>
      </c>
      <c r="BA36" s="36">
        <v>0</v>
      </c>
      <c r="BB36" s="36">
        <v>1769.1219</v>
      </c>
      <c r="BC36" s="36">
        <v>3.1697</v>
      </c>
      <c r="BD36" s="36">
        <v>260.151</v>
      </c>
      <c r="BE36" s="36">
        <v>8016.3489</v>
      </c>
      <c r="BF36" s="36">
        <v>57.881</v>
      </c>
      <c r="BG36" s="36">
        <v>6558.9269</v>
      </c>
      <c r="BH36" s="36">
        <f t="shared" si="4"/>
        <v>20494.838</v>
      </c>
      <c r="BI36" s="36">
        <v>0</v>
      </c>
      <c r="BJ36" s="36">
        <v>1196.4239</v>
      </c>
      <c r="BK36" s="36">
        <v>992.7449</v>
      </c>
      <c r="BL36" s="36">
        <v>609.8947</v>
      </c>
      <c r="BM36" s="36">
        <v>0</v>
      </c>
      <c r="BN36" s="36">
        <v>4559.6355</v>
      </c>
      <c r="BO36" s="36">
        <v>0</v>
      </c>
      <c r="BP36" s="36">
        <f t="shared" si="6"/>
        <v>7358.6990000000005</v>
      </c>
      <c r="BQ36" s="36">
        <v>13780.1555</v>
      </c>
      <c r="BR36" s="36">
        <v>159.4555</v>
      </c>
      <c r="BS36" s="36">
        <v>9641.7903</v>
      </c>
      <c r="BT36" s="36">
        <v>5498.3739</v>
      </c>
      <c r="BU36" s="36">
        <v>399.5504</v>
      </c>
      <c r="BV36" s="36">
        <v>6724.0609</v>
      </c>
      <c r="BW36" s="36">
        <v>47971.9249</v>
      </c>
      <c r="BX36" s="36">
        <v>2118.4491</v>
      </c>
      <c r="BY36" s="36">
        <v>78687.8378</v>
      </c>
      <c r="BZ36" s="36">
        <f t="shared" si="5"/>
        <v>164981.59829999998</v>
      </c>
      <c r="CA36" s="36">
        <v>0</v>
      </c>
      <c r="CB36" s="36">
        <v>0</v>
      </c>
      <c r="CC36" s="36">
        <v>48.0385</v>
      </c>
      <c r="CD36" s="36">
        <v>0</v>
      </c>
      <c r="CE36" s="36">
        <v>0</v>
      </c>
      <c r="CF36" s="36">
        <v>123.1968</v>
      </c>
      <c r="CG36" s="36">
        <v>8.9448</v>
      </c>
      <c r="CH36" s="36">
        <v>15.1717</v>
      </c>
      <c r="CI36" s="36">
        <v>103.968</v>
      </c>
      <c r="CJ36" s="36">
        <v>15.4186</v>
      </c>
      <c r="CK36" s="36">
        <v>58.0474</v>
      </c>
      <c r="CL36" s="36">
        <v>0</v>
      </c>
      <c r="CM36" s="36">
        <v>31.9778</v>
      </c>
      <c r="CN36" s="36">
        <f t="shared" si="7"/>
        <v>404.7636</v>
      </c>
      <c r="CO36" s="36">
        <v>15.2572</v>
      </c>
      <c r="CP36" s="36">
        <v>19.4502</v>
      </c>
      <c r="CQ36" s="36">
        <v>4446.8861</v>
      </c>
      <c r="CR36" s="36">
        <v>5423.5314</v>
      </c>
      <c r="CS36" s="36">
        <f t="shared" si="8"/>
        <v>9905.124899999999</v>
      </c>
      <c r="CT36" s="37">
        <f t="shared" si="9"/>
        <v>276023.4663</v>
      </c>
    </row>
    <row r="37" spans="1:98" ht="12" customHeight="1">
      <c r="A37" s="31"/>
      <c r="B37" s="42"/>
      <c r="C37" s="45" t="s">
        <v>12</v>
      </c>
      <c r="D37" s="34">
        <f>SUM(D13:D36)</f>
        <v>3022.1059</v>
      </c>
      <c r="E37" s="34">
        <f aca="true" t="shared" si="10" ref="E37:L37">SUM(E13:E36)</f>
        <v>13176.0979</v>
      </c>
      <c r="F37" s="34">
        <f t="shared" si="10"/>
        <v>18737.509599999998</v>
      </c>
      <c r="G37" s="34">
        <f t="shared" si="10"/>
        <v>11800.597999999998</v>
      </c>
      <c r="H37" s="34">
        <f t="shared" si="10"/>
        <v>122.4495</v>
      </c>
      <c r="I37" s="34">
        <f t="shared" si="10"/>
        <v>39960.33929999999</v>
      </c>
      <c r="J37" s="34">
        <f t="shared" si="10"/>
        <v>64184.7598</v>
      </c>
      <c r="K37" s="34">
        <f t="shared" si="10"/>
        <v>96.8333</v>
      </c>
      <c r="L37" s="34">
        <f t="shared" si="10"/>
        <v>30324.861400000005</v>
      </c>
      <c r="M37" s="34">
        <f t="shared" si="0"/>
        <v>181425.55469999998</v>
      </c>
      <c r="N37" s="34">
        <f>SUM(N13:N36)</f>
        <v>3527.827</v>
      </c>
      <c r="O37" s="34">
        <f>SUM(O13:O36)</f>
        <v>44244.693799999994</v>
      </c>
      <c r="P37" s="34">
        <f>SUM(P13:P36)</f>
        <v>1263.8974</v>
      </c>
      <c r="Q37" s="34">
        <f>SUM(Q13:Q36)</f>
        <v>225.38980000000004</v>
      </c>
      <c r="R37" s="34">
        <f>SUM(R13:R36)</f>
        <v>3023.2379</v>
      </c>
      <c r="S37" s="34">
        <f t="shared" si="1"/>
        <v>52285.04589999999</v>
      </c>
      <c r="T37" s="34">
        <f aca="true" t="shared" si="11" ref="T37:Y37">SUM(T13:T36)</f>
        <v>272.5109</v>
      </c>
      <c r="U37" s="34">
        <f t="shared" si="11"/>
        <v>76.4051</v>
      </c>
      <c r="V37" s="34">
        <f t="shared" si="11"/>
        <v>907.6316</v>
      </c>
      <c r="W37" s="34">
        <f t="shared" si="11"/>
        <v>18454.276700000002</v>
      </c>
      <c r="X37" s="34">
        <f t="shared" si="11"/>
        <v>8293.672400000003</v>
      </c>
      <c r="Y37" s="34">
        <f t="shared" si="11"/>
        <v>1617.2256</v>
      </c>
      <c r="Z37" s="34">
        <f>SUM(Z13:Z36)</f>
        <v>15.7182</v>
      </c>
      <c r="AA37" s="34">
        <f>SUM(AA13:AA36)</f>
        <v>93.2561</v>
      </c>
      <c r="AB37" s="34">
        <f>SUM(AB13:AB36)</f>
        <v>23401.307599999996</v>
      </c>
      <c r="AC37" s="34">
        <f t="shared" si="2"/>
        <v>53132.0042</v>
      </c>
      <c r="AD37" s="34">
        <f aca="true" t="shared" si="12" ref="AD37:AJ37">SUM(AD13:AD36)</f>
        <v>174568.4453</v>
      </c>
      <c r="AE37" s="34">
        <f t="shared" si="12"/>
        <v>165070.58610000001</v>
      </c>
      <c r="AF37" s="34">
        <f t="shared" si="12"/>
        <v>480635.34309999994</v>
      </c>
      <c r="AG37" s="34">
        <f t="shared" si="12"/>
        <v>505559.8521</v>
      </c>
      <c r="AH37" s="34">
        <f t="shared" si="12"/>
        <v>352313.7732</v>
      </c>
      <c r="AI37" s="34">
        <f t="shared" si="12"/>
        <v>7293.3954</v>
      </c>
      <c r="AJ37" s="34">
        <f t="shared" si="12"/>
        <v>186409.2365</v>
      </c>
      <c r="AK37" s="34">
        <f>SUM(AK13:AK36)</f>
        <v>39209.7276</v>
      </c>
      <c r="AL37" s="34">
        <f>SUM(AL13:AL36)</f>
        <v>107611.8454</v>
      </c>
      <c r="AM37" s="34">
        <f>SUM(AM13:AM36)</f>
        <v>22222.3975</v>
      </c>
      <c r="AN37" s="34">
        <f t="shared" si="3"/>
        <v>2040894.6022</v>
      </c>
      <c r="AO37" s="34">
        <f aca="true" t="shared" si="13" ref="AO37:AU37">SUM(AO13:AO36)</f>
        <v>5910.1685</v>
      </c>
      <c r="AP37" s="34">
        <f t="shared" si="13"/>
        <v>966.2686</v>
      </c>
      <c r="AQ37" s="34">
        <f t="shared" si="13"/>
        <v>4832.1598</v>
      </c>
      <c r="AR37" s="34">
        <f t="shared" si="13"/>
        <v>29194.468599999997</v>
      </c>
      <c r="AS37" s="34">
        <f t="shared" si="13"/>
        <v>3312.3264000000004</v>
      </c>
      <c r="AT37" s="34">
        <f t="shared" si="13"/>
        <v>73576.56040000002</v>
      </c>
      <c r="AU37" s="34">
        <f t="shared" si="13"/>
        <v>1760.6469000000004</v>
      </c>
      <c r="AV37" s="34">
        <f aca="true" t="shared" si="14" ref="AV37:BF37">SUM(AV13:AV36)</f>
        <v>5224.9584</v>
      </c>
      <c r="AW37" s="34">
        <f t="shared" si="14"/>
        <v>11532.466499999999</v>
      </c>
      <c r="AX37" s="34">
        <f t="shared" si="14"/>
        <v>3970.3378000000002</v>
      </c>
      <c r="AY37" s="34">
        <f t="shared" si="14"/>
        <v>16393.4243</v>
      </c>
      <c r="AZ37" s="34">
        <f t="shared" si="14"/>
        <v>364.68750000000006</v>
      </c>
      <c r="BA37" s="34">
        <f t="shared" si="14"/>
        <v>737.6904999999999</v>
      </c>
      <c r="BB37" s="34">
        <f t="shared" si="14"/>
        <v>104976.6013</v>
      </c>
      <c r="BC37" s="34">
        <f t="shared" si="14"/>
        <v>3199.4945</v>
      </c>
      <c r="BD37" s="34">
        <f t="shared" si="14"/>
        <v>71519.0636</v>
      </c>
      <c r="BE37" s="34">
        <f t="shared" si="14"/>
        <v>266209.25669999997</v>
      </c>
      <c r="BF37" s="34">
        <f t="shared" si="14"/>
        <v>16883.5485</v>
      </c>
      <c r="BG37" s="34">
        <f>SUM(BG13:BG36)</f>
        <v>238961.2905</v>
      </c>
      <c r="BH37" s="34">
        <f t="shared" si="4"/>
        <v>859525.4193000002</v>
      </c>
      <c r="BI37" s="34">
        <f aca="true" t="shared" si="15" ref="BI37:BO37">SUM(BI13:BI36)</f>
        <v>3654.1639</v>
      </c>
      <c r="BJ37" s="34">
        <f t="shared" si="15"/>
        <v>53803.9856</v>
      </c>
      <c r="BK37" s="34">
        <f t="shared" si="15"/>
        <v>12219.075799999999</v>
      </c>
      <c r="BL37" s="34">
        <f t="shared" si="15"/>
        <v>46924.42529999999</v>
      </c>
      <c r="BM37" s="34">
        <f t="shared" si="15"/>
        <v>11452.9295</v>
      </c>
      <c r="BN37" s="34">
        <f t="shared" si="15"/>
        <v>201674.25580000004</v>
      </c>
      <c r="BO37" s="34">
        <f t="shared" si="15"/>
        <v>28271.0687</v>
      </c>
      <c r="BP37" s="34">
        <f t="shared" si="6"/>
        <v>357999.9046</v>
      </c>
      <c r="BQ37" s="34">
        <f>SUM(BQ13:BQ36)</f>
        <v>216463.36289999995</v>
      </c>
      <c r="BR37" s="34">
        <f aca="true" t="shared" si="16" ref="BR37:BY37">SUM(BR13:BR36)</f>
        <v>405.2025</v>
      </c>
      <c r="BS37" s="34">
        <f t="shared" si="16"/>
        <v>124374.18519999995</v>
      </c>
      <c r="BT37" s="34">
        <f t="shared" si="16"/>
        <v>72253.67140000002</v>
      </c>
      <c r="BU37" s="34">
        <f t="shared" si="16"/>
        <v>20121.9784</v>
      </c>
      <c r="BV37" s="34">
        <f t="shared" si="16"/>
        <v>32544.9981</v>
      </c>
      <c r="BW37" s="34">
        <f t="shared" si="16"/>
        <v>81438.8751</v>
      </c>
      <c r="BX37" s="34">
        <f t="shared" si="16"/>
        <v>52573.61459999999</v>
      </c>
      <c r="BY37" s="34">
        <f t="shared" si="16"/>
        <v>264285.94259999995</v>
      </c>
      <c r="BZ37" s="34">
        <f t="shared" si="5"/>
        <v>864461.8307999998</v>
      </c>
      <c r="CA37" s="34">
        <f aca="true" t="shared" si="17" ref="CA37:CM37">SUM(CA13:CA36)</f>
        <v>0</v>
      </c>
      <c r="CB37" s="34">
        <f t="shared" si="17"/>
        <v>43.7964</v>
      </c>
      <c r="CC37" s="34">
        <f t="shared" si="17"/>
        <v>15718.3646</v>
      </c>
      <c r="CD37" s="34">
        <f t="shared" si="17"/>
        <v>71.97019999999999</v>
      </c>
      <c r="CE37" s="34">
        <f t="shared" si="17"/>
        <v>59.4268</v>
      </c>
      <c r="CF37" s="34">
        <f t="shared" si="17"/>
        <v>3618.4909999999995</v>
      </c>
      <c r="CG37" s="34">
        <f t="shared" si="17"/>
        <v>13761.128400000001</v>
      </c>
      <c r="CH37" s="34">
        <f t="shared" si="17"/>
        <v>979.7028</v>
      </c>
      <c r="CI37" s="34">
        <f t="shared" si="17"/>
        <v>194.997</v>
      </c>
      <c r="CJ37" s="34">
        <f t="shared" si="17"/>
        <v>1405.9868000000001</v>
      </c>
      <c r="CK37" s="34">
        <f t="shared" si="17"/>
        <v>785.7618</v>
      </c>
      <c r="CL37" s="34">
        <f t="shared" si="17"/>
        <v>41.4024</v>
      </c>
      <c r="CM37" s="34">
        <f t="shared" si="17"/>
        <v>2156.5357</v>
      </c>
      <c r="CN37" s="34">
        <f t="shared" si="7"/>
        <v>38837.5639</v>
      </c>
      <c r="CO37" s="34">
        <f>SUM(CO13:CO36)</f>
        <v>13980.8147</v>
      </c>
      <c r="CP37" s="34">
        <f>SUM(CP13:CP36)</f>
        <v>13402.240500000002</v>
      </c>
      <c r="CQ37" s="34">
        <f>SUM(CQ13:CQ36)</f>
        <v>58756.768</v>
      </c>
      <c r="CR37" s="34">
        <f>SUM(CR13:CR36)</f>
        <v>17195.2399</v>
      </c>
      <c r="CS37" s="34">
        <f t="shared" si="8"/>
        <v>103335.0631</v>
      </c>
      <c r="CT37" s="35">
        <f t="shared" si="9"/>
        <v>4551896.988700001</v>
      </c>
    </row>
    <row r="38" spans="1:98" ht="12" customHeight="1">
      <c r="A38" s="31"/>
      <c r="B38" s="40"/>
      <c r="C38" s="46" t="s">
        <v>122</v>
      </c>
      <c r="D38" s="36">
        <v>714.41</v>
      </c>
      <c r="E38" s="36">
        <v>365.819</v>
      </c>
      <c r="F38" s="36">
        <v>527.6415</v>
      </c>
      <c r="G38" s="36">
        <v>3638.4199</v>
      </c>
      <c r="H38" s="36">
        <v>0</v>
      </c>
      <c r="I38" s="36">
        <v>5962.3062</v>
      </c>
      <c r="J38" s="36">
        <v>14288.6586</v>
      </c>
      <c r="K38" s="36">
        <v>0</v>
      </c>
      <c r="L38" s="36">
        <v>10387.769</v>
      </c>
      <c r="M38" s="36">
        <f t="shared" si="0"/>
        <v>35885.0242</v>
      </c>
      <c r="N38" s="36">
        <v>0</v>
      </c>
      <c r="O38" s="36">
        <v>104.6751</v>
      </c>
      <c r="P38" s="36">
        <v>3.7726</v>
      </c>
      <c r="Q38" s="36">
        <v>0</v>
      </c>
      <c r="R38" s="36">
        <v>0</v>
      </c>
      <c r="S38" s="36">
        <f aca="true" t="shared" si="18" ref="S38:S62">SUM(O38:R38,N38)</f>
        <v>108.4477</v>
      </c>
      <c r="T38" s="36">
        <v>10.0246</v>
      </c>
      <c r="U38" s="36">
        <v>0</v>
      </c>
      <c r="V38" s="36">
        <v>24.498</v>
      </c>
      <c r="W38" s="36">
        <v>45.0674</v>
      </c>
      <c r="X38" s="36">
        <v>0</v>
      </c>
      <c r="Y38" s="36">
        <v>0</v>
      </c>
      <c r="Z38" s="36">
        <v>0</v>
      </c>
      <c r="AA38" s="36">
        <v>0</v>
      </c>
      <c r="AB38" s="36">
        <v>793.2615</v>
      </c>
      <c r="AC38" s="36">
        <f aca="true" t="shared" si="19" ref="AC38:AC62">SUM(T38:Y38,Z38:AB38)</f>
        <v>872.8515</v>
      </c>
      <c r="AD38" s="36">
        <v>6712.1614</v>
      </c>
      <c r="AE38" s="36">
        <v>3628.2817</v>
      </c>
      <c r="AF38" s="36">
        <v>33078.1232</v>
      </c>
      <c r="AG38" s="36">
        <v>10876.1322</v>
      </c>
      <c r="AH38" s="36">
        <v>11581.3866</v>
      </c>
      <c r="AI38" s="36">
        <v>0</v>
      </c>
      <c r="AJ38" s="36">
        <v>1039.9408</v>
      </c>
      <c r="AK38" s="36">
        <v>205.5956</v>
      </c>
      <c r="AL38" s="36">
        <v>8931.0585</v>
      </c>
      <c r="AM38" s="36">
        <v>936.2691</v>
      </c>
      <c r="AN38" s="36">
        <f aca="true" t="shared" si="20" ref="AN38:AN62">SUM(AK38:AM38,AD38:AJ38)</f>
        <v>76988.9491</v>
      </c>
      <c r="AO38" s="36">
        <v>0</v>
      </c>
      <c r="AP38" s="36">
        <v>0</v>
      </c>
      <c r="AQ38" s="36">
        <v>301.7063</v>
      </c>
      <c r="AR38" s="36">
        <v>450.4304</v>
      </c>
      <c r="AS38" s="36">
        <v>7272.8793</v>
      </c>
      <c r="AT38" s="36">
        <v>4422.5494</v>
      </c>
      <c r="AU38" s="36">
        <v>9.3686</v>
      </c>
      <c r="AV38" s="36">
        <v>236.4589</v>
      </c>
      <c r="AW38" s="36">
        <v>415.0028</v>
      </c>
      <c r="AX38" s="36">
        <v>170.8695</v>
      </c>
      <c r="AY38" s="36">
        <v>97.0386</v>
      </c>
      <c r="AZ38" s="36">
        <v>3.5652</v>
      </c>
      <c r="BA38" s="36">
        <v>46.4235</v>
      </c>
      <c r="BB38" s="36">
        <v>622.2704</v>
      </c>
      <c r="BC38" s="36">
        <v>507.516</v>
      </c>
      <c r="BD38" s="36">
        <v>19.7963</v>
      </c>
      <c r="BE38" s="36">
        <v>73475.0633</v>
      </c>
      <c r="BF38" s="36">
        <v>623.6769</v>
      </c>
      <c r="BG38" s="36">
        <v>9241.4913</v>
      </c>
      <c r="BH38" s="36">
        <f aca="true" t="shared" si="21" ref="BH38:BH62">SUM(BG38,AV38:BF38,AO38:AU38)</f>
        <v>97916.1067</v>
      </c>
      <c r="BI38" s="36">
        <v>54.4436</v>
      </c>
      <c r="BJ38" s="36">
        <v>6956.8065</v>
      </c>
      <c r="BK38" s="36">
        <v>16.5145</v>
      </c>
      <c r="BL38" s="36">
        <v>6553.5798</v>
      </c>
      <c r="BM38" s="36">
        <v>92.5502</v>
      </c>
      <c r="BN38" s="36">
        <v>118873.6741</v>
      </c>
      <c r="BO38" s="36">
        <v>727.792</v>
      </c>
      <c r="BP38" s="36">
        <f t="shared" si="6"/>
        <v>133275.3607</v>
      </c>
      <c r="BQ38" s="36">
        <v>11007.6318</v>
      </c>
      <c r="BR38" s="36">
        <v>15.0764</v>
      </c>
      <c r="BS38" s="36">
        <v>6783.3522</v>
      </c>
      <c r="BT38" s="36">
        <v>1353.5187</v>
      </c>
      <c r="BU38" s="36">
        <v>1585.6704</v>
      </c>
      <c r="BV38" s="36">
        <v>11222.0904</v>
      </c>
      <c r="BW38" s="36">
        <v>5782.4338</v>
      </c>
      <c r="BX38" s="36">
        <v>2577.3841</v>
      </c>
      <c r="BY38" s="36">
        <v>24353.8895</v>
      </c>
      <c r="BZ38" s="36">
        <f aca="true" t="shared" si="22" ref="BZ38:BZ62">SUM(BR38:BY38,BQ38)</f>
        <v>64681.04729999999</v>
      </c>
      <c r="CA38" s="36">
        <v>0</v>
      </c>
      <c r="CB38" s="36">
        <v>61.6872</v>
      </c>
      <c r="CC38" s="36">
        <v>363.1927</v>
      </c>
      <c r="CD38" s="36">
        <v>0</v>
      </c>
      <c r="CE38" s="36">
        <v>0</v>
      </c>
      <c r="CF38" s="36">
        <v>0</v>
      </c>
      <c r="CG38" s="36">
        <v>22.5825</v>
      </c>
      <c r="CH38" s="36">
        <v>58.0704</v>
      </c>
      <c r="CI38" s="36">
        <v>0</v>
      </c>
      <c r="CJ38" s="36">
        <v>2.7886</v>
      </c>
      <c r="CK38" s="36">
        <v>0</v>
      </c>
      <c r="CL38" s="36">
        <v>0</v>
      </c>
      <c r="CM38" s="36">
        <v>7.9429</v>
      </c>
      <c r="CN38" s="36">
        <f t="shared" si="7"/>
        <v>516.2642999999999</v>
      </c>
      <c r="CO38" s="36">
        <v>1360.6317</v>
      </c>
      <c r="CP38" s="36">
        <v>9.4971</v>
      </c>
      <c r="CQ38" s="36">
        <v>764.7849</v>
      </c>
      <c r="CR38" s="36">
        <v>15392.7048</v>
      </c>
      <c r="CS38" s="36">
        <f t="shared" si="8"/>
        <v>17527.6185</v>
      </c>
      <c r="CT38" s="37">
        <f t="shared" si="9"/>
        <v>427771.6699999999</v>
      </c>
    </row>
    <row r="39" spans="1:98" ht="12" customHeight="1">
      <c r="A39" s="31"/>
      <c r="B39" s="41" t="s">
        <v>17</v>
      </c>
      <c r="C39" s="43" t="s">
        <v>158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27.8454</v>
      </c>
      <c r="K39" s="36">
        <v>74.6984</v>
      </c>
      <c r="L39" s="36">
        <v>0</v>
      </c>
      <c r="M39" s="36">
        <f aca="true" t="shared" si="23" ref="M39:M64">SUM(D39:L39)</f>
        <v>102.5438</v>
      </c>
      <c r="N39" s="36">
        <v>0</v>
      </c>
      <c r="O39" s="36">
        <v>0</v>
      </c>
      <c r="P39" s="36">
        <v>10.7742</v>
      </c>
      <c r="Q39" s="36">
        <v>0</v>
      </c>
      <c r="R39" s="36">
        <v>0</v>
      </c>
      <c r="S39" s="36">
        <f t="shared" si="18"/>
        <v>10.7742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f t="shared" si="19"/>
        <v>0</v>
      </c>
      <c r="AD39" s="36">
        <v>0</v>
      </c>
      <c r="AE39" s="36">
        <v>56.1074</v>
      </c>
      <c r="AF39" s="36">
        <v>0</v>
      </c>
      <c r="AG39" s="36">
        <v>0</v>
      </c>
      <c r="AH39" s="36">
        <v>0</v>
      </c>
      <c r="AI39" s="36">
        <v>0</v>
      </c>
      <c r="AJ39" s="36">
        <v>7.1304</v>
      </c>
      <c r="AK39" s="36">
        <v>0</v>
      </c>
      <c r="AL39" s="36">
        <v>0</v>
      </c>
      <c r="AM39" s="36">
        <v>0</v>
      </c>
      <c r="AN39" s="36">
        <f t="shared" si="20"/>
        <v>63.2378</v>
      </c>
      <c r="AO39" s="36">
        <v>0</v>
      </c>
      <c r="AP39" s="36">
        <v>0</v>
      </c>
      <c r="AQ39" s="36">
        <v>0</v>
      </c>
      <c r="AR39" s="36">
        <v>26.789</v>
      </c>
      <c r="AS39" s="36">
        <v>0</v>
      </c>
      <c r="AT39" s="36">
        <v>8.1766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1</v>
      </c>
      <c r="BC39" s="36">
        <v>0</v>
      </c>
      <c r="BD39" s="36">
        <v>64.0303</v>
      </c>
      <c r="BE39" s="36">
        <v>128.4925</v>
      </c>
      <c r="BF39" s="36">
        <v>2.6754</v>
      </c>
      <c r="BG39" s="36">
        <v>458.0037</v>
      </c>
      <c r="BH39" s="36">
        <f t="shared" si="21"/>
        <v>689.1674999999999</v>
      </c>
      <c r="BI39" s="36">
        <v>0</v>
      </c>
      <c r="BJ39" s="36">
        <v>13.7376</v>
      </c>
      <c r="BK39" s="36">
        <v>670.8223</v>
      </c>
      <c r="BL39" s="36">
        <v>21315.185</v>
      </c>
      <c r="BM39" s="36">
        <v>0</v>
      </c>
      <c r="BN39" s="36">
        <v>3243.2264</v>
      </c>
      <c r="BO39" s="36">
        <v>1325.4696</v>
      </c>
      <c r="BP39" s="36">
        <f t="shared" si="6"/>
        <v>26568.4409</v>
      </c>
      <c r="BQ39" s="36">
        <v>739.4249</v>
      </c>
      <c r="BR39" s="36">
        <v>0</v>
      </c>
      <c r="BS39" s="36">
        <v>241251.8665</v>
      </c>
      <c r="BT39" s="36">
        <v>79.2058</v>
      </c>
      <c r="BU39" s="36">
        <v>147.5682</v>
      </c>
      <c r="BV39" s="36">
        <v>3781.3767</v>
      </c>
      <c r="BW39" s="36">
        <v>256.6968</v>
      </c>
      <c r="BX39" s="36">
        <v>20.951</v>
      </c>
      <c r="BY39" s="36">
        <v>8570.202</v>
      </c>
      <c r="BZ39" s="36">
        <f t="shared" si="22"/>
        <v>254847.2919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0</v>
      </c>
      <c r="CG39" s="36">
        <v>0</v>
      </c>
      <c r="CH39" s="36">
        <v>1.4538</v>
      </c>
      <c r="CI39" s="36">
        <v>0</v>
      </c>
      <c r="CJ39" s="36">
        <v>0</v>
      </c>
      <c r="CK39" s="36">
        <v>0</v>
      </c>
      <c r="CL39" s="36">
        <v>0</v>
      </c>
      <c r="CM39" s="36">
        <v>71.2407</v>
      </c>
      <c r="CN39" s="36">
        <f t="shared" si="7"/>
        <v>72.6945</v>
      </c>
      <c r="CO39" s="36">
        <v>0</v>
      </c>
      <c r="CP39" s="36">
        <v>0</v>
      </c>
      <c r="CQ39" s="36">
        <v>255.8641</v>
      </c>
      <c r="CR39" s="36">
        <v>13073.6328</v>
      </c>
      <c r="CS39" s="36">
        <f t="shared" si="8"/>
        <v>13329.4969</v>
      </c>
      <c r="CT39" s="37">
        <f t="shared" si="9"/>
        <v>295683.64749999996</v>
      </c>
    </row>
    <row r="40" spans="1:98" ht="12" customHeight="1">
      <c r="A40" s="31"/>
      <c r="B40" s="41"/>
      <c r="C40" s="43" t="s">
        <v>159</v>
      </c>
      <c r="D40" s="36">
        <v>8336.9196</v>
      </c>
      <c r="E40" s="36">
        <v>4459.5819</v>
      </c>
      <c r="F40" s="36">
        <v>1103.9246</v>
      </c>
      <c r="G40" s="36">
        <v>65443.7831</v>
      </c>
      <c r="H40" s="36">
        <v>3.6186</v>
      </c>
      <c r="I40" s="36">
        <v>46542.2215</v>
      </c>
      <c r="J40" s="36">
        <v>160855.2474</v>
      </c>
      <c r="K40" s="36">
        <v>3711.323</v>
      </c>
      <c r="L40" s="36">
        <v>33016.4515</v>
      </c>
      <c r="M40" s="36">
        <f t="shared" si="23"/>
        <v>323473.0712</v>
      </c>
      <c r="N40" s="36">
        <v>0</v>
      </c>
      <c r="O40" s="36">
        <v>29.9143</v>
      </c>
      <c r="P40" s="36">
        <v>0</v>
      </c>
      <c r="Q40" s="36">
        <v>0</v>
      </c>
      <c r="R40" s="36">
        <v>0</v>
      </c>
      <c r="S40" s="36">
        <f t="shared" si="18"/>
        <v>29.9143</v>
      </c>
      <c r="T40" s="36">
        <v>0</v>
      </c>
      <c r="U40" s="36">
        <v>0</v>
      </c>
      <c r="V40" s="36">
        <v>0</v>
      </c>
      <c r="W40" s="36">
        <v>0</v>
      </c>
      <c r="X40" s="36">
        <v>1</v>
      </c>
      <c r="Y40" s="36">
        <v>0</v>
      </c>
      <c r="Z40" s="36">
        <v>0</v>
      </c>
      <c r="AA40" s="36">
        <v>88.4457</v>
      </c>
      <c r="AB40" s="36">
        <v>0</v>
      </c>
      <c r="AC40" s="36">
        <f t="shared" si="19"/>
        <v>89.4457</v>
      </c>
      <c r="AD40" s="36">
        <v>7.0825</v>
      </c>
      <c r="AE40" s="36">
        <v>6.156</v>
      </c>
      <c r="AF40" s="36">
        <v>0</v>
      </c>
      <c r="AG40" s="36">
        <v>87.763</v>
      </c>
      <c r="AH40" s="36">
        <v>14.1155</v>
      </c>
      <c r="AI40" s="36">
        <v>0</v>
      </c>
      <c r="AJ40" s="36">
        <v>12.8033</v>
      </c>
      <c r="AK40" s="36">
        <v>51.1695</v>
      </c>
      <c r="AL40" s="36">
        <v>2.0643</v>
      </c>
      <c r="AM40" s="36">
        <v>407.5102</v>
      </c>
      <c r="AN40" s="36">
        <f t="shared" si="20"/>
        <v>588.6643</v>
      </c>
      <c r="AO40" s="36">
        <v>0</v>
      </c>
      <c r="AP40" s="36">
        <v>0</v>
      </c>
      <c r="AQ40" s="36">
        <v>0</v>
      </c>
      <c r="AR40" s="36">
        <v>161.4267</v>
      </c>
      <c r="AS40" s="36">
        <v>0</v>
      </c>
      <c r="AT40" s="36">
        <v>18.5076</v>
      </c>
      <c r="AU40" s="36">
        <v>149.0714</v>
      </c>
      <c r="AV40" s="36">
        <v>0</v>
      </c>
      <c r="AW40" s="36">
        <v>0</v>
      </c>
      <c r="AX40" s="36">
        <v>334.4526</v>
      </c>
      <c r="AY40" s="36">
        <v>0</v>
      </c>
      <c r="AZ40" s="36">
        <v>0</v>
      </c>
      <c r="BA40" s="36">
        <v>0</v>
      </c>
      <c r="BB40" s="36">
        <v>61.3084</v>
      </c>
      <c r="BC40" s="36">
        <v>9.2426</v>
      </c>
      <c r="BD40" s="36">
        <v>6.156</v>
      </c>
      <c r="BE40" s="36">
        <v>1904.1765</v>
      </c>
      <c r="BF40" s="36">
        <v>5301.705</v>
      </c>
      <c r="BG40" s="36">
        <v>2073.9358</v>
      </c>
      <c r="BH40" s="36">
        <f t="shared" si="21"/>
        <v>10019.982600000001</v>
      </c>
      <c r="BI40" s="36">
        <v>0</v>
      </c>
      <c r="BJ40" s="36">
        <v>420.3772</v>
      </c>
      <c r="BK40" s="36">
        <v>0</v>
      </c>
      <c r="BL40" s="36">
        <v>335.4254</v>
      </c>
      <c r="BM40" s="36">
        <v>3857.0552</v>
      </c>
      <c r="BN40" s="36">
        <v>369307.2406</v>
      </c>
      <c r="BO40" s="36">
        <v>106037.0106</v>
      </c>
      <c r="BP40" s="36">
        <f t="shared" si="6"/>
        <v>479957.109</v>
      </c>
      <c r="BQ40" s="36">
        <v>34598.0427</v>
      </c>
      <c r="BR40" s="36">
        <v>0</v>
      </c>
      <c r="BS40" s="36">
        <v>9891.1158</v>
      </c>
      <c r="BT40" s="36">
        <v>1454.2226</v>
      </c>
      <c r="BU40" s="36">
        <v>15.2371</v>
      </c>
      <c r="BV40" s="36">
        <v>1451.5039</v>
      </c>
      <c r="BW40" s="36">
        <v>0</v>
      </c>
      <c r="BX40" s="36">
        <v>31.4265</v>
      </c>
      <c r="BY40" s="36">
        <v>16417.1504</v>
      </c>
      <c r="BZ40" s="36">
        <f t="shared" si="22"/>
        <v>63858.69899999999</v>
      </c>
      <c r="CA40" s="36">
        <v>0</v>
      </c>
      <c r="CB40" s="36">
        <v>0</v>
      </c>
      <c r="CC40" s="36">
        <v>0</v>
      </c>
      <c r="CD40" s="36">
        <v>0</v>
      </c>
      <c r="CE40" s="36">
        <v>46.3932</v>
      </c>
      <c r="CF40" s="36">
        <v>372.7506</v>
      </c>
      <c r="CG40" s="36">
        <v>0</v>
      </c>
      <c r="CH40" s="36">
        <v>0</v>
      </c>
      <c r="CI40" s="36">
        <v>0</v>
      </c>
      <c r="CJ40" s="36">
        <v>0</v>
      </c>
      <c r="CK40" s="36">
        <v>0</v>
      </c>
      <c r="CL40" s="36">
        <v>0</v>
      </c>
      <c r="CM40" s="36">
        <v>0</v>
      </c>
      <c r="CN40" s="36">
        <f t="shared" si="7"/>
        <v>419.1438</v>
      </c>
      <c r="CO40" s="36">
        <v>4833.5038</v>
      </c>
      <c r="CP40" s="36">
        <v>0</v>
      </c>
      <c r="CQ40" s="36">
        <v>558.521</v>
      </c>
      <c r="CR40" s="36">
        <v>8081.4935</v>
      </c>
      <c r="CS40" s="36">
        <f t="shared" si="8"/>
        <v>13473.5183</v>
      </c>
      <c r="CT40" s="37">
        <f t="shared" si="9"/>
        <v>891909.5482</v>
      </c>
    </row>
    <row r="41" spans="1:98" ht="12" customHeight="1">
      <c r="A41" s="31"/>
      <c r="B41" s="41" t="s">
        <v>18</v>
      </c>
      <c r="C41" s="43" t="s">
        <v>185</v>
      </c>
      <c r="D41" s="36">
        <v>0</v>
      </c>
      <c r="E41" s="36">
        <v>197.7456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f t="shared" si="23"/>
        <v>197.7456</v>
      </c>
      <c r="N41" s="36">
        <v>263.8288</v>
      </c>
      <c r="O41" s="36">
        <v>9825.7164</v>
      </c>
      <c r="P41" s="36">
        <v>0</v>
      </c>
      <c r="Q41" s="36">
        <v>0</v>
      </c>
      <c r="R41" s="36">
        <v>175.385</v>
      </c>
      <c r="S41" s="36">
        <f t="shared" si="18"/>
        <v>10264.930199999999</v>
      </c>
      <c r="T41" s="36">
        <v>13.9098</v>
      </c>
      <c r="U41" s="36">
        <v>0</v>
      </c>
      <c r="V41" s="36">
        <v>107.9237</v>
      </c>
      <c r="W41" s="36">
        <v>1465.9468</v>
      </c>
      <c r="X41" s="36">
        <v>222.989</v>
      </c>
      <c r="Y41" s="36">
        <v>109.0327</v>
      </c>
      <c r="Z41" s="36">
        <v>0</v>
      </c>
      <c r="AA41" s="36">
        <v>0</v>
      </c>
      <c r="AB41" s="36">
        <v>1496.1306</v>
      </c>
      <c r="AC41" s="36">
        <f t="shared" si="19"/>
        <v>3415.9326</v>
      </c>
      <c r="AD41" s="36">
        <v>14560.6308</v>
      </c>
      <c r="AE41" s="36">
        <v>14158.2686</v>
      </c>
      <c r="AF41" s="36">
        <v>48429.5029</v>
      </c>
      <c r="AG41" s="36">
        <v>11845.5245</v>
      </c>
      <c r="AH41" s="36">
        <v>53610.6578</v>
      </c>
      <c r="AI41" s="36">
        <v>1.9772</v>
      </c>
      <c r="AJ41" s="36">
        <v>5.2242</v>
      </c>
      <c r="AK41" s="36">
        <v>0</v>
      </c>
      <c r="AL41" s="36">
        <v>546.1102</v>
      </c>
      <c r="AM41" s="36">
        <v>177.5531</v>
      </c>
      <c r="AN41" s="36">
        <f t="shared" si="20"/>
        <v>143335.4493</v>
      </c>
      <c r="AO41" s="36">
        <v>701.5944</v>
      </c>
      <c r="AP41" s="36">
        <v>0</v>
      </c>
      <c r="AQ41" s="36">
        <v>3377.9054</v>
      </c>
      <c r="AR41" s="36">
        <v>10419.6129</v>
      </c>
      <c r="AS41" s="36">
        <v>8887.4117</v>
      </c>
      <c r="AT41" s="36">
        <v>6320.8219</v>
      </c>
      <c r="AU41" s="36">
        <v>333.5463</v>
      </c>
      <c r="AV41" s="36">
        <v>899.0518</v>
      </c>
      <c r="AW41" s="36">
        <v>1909.9763</v>
      </c>
      <c r="AX41" s="36">
        <v>348.5185</v>
      </c>
      <c r="AY41" s="36">
        <v>1880.8313</v>
      </c>
      <c r="AZ41" s="36">
        <v>83.0317</v>
      </c>
      <c r="BA41" s="36">
        <v>3.3633</v>
      </c>
      <c r="BB41" s="36">
        <v>6102.0155</v>
      </c>
      <c r="BC41" s="36">
        <v>59.5609</v>
      </c>
      <c r="BD41" s="36">
        <v>31843.6616</v>
      </c>
      <c r="BE41" s="36">
        <v>24729.9462</v>
      </c>
      <c r="BF41" s="36">
        <v>15.6318</v>
      </c>
      <c r="BG41" s="36">
        <v>22027.5287</v>
      </c>
      <c r="BH41" s="36">
        <f t="shared" si="21"/>
        <v>119944.01019999999</v>
      </c>
      <c r="BI41" s="36">
        <v>0</v>
      </c>
      <c r="BJ41" s="36">
        <v>1878.2948</v>
      </c>
      <c r="BK41" s="36">
        <v>36.1621</v>
      </c>
      <c r="BL41" s="36">
        <v>21.3727</v>
      </c>
      <c r="BM41" s="36">
        <v>0</v>
      </c>
      <c r="BN41" s="36">
        <v>95.8662</v>
      </c>
      <c r="BO41" s="36">
        <v>24.624</v>
      </c>
      <c r="BP41" s="36">
        <f t="shared" si="6"/>
        <v>2056.3197999999998</v>
      </c>
      <c r="BQ41" s="36">
        <v>2020.1239</v>
      </c>
      <c r="BR41" s="36">
        <v>0</v>
      </c>
      <c r="BS41" s="36">
        <v>300.5608</v>
      </c>
      <c r="BT41" s="36">
        <v>29479.0557</v>
      </c>
      <c r="BU41" s="36">
        <v>4372.9414</v>
      </c>
      <c r="BV41" s="36">
        <v>193.728</v>
      </c>
      <c r="BW41" s="36">
        <v>8771.8195</v>
      </c>
      <c r="BX41" s="36">
        <v>1367.6872</v>
      </c>
      <c r="BY41" s="36">
        <v>22245.1064</v>
      </c>
      <c r="BZ41" s="36">
        <f t="shared" si="22"/>
        <v>68751.02290000001</v>
      </c>
      <c r="CA41" s="36">
        <v>39.0341</v>
      </c>
      <c r="CB41" s="36">
        <v>135.7488</v>
      </c>
      <c r="CC41" s="36">
        <v>10444.7922</v>
      </c>
      <c r="CD41" s="36">
        <v>412.2672</v>
      </c>
      <c r="CE41" s="36">
        <v>1131.8712</v>
      </c>
      <c r="CF41" s="36">
        <v>79.0534</v>
      </c>
      <c r="CG41" s="36">
        <v>1606.6078</v>
      </c>
      <c r="CH41" s="36">
        <v>340.5064</v>
      </c>
      <c r="CI41" s="36">
        <v>14.8863</v>
      </c>
      <c r="CJ41" s="36">
        <v>11.9665</v>
      </c>
      <c r="CK41" s="36">
        <v>103.9943</v>
      </c>
      <c r="CL41" s="36">
        <v>0</v>
      </c>
      <c r="CM41" s="36">
        <v>41.6632</v>
      </c>
      <c r="CN41" s="36">
        <f t="shared" si="7"/>
        <v>14362.391400000002</v>
      </c>
      <c r="CO41" s="36">
        <v>0</v>
      </c>
      <c r="CP41" s="36">
        <v>7012.6493</v>
      </c>
      <c r="CQ41" s="36">
        <v>156.3054</v>
      </c>
      <c r="CR41" s="36">
        <v>2029.4925</v>
      </c>
      <c r="CS41" s="36">
        <f t="shared" si="8"/>
        <v>9198.4472</v>
      </c>
      <c r="CT41" s="37">
        <f t="shared" si="9"/>
        <v>371526.2492000001</v>
      </c>
    </row>
    <row r="42" spans="1:98" ht="12" customHeight="1">
      <c r="A42" s="31"/>
      <c r="B42" s="41"/>
      <c r="C42" s="43" t="s">
        <v>160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f t="shared" si="23"/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f t="shared" si="18"/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f t="shared" si="19"/>
        <v>0</v>
      </c>
      <c r="AD42" s="36">
        <v>4236.6178</v>
      </c>
      <c r="AE42" s="36">
        <v>12504.4013</v>
      </c>
      <c r="AF42" s="36">
        <v>17933.2922</v>
      </c>
      <c r="AG42" s="36">
        <v>520682.2073</v>
      </c>
      <c r="AH42" s="36">
        <v>85936.679</v>
      </c>
      <c r="AI42" s="36">
        <v>237.9896</v>
      </c>
      <c r="AJ42" s="36">
        <v>25247.0956</v>
      </c>
      <c r="AK42" s="36">
        <v>1454.403</v>
      </c>
      <c r="AL42" s="36">
        <v>71567.5803</v>
      </c>
      <c r="AM42" s="36">
        <v>13900.1071</v>
      </c>
      <c r="AN42" s="36">
        <f t="shared" si="20"/>
        <v>753700.3731999999</v>
      </c>
      <c r="AO42" s="36">
        <v>36.0366</v>
      </c>
      <c r="AP42" s="36">
        <v>0</v>
      </c>
      <c r="AQ42" s="36">
        <v>72.5876</v>
      </c>
      <c r="AR42" s="36">
        <v>215.806</v>
      </c>
      <c r="AS42" s="36">
        <v>9.9139</v>
      </c>
      <c r="AT42" s="36">
        <v>484.5074</v>
      </c>
      <c r="AU42" s="36">
        <v>0</v>
      </c>
      <c r="AV42" s="36">
        <v>1.5002</v>
      </c>
      <c r="AW42" s="36">
        <v>310.0391</v>
      </c>
      <c r="AX42" s="36">
        <v>736.0185</v>
      </c>
      <c r="AY42" s="36">
        <v>966.5504</v>
      </c>
      <c r="AZ42" s="36">
        <v>0</v>
      </c>
      <c r="BA42" s="36">
        <v>0</v>
      </c>
      <c r="BB42" s="36">
        <v>6408.3899</v>
      </c>
      <c r="BC42" s="36">
        <v>3.8047</v>
      </c>
      <c r="BD42" s="36">
        <v>70.5774</v>
      </c>
      <c r="BE42" s="36">
        <v>2992.7021</v>
      </c>
      <c r="BF42" s="36">
        <v>0</v>
      </c>
      <c r="BG42" s="36">
        <v>6016.9289</v>
      </c>
      <c r="BH42" s="36">
        <f t="shared" si="21"/>
        <v>18325.362699999998</v>
      </c>
      <c r="BI42" s="36">
        <v>0</v>
      </c>
      <c r="BJ42" s="36">
        <v>2156.073</v>
      </c>
      <c r="BK42" s="36">
        <v>37.3137</v>
      </c>
      <c r="BL42" s="36">
        <v>148.8595</v>
      </c>
      <c r="BM42" s="36">
        <v>0</v>
      </c>
      <c r="BN42" s="36">
        <v>5.0082</v>
      </c>
      <c r="BO42" s="36">
        <v>27.034</v>
      </c>
      <c r="BP42" s="36">
        <f t="shared" si="6"/>
        <v>2374.2884000000004</v>
      </c>
      <c r="BQ42" s="36">
        <v>7574.9113</v>
      </c>
      <c r="BR42" s="36">
        <v>0</v>
      </c>
      <c r="BS42" s="36">
        <v>241.0357</v>
      </c>
      <c r="BT42" s="36">
        <v>1588.6063</v>
      </c>
      <c r="BU42" s="36">
        <v>387.5843</v>
      </c>
      <c r="BV42" s="36">
        <v>2096.4641</v>
      </c>
      <c r="BW42" s="36">
        <v>0</v>
      </c>
      <c r="BX42" s="36">
        <v>12812.3944</v>
      </c>
      <c r="BY42" s="36">
        <v>22413.0961</v>
      </c>
      <c r="BZ42" s="36">
        <f t="shared" si="22"/>
        <v>47114.09219999999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36">
        <v>0</v>
      </c>
      <c r="CH42" s="36">
        <v>0</v>
      </c>
      <c r="CI42" s="36">
        <v>11.552</v>
      </c>
      <c r="CJ42" s="36">
        <v>0</v>
      </c>
      <c r="CK42" s="36">
        <v>0</v>
      </c>
      <c r="CL42" s="36">
        <v>0</v>
      </c>
      <c r="CM42" s="36">
        <v>0</v>
      </c>
      <c r="CN42" s="36">
        <f t="shared" si="7"/>
        <v>11.552</v>
      </c>
      <c r="CO42" s="36">
        <v>0</v>
      </c>
      <c r="CP42" s="36">
        <v>8697.4235</v>
      </c>
      <c r="CQ42" s="36">
        <v>67.5594</v>
      </c>
      <c r="CR42" s="36">
        <v>6840.0432</v>
      </c>
      <c r="CS42" s="36">
        <f t="shared" si="8"/>
        <v>15605.026100000001</v>
      </c>
      <c r="CT42" s="37">
        <f t="shared" si="9"/>
        <v>837130.6945999999</v>
      </c>
    </row>
    <row r="43" spans="1:98" ht="12" customHeight="1">
      <c r="A43" s="31"/>
      <c r="B43" s="41" t="s">
        <v>19</v>
      </c>
      <c r="C43" s="44" t="s">
        <v>123</v>
      </c>
      <c r="D43" s="36">
        <v>96.8678</v>
      </c>
      <c r="E43" s="36">
        <v>2.806</v>
      </c>
      <c r="F43" s="36">
        <v>73.9833</v>
      </c>
      <c r="G43" s="36">
        <v>0</v>
      </c>
      <c r="H43" s="36">
        <v>0</v>
      </c>
      <c r="I43" s="36">
        <v>102.193</v>
      </c>
      <c r="J43" s="36">
        <v>126.2409</v>
      </c>
      <c r="K43" s="36">
        <v>0</v>
      </c>
      <c r="L43" s="36">
        <v>9380.1048</v>
      </c>
      <c r="M43" s="36">
        <f t="shared" si="23"/>
        <v>9782.1958</v>
      </c>
      <c r="N43" s="36">
        <v>0</v>
      </c>
      <c r="O43" s="36">
        <v>9.401</v>
      </c>
      <c r="P43" s="36">
        <v>566.3353</v>
      </c>
      <c r="Q43" s="36">
        <v>0</v>
      </c>
      <c r="R43" s="36">
        <v>57.4389</v>
      </c>
      <c r="S43" s="36">
        <f t="shared" si="18"/>
        <v>633.1751999999999</v>
      </c>
      <c r="T43" s="36">
        <v>0</v>
      </c>
      <c r="U43" s="36">
        <v>0</v>
      </c>
      <c r="V43" s="36">
        <v>0</v>
      </c>
      <c r="W43" s="36">
        <v>236.7065</v>
      </c>
      <c r="X43" s="36">
        <v>4</v>
      </c>
      <c r="Y43" s="36">
        <v>0</v>
      </c>
      <c r="Z43" s="36">
        <v>0</v>
      </c>
      <c r="AA43" s="36">
        <v>0</v>
      </c>
      <c r="AB43" s="36">
        <v>48.448</v>
      </c>
      <c r="AC43" s="36">
        <f t="shared" si="19"/>
        <v>289.1545</v>
      </c>
      <c r="AD43" s="36">
        <v>145.9049</v>
      </c>
      <c r="AE43" s="36">
        <v>847.7158</v>
      </c>
      <c r="AF43" s="36">
        <v>21419.4829</v>
      </c>
      <c r="AG43" s="36">
        <v>2306.0755</v>
      </c>
      <c r="AH43" s="36">
        <v>37043.5009</v>
      </c>
      <c r="AI43" s="36">
        <v>128.7728</v>
      </c>
      <c r="AJ43" s="36">
        <v>3680.6665</v>
      </c>
      <c r="AK43" s="36">
        <v>59.5486</v>
      </c>
      <c r="AL43" s="36">
        <v>23035.2332</v>
      </c>
      <c r="AM43" s="36">
        <v>303.254</v>
      </c>
      <c r="AN43" s="36">
        <f t="shared" si="20"/>
        <v>88970.15510000002</v>
      </c>
      <c r="AO43" s="36">
        <v>0</v>
      </c>
      <c r="AP43" s="36">
        <v>0</v>
      </c>
      <c r="AQ43" s="36">
        <v>0</v>
      </c>
      <c r="AR43" s="36">
        <v>1380.6253</v>
      </c>
      <c r="AS43" s="36">
        <v>18629.4856</v>
      </c>
      <c r="AT43" s="36">
        <v>2622.0223</v>
      </c>
      <c r="AU43" s="36">
        <v>130.261</v>
      </c>
      <c r="AV43" s="36">
        <v>142.4711</v>
      </c>
      <c r="AW43" s="36">
        <v>78.3185</v>
      </c>
      <c r="AX43" s="36">
        <v>863.6028</v>
      </c>
      <c r="AY43" s="36">
        <v>75.5949</v>
      </c>
      <c r="AZ43" s="36">
        <v>1.5</v>
      </c>
      <c r="BA43" s="36">
        <v>11.8953</v>
      </c>
      <c r="BB43" s="36">
        <v>7025.1328</v>
      </c>
      <c r="BC43" s="36">
        <v>244746.1652</v>
      </c>
      <c r="BD43" s="36">
        <v>2081.0297</v>
      </c>
      <c r="BE43" s="36">
        <v>12132.2333</v>
      </c>
      <c r="BF43" s="36">
        <v>250.4946</v>
      </c>
      <c r="BG43" s="36">
        <v>126740.5651</v>
      </c>
      <c r="BH43" s="36">
        <f t="shared" si="21"/>
        <v>416911.3975</v>
      </c>
      <c r="BI43" s="36">
        <v>4.9848</v>
      </c>
      <c r="BJ43" s="36">
        <v>9913.9153</v>
      </c>
      <c r="BK43" s="36">
        <v>201.8303</v>
      </c>
      <c r="BL43" s="36">
        <v>2793.574</v>
      </c>
      <c r="BM43" s="36">
        <v>0</v>
      </c>
      <c r="BN43" s="36">
        <v>4708.9354</v>
      </c>
      <c r="BO43" s="36">
        <v>239.393</v>
      </c>
      <c r="BP43" s="36">
        <f t="shared" si="6"/>
        <v>17862.632800000003</v>
      </c>
      <c r="BQ43" s="36">
        <v>35726.7259</v>
      </c>
      <c r="BR43" s="36">
        <v>2586.5031</v>
      </c>
      <c r="BS43" s="36">
        <v>37484.9069</v>
      </c>
      <c r="BT43" s="36">
        <v>74946.8988</v>
      </c>
      <c r="BU43" s="36">
        <v>4508.8093</v>
      </c>
      <c r="BV43" s="36">
        <v>45805.7495</v>
      </c>
      <c r="BW43" s="36">
        <v>1959.4206</v>
      </c>
      <c r="BX43" s="36">
        <v>14347.1982</v>
      </c>
      <c r="BY43" s="36">
        <v>111846.8619</v>
      </c>
      <c r="BZ43" s="36">
        <f t="shared" si="22"/>
        <v>329213.07420000003</v>
      </c>
      <c r="CA43" s="36">
        <v>0</v>
      </c>
      <c r="CB43" s="36">
        <v>0</v>
      </c>
      <c r="CC43" s="36">
        <v>324.6496</v>
      </c>
      <c r="CD43" s="36">
        <v>0</v>
      </c>
      <c r="CE43" s="36">
        <v>46.3932</v>
      </c>
      <c r="CF43" s="36">
        <v>2710.1508</v>
      </c>
      <c r="CG43" s="36">
        <v>3479.1866</v>
      </c>
      <c r="CH43" s="36">
        <v>4.7322</v>
      </c>
      <c r="CI43" s="36">
        <v>23.104</v>
      </c>
      <c r="CJ43" s="36">
        <v>0</v>
      </c>
      <c r="CK43" s="36">
        <v>0</v>
      </c>
      <c r="CL43" s="36">
        <v>0</v>
      </c>
      <c r="CM43" s="36">
        <v>5.0208</v>
      </c>
      <c r="CN43" s="36">
        <f t="shared" si="7"/>
        <v>6593.2372000000005</v>
      </c>
      <c r="CO43" s="36">
        <v>17412.4452</v>
      </c>
      <c r="CP43" s="36">
        <v>0</v>
      </c>
      <c r="CQ43" s="36">
        <v>1912.6132</v>
      </c>
      <c r="CR43" s="36">
        <v>4951.2068</v>
      </c>
      <c r="CS43" s="36">
        <f t="shared" si="8"/>
        <v>24276.265199999998</v>
      </c>
      <c r="CT43" s="37">
        <f t="shared" si="9"/>
        <v>894531.2875</v>
      </c>
    </row>
    <row r="44" spans="1:98" ht="12" customHeight="1">
      <c r="A44" s="31"/>
      <c r="B44" s="42"/>
      <c r="C44" s="47" t="s">
        <v>12</v>
      </c>
      <c r="D44" s="34">
        <f aca="true" t="shared" si="24" ref="D44:L44">SUM(D38:D43)</f>
        <v>9148.1974</v>
      </c>
      <c r="E44" s="34">
        <f t="shared" si="24"/>
        <v>5025.9525</v>
      </c>
      <c r="F44" s="34">
        <f t="shared" si="24"/>
        <v>1705.5494</v>
      </c>
      <c r="G44" s="34">
        <f t="shared" si="24"/>
        <v>69082.203</v>
      </c>
      <c r="H44" s="34">
        <f t="shared" si="24"/>
        <v>3.6186</v>
      </c>
      <c r="I44" s="34">
        <f t="shared" si="24"/>
        <v>52606.7207</v>
      </c>
      <c r="J44" s="34">
        <f t="shared" si="24"/>
        <v>175297.9923</v>
      </c>
      <c r="K44" s="34">
        <f t="shared" si="24"/>
        <v>3786.0214</v>
      </c>
      <c r="L44" s="34">
        <f t="shared" si="24"/>
        <v>52784.325300000004</v>
      </c>
      <c r="M44" s="34">
        <f t="shared" si="23"/>
        <v>369440.58060000004</v>
      </c>
      <c r="N44" s="34">
        <f>SUM(N38:N43)</f>
        <v>263.8288</v>
      </c>
      <c r="O44" s="34">
        <f>SUM(O38:O43)</f>
        <v>9969.7068</v>
      </c>
      <c r="P44" s="34">
        <f>SUM(P38:P43)</f>
        <v>580.8820999999999</v>
      </c>
      <c r="Q44" s="34">
        <f>SUM(Q38:Q43)</f>
        <v>0</v>
      </c>
      <c r="R44" s="34">
        <f>SUM(R38:R43)</f>
        <v>232.82389999999998</v>
      </c>
      <c r="S44" s="34">
        <f t="shared" si="18"/>
        <v>11047.2416</v>
      </c>
      <c r="T44" s="34">
        <f aca="true" t="shared" si="25" ref="T44:AB44">SUM(T38:T43)</f>
        <v>23.9344</v>
      </c>
      <c r="U44" s="34">
        <f t="shared" si="25"/>
        <v>0</v>
      </c>
      <c r="V44" s="34">
        <f t="shared" si="25"/>
        <v>132.4217</v>
      </c>
      <c r="W44" s="34">
        <f t="shared" si="25"/>
        <v>1747.7206999999999</v>
      </c>
      <c r="X44" s="34">
        <f t="shared" si="25"/>
        <v>227.989</v>
      </c>
      <c r="Y44" s="34">
        <f t="shared" si="25"/>
        <v>109.0327</v>
      </c>
      <c r="Z44" s="34">
        <f t="shared" si="25"/>
        <v>0</v>
      </c>
      <c r="AA44" s="34">
        <f t="shared" si="25"/>
        <v>88.4457</v>
      </c>
      <c r="AB44" s="34">
        <f t="shared" si="25"/>
        <v>2337.8401</v>
      </c>
      <c r="AC44" s="34">
        <f t="shared" si="19"/>
        <v>4667.3843</v>
      </c>
      <c r="AD44" s="34">
        <f aca="true" t="shared" si="26" ref="AD44:AM44">SUM(AD38:AD43)</f>
        <v>25662.3974</v>
      </c>
      <c r="AE44" s="34">
        <f t="shared" si="26"/>
        <v>31200.930799999995</v>
      </c>
      <c r="AF44" s="34">
        <f t="shared" si="26"/>
        <v>120860.4012</v>
      </c>
      <c r="AG44" s="34">
        <f t="shared" si="26"/>
        <v>545797.7025</v>
      </c>
      <c r="AH44" s="34">
        <f t="shared" si="26"/>
        <v>188186.33980000002</v>
      </c>
      <c r="AI44" s="34">
        <f t="shared" si="26"/>
        <v>368.7396</v>
      </c>
      <c r="AJ44" s="34">
        <f t="shared" si="26"/>
        <v>29992.8608</v>
      </c>
      <c r="AK44" s="34">
        <f t="shared" si="26"/>
        <v>1770.7167</v>
      </c>
      <c r="AL44" s="34">
        <f t="shared" si="26"/>
        <v>104082.0465</v>
      </c>
      <c r="AM44" s="34">
        <f t="shared" si="26"/>
        <v>15724.6935</v>
      </c>
      <c r="AN44" s="34">
        <f t="shared" si="20"/>
        <v>1063646.8287999998</v>
      </c>
      <c r="AO44" s="34">
        <f aca="true" t="shared" si="27" ref="AO44:BG44">SUM(AO38:AO43)</f>
        <v>737.631</v>
      </c>
      <c r="AP44" s="34">
        <f t="shared" si="27"/>
        <v>0</v>
      </c>
      <c r="AQ44" s="34">
        <f t="shared" si="27"/>
        <v>3752.1992999999998</v>
      </c>
      <c r="AR44" s="34">
        <f t="shared" si="27"/>
        <v>12654.6903</v>
      </c>
      <c r="AS44" s="34">
        <f t="shared" si="27"/>
        <v>34799.6905</v>
      </c>
      <c r="AT44" s="34">
        <f t="shared" si="27"/>
        <v>13876.5852</v>
      </c>
      <c r="AU44" s="34">
        <f t="shared" si="27"/>
        <v>622.2473</v>
      </c>
      <c r="AV44" s="34">
        <f t="shared" si="27"/>
        <v>1279.482</v>
      </c>
      <c r="AW44" s="34">
        <f t="shared" si="27"/>
        <v>2713.3367</v>
      </c>
      <c r="AX44" s="34">
        <f t="shared" si="27"/>
        <v>2453.4619000000002</v>
      </c>
      <c r="AY44" s="34">
        <f t="shared" si="27"/>
        <v>3020.0152000000003</v>
      </c>
      <c r="AZ44" s="34">
        <f t="shared" si="27"/>
        <v>88.0969</v>
      </c>
      <c r="BA44" s="34">
        <f t="shared" si="27"/>
        <v>61.6821</v>
      </c>
      <c r="BB44" s="34">
        <f t="shared" si="27"/>
        <v>20220.117000000002</v>
      </c>
      <c r="BC44" s="34">
        <f t="shared" si="27"/>
        <v>245326.28939999998</v>
      </c>
      <c r="BD44" s="34">
        <f t="shared" si="27"/>
        <v>34085.251299999996</v>
      </c>
      <c r="BE44" s="34">
        <f t="shared" si="27"/>
        <v>115362.61389999997</v>
      </c>
      <c r="BF44" s="34">
        <f t="shared" si="27"/>
        <v>6194.1837000000005</v>
      </c>
      <c r="BG44" s="34">
        <f t="shared" si="27"/>
        <v>166558.4535</v>
      </c>
      <c r="BH44" s="34">
        <f t="shared" si="21"/>
        <v>663806.0272000001</v>
      </c>
      <c r="BI44" s="34">
        <f aca="true" t="shared" si="28" ref="BI44:BO44">SUM(BI38:BI43)</f>
        <v>59.4284</v>
      </c>
      <c r="BJ44" s="34">
        <f t="shared" si="28"/>
        <v>21339.204400000002</v>
      </c>
      <c r="BK44" s="34">
        <f t="shared" si="28"/>
        <v>962.6429</v>
      </c>
      <c r="BL44" s="34">
        <f t="shared" si="28"/>
        <v>31167.9964</v>
      </c>
      <c r="BM44" s="34">
        <f t="shared" si="28"/>
        <v>3949.6054</v>
      </c>
      <c r="BN44" s="34">
        <f t="shared" si="28"/>
        <v>496233.9509</v>
      </c>
      <c r="BO44" s="34">
        <f t="shared" si="28"/>
        <v>108381.32319999998</v>
      </c>
      <c r="BP44" s="34">
        <f t="shared" si="6"/>
        <v>662094.1516</v>
      </c>
      <c r="BQ44" s="34">
        <f aca="true" t="shared" si="29" ref="BQ44:BY44">SUM(BQ38:BQ43)</f>
        <v>91666.8605</v>
      </c>
      <c r="BR44" s="34">
        <f t="shared" si="29"/>
        <v>2601.5795</v>
      </c>
      <c r="BS44" s="34">
        <f t="shared" si="29"/>
        <v>295952.83790000004</v>
      </c>
      <c r="BT44" s="34">
        <f t="shared" si="29"/>
        <v>108901.5079</v>
      </c>
      <c r="BU44" s="34">
        <f t="shared" si="29"/>
        <v>11017.810699999998</v>
      </c>
      <c r="BV44" s="34">
        <f t="shared" si="29"/>
        <v>64550.912599999996</v>
      </c>
      <c r="BW44" s="34">
        <f t="shared" si="29"/>
        <v>16770.3707</v>
      </c>
      <c r="BX44" s="34">
        <f t="shared" si="29"/>
        <v>31157.041400000002</v>
      </c>
      <c r="BY44" s="34">
        <f t="shared" si="29"/>
        <v>205846.3063</v>
      </c>
      <c r="BZ44" s="34">
        <f t="shared" si="22"/>
        <v>828465.2274999998</v>
      </c>
      <c r="CA44" s="34">
        <f aca="true" t="shared" si="30" ref="CA44:CM44">SUM(CA38:CA43)</f>
        <v>39.0341</v>
      </c>
      <c r="CB44" s="34">
        <f t="shared" si="30"/>
        <v>197.43599999999998</v>
      </c>
      <c r="CC44" s="34">
        <f t="shared" si="30"/>
        <v>11132.6345</v>
      </c>
      <c r="CD44" s="34">
        <f t="shared" si="30"/>
        <v>412.2672</v>
      </c>
      <c r="CE44" s="34">
        <f t="shared" si="30"/>
        <v>1224.6576</v>
      </c>
      <c r="CF44" s="34">
        <f t="shared" si="30"/>
        <v>3161.9548</v>
      </c>
      <c r="CG44" s="34">
        <f t="shared" si="30"/>
        <v>5108.3769</v>
      </c>
      <c r="CH44" s="34">
        <f t="shared" si="30"/>
        <v>404.76279999999997</v>
      </c>
      <c r="CI44" s="34">
        <f t="shared" si="30"/>
        <v>49.5423</v>
      </c>
      <c r="CJ44" s="34">
        <f t="shared" si="30"/>
        <v>14.7551</v>
      </c>
      <c r="CK44" s="34">
        <f t="shared" si="30"/>
        <v>103.9943</v>
      </c>
      <c r="CL44" s="34">
        <f t="shared" si="30"/>
        <v>0</v>
      </c>
      <c r="CM44" s="34">
        <f t="shared" si="30"/>
        <v>125.8676</v>
      </c>
      <c r="CN44" s="34">
        <f t="shared" si="7"/>
        <v>21975.2832</v>
      </c>
      <c r="CO44" s="34">
        <f>SUM(CO38:CO43)</f>
        <v>23606.5807</v>
      </c>
      <c r="CP44" s="34">
        <f>SUM(CP38:CP43)</f>
        <v>15719.5699</v>
      </c>
      <c r="CQ44" s="34">
        <f>SUM(CQ38:CQ43)</f>
        <v>3715.648</v>
      </c>
      <c r="CR44" s="34">
        <f>SUM(CR38:CR43)</f>
        <v>50368.573599999996</v>
      </c>
      <c r="CS44" s="34">
        <f t="shared" si="8"/>
        <v>93410.3722</v>
      </c>
      <c r="CT44" s="35">
        <f t="shared" si="9"/>
        <v>3718553.0969999996</v>
      </c>
    </row>
    <row r="45" spans="1:98" ht="12" customHeight="1">
      <c r="A45" s="31"/>
      <c r="B45" s="41"/>
      <c r="C45" s="46" t="s">
        <v>122</v>
      </c>
      <c r="D45" s="36">
        <v>182.362</v>
      </c>
      <c r="E45" s="36">
        <v>22386.6413</v>
      </c>
      <c r="F45" s="36">
        <v>1506.5413</v>
      </c>
      <c r="G45" s="36">
        <v>21132.3291</v>
      </c>
      <c r="H45" s="36">
        <v>0</v>
      </c>
      <c r="I45" s="36">
        <v>55450.1927</v>
      </c>
      <c r="J45" s="36">
        <v>77679.5791</v>
      </c>
      <c r="K45" s="36">
        <v>0</v>
      </c>
      <c r="L45" s="36">
        <v>29357.1201</v>
      </c>
      <c r="M45" s="36">
        <f t="shared" si="23"/>
        <v>207694.76559999998</v>
      </c>
      <c r="N45" s="36">
        <v>0</v>
      </c>
      <c r="O45" s="36">
        <v>1140.0804</v>
      </c>
      <c r="P45" s="36">
        <v>12.8014</v>
      </c>
      <c r="Q45" s="36">
        <v>0</v>
      </c>
      <c r="R45" s="36">
        <v>13.5152</v>
      </c>
      <c r="S45" s="36">
        <f t="shared" si="18"/>
        <v>1166.3970000000002</v>
      </c>
      <c r="T45" s="36">
        <v>0</v>
      </c>
      <c r="U45" s="36">
        <v>0</v>
      </c>
      <c r="V45" s="36">
        <v>0</v>
      </c>
      <c r="W45" s="36">
        <v>1934.9945</v>
      </c>
      <c r="X45" s="36">
        <v>0</v>
      </c>
      <c r="Y45" s="36">
        <v>0</v>
      </c>
      <c r="Z45" s="36">
        <v>0</v>
      </c>
      <c r="AA45" s="36">
        <v>0</v>
      </c>
      <c r="AB45" s="36">
        <v>5</v>
      </c>
      <c r="AC45" s="36">
        <f t="shared" si="19"/>
        <v>1939.9945</v>
      </c>
      <c r="AD45" s="36">
        <v>1246.4257</v>
      </c>
      <c r="AE45" s="36">
        <v>11685.538</v>
      </c>
      <c r="AF45" s="36">
        <v>21682.4449</v>
      </c>
      <c r="AG45" s="36">
        <v>23767.0775</v>
      </c>
      <c r="AH45" s="36">
        <v>87903.3048</v>
      </c>
      <c r="AI45" s="36">
        <v>439.5735</v>
      </c>
      <c r="AJ45" s="36">
        <v>3780.1475</v>
      </c>
      <c r="AK45" s="36">
        <v>5129.6616</v>
      </c>
      <c r="AL45" s="36">
        <v>28076.6655</v>
      </c>
      <c r="AM45" s="36">
        <v>1151.5962</v>
      </c>
      <c r="AN45" s="36">
        <f t="shared" si="20"/>
        <v>184862.43519999998</v>
      </c>
      <c r="AO45" s="36">
        <v>0</v>
      </c>
      <c r="AP45" s="36">
        <v>0</v>
      </c>
      <c r="AQ45" s="36">
        <v>24147.5581</v>
      </c>
      <c r="AR45" s="36">
        <v>124.9037</v>
      </c>
      <c r="AS45" s="36">
        <v>217.0538</v>
      </c>
      <c r="AT45" s="36">
        <v>6132.2695</v>
      </c>
      <c r="AU45" s="36">
        <v>14.6256</v>
      </c>
      <c r="AV45" s="36">
        <v>170.6181</v>
      </c>
      <c r="AW45" s="36">
        <v>728.809</v>
      </c>
      <c r="AX45" s="36">
        <v>517.8948</v>
      </c>
      <c r="AY45" s="36">
        <v>1396.4029</v>
      </c>
      <c r="AZ45" s="36">
        <v>0</v>
      </c>
      <c r="BA45" s="36">
        <v>1931.4819</v>
      </c>
      <c r="BB45" s="36">
        <v>8450.4209</v>
      </c>
      <c r="BC45" s="36">
        <v>2239.1151</v>
      </c>
      <c r="BD45" s="36">
        <v>16078.8507</v>
      </c>
      <c r="BE45" s="36">
        <v>11238.4848</v>
      </c>
      <c r="BF45" s="36">
        <v>3150.0829</v>
      </c>
      <c r="BG45" s="36">
        <v>67196.9728</v>
      </c>
      <c r="BH45" s="36">
        <f t="shared" si="21"/>
        <v>143735.54459999996</v>
      </c>
      <c r="BI45" s="36">
        <v>1317.6618</v>
      </c>
      <c r="BJ45" s="36">
        <v>3849.2619</v>
      </c>
      <c r="BK45" s="36">
        <v>419.0559</v>
      </c>
      <c r="BL45" s="36">
        <v>931.3675</v>
      </c>
      <c r="BM45" s="36">
        <v>658.0364</v>
      </c>
      <c r="BN45" s="36">
        <v>369872.4947</v>
      </c>
      <c r="BO45" s="36">
        <v>19859.1604</v>
      </c>
      <c r="BP45" s="36">
        <f t="shared" si="6"/>
        <v>396907.03859999997</v>
      </c>
      <c r="BQ45" s="36">
        <v>36167.555</v>
      </c>
      <c r="BR45" s="36">
        <v>4347.9542</v>
      </c>
      <c r="BS45" s="36">
        <v>111604.2403</v>
      </c>
      <c r="BT45" s="36">
        <v>14242.1611</v>
      </c>
      <c r="BU45" s="36">
        <v>42295.8827</v>
      </c>
      <c r="BV45" s="36">
        <v>119354.7511</v>
      </c>
      <c r="BW45" s="36">
        <v>129186.4172</v>
      </c>
      <c r="BX45" s="36">
        <v>2344.7814</v>
      </c>
      <c r="BY45" s="36">
        <v>70745.5006</v>
      </c>
      <c r="BZ45" s="36">
        <f t="shared" si="22"/>
        <v>530289.2436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4716.6226</v>
      </c>
      <c r="CG45" s="36">
        <v>25.1786</v>
      </c>
      <c r="CH45" s="36">
        <v>0</v>
      </c>
      <c r="CI45" s="36">
        <v>9.9654</v>
      </c>
      <c r="CJ45" s="36">
        <v>0</v>
      </c>
      <c r="CK45" s="36">
        <v>0</v>
      </c>
      <c r="CL45" s="36">
        <v>0</v>
      </c>
      <c r="CM45" s="36">
        <v>0</v>
      </c>
      <c r="CN45" s="36">
        <f t="shared" si="7"/>
        <v>4751.7666</v>
      </c>
      <c r="CO45" s="36">
        <v>3158.7936</v>
      </c>
      <c r="CP45" s="36">
        <v>0</v>
      </c>
      <c r="CQ45" s="36">
        <v>501.4073</v>
      </c>
      <c r="CR45" s="36">
        <v>182475.7549</v>
      </c>
      <c r="CS45" s="36">
        <f t="shared" si="8"/>
        <v>186135.9558</v>
      </c>
      <c r="CT45" s="37">
        <f t="shared" si="9"/>
        <v>1657483.1415000001</v>
      </c>
    </row>
    <row r="46" spans="1:98" ht="12" customHeight="1">
      <c r="A46" s="31"/>
      <c r="B46" s="41" t="s">
        <v>20</v>
      </c>
      <c r="C46" s="43" t="s">
        <v>161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571.5767</v>
      </c>
      <c r="K46" s="36">
        <v>0</v>
      </c>
      <c r="L46" s="36">
        <v>0</v>
      </c>
      <c r="M46" s="36">
        <f t="shared" si="23"/>
        <v>571.5767</v>
      </c>
      <c r="N46" s="36">
        <v>0</v>
      </c>
      <c r="O46" s="36">
        <v>0</v>
      </c>
      <c r="P46" s="36">
        <v>10.7742</v>
      </c>
      <c r="Q46" s="36">
        <v>0</v>
      </c>
      <c r="R46" s="36">
        <v>0</v>
      </c>
      <c r="S46" s="36">
        <f t="shared" si="18"/>
        <v>10.7742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f t="shared" si="19"/>
        <v>0</v>
      </c>
      <c r="AD46" s="36">
        <v>0</v>
      </c>
      <c r="AE46" s="36">
        <v>0</v>
      </c>
      <c r="AF46" s="36">
        <v>328.8608</v>
      </c>
      <c r="AG46" s="36">
        <v>323.1585</v>
      </c>
      <c r="AH46" s="36">
        <v>3922.0549</v>
      </c>
      <c r="AI46" s="36">
        <v>0</v>
      </c>
      <c r="AJ46" s="36">
        <v>177.4587</v>
      </c>
      <c r="AK46" s="36">
        <v>0</v>
      </c>
      <c r="AL46" s="36">
        <v>45.656</v>
      </c>
      <c r="AM46" s="36">
        <v>64.504</v>
      </c>
      <c r="AN46" s="36">
        <f t="shared" si="20"/>
        <v>4861.6929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  <c r="BB46" s="36">
        <v>301.5431</v>
      </c>
      <c r="BC46" s="36">
        <v>0</v>
      </c>
      <c r="BD46" s="36">
        <v>9.2628</v>
      </c>
      <c r="BE46" s="36">
        <v>146.8283</v>
      </c>
      <c r="BF46" s="36">
        <v>0</v>
      </c>
      <c r="BG46" s="36">
        <v>702.5534</v>
      </c>
      <c r="BH46" s="36">
        <f t="shared" si="21"/>
        <v>1160.1876</v>
      </c>
      <c r="BI46" s="36">
        <v>0</v>
      </c>
      <c r="BJ46" s="36">
        <v>3.0102</v>
      </c>
      <c r="BK46" s="36">
        <v>490.4157</v>
      </c>
      <c r="BL46" s="36">
        <v>8247.9638</v>
      </c>
      <c r="BM46" s="36">
        <v>0</v>
      </c>
      <c r="BN46" s="36">
        <v>220.8845</v>
      </c>
      <c r="BO46" s="36">
        <v>0</v>
      </c>
      <c r="BP46" s="36">
        <f t="shared" si="6"/>
        <v>8962.2742</v>
      </c>
      <c r="BQ46" s="36">
        <v>7783.1724</v>
      </c>
      <c r="BR46" s="36">
        <v>0</v>
      </c>
      <c r="BS46" s="36">
        <v>168826.5312</v>
      </c>
      <c r="BT46" s="36">
        <v>29476.8048</v>
      </c>
      <c r="BU46" s="36">
        <v>24989.818</v>
      </c>
      <c r="BV46" s="36">
        <v>278.4715</v>
      </c>
      <c r="BW46" s="36">
        <v>356.1684</v>
      </c>
      <c r="BX46" s="36">
        <v>0</v>
      </c>
      <c r="BY46" s="36">
        <v>15878.5835</v>
      </c>
      <c r="BZ46" s="36">
        <f t="shared" si="22"/>
        <v>247589.54980000004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</v>
      </c>
      <c r="CG46" s="36">
        <v>0</v>
      </c>
      <c r="CH46" s="36">
        <v>0</v>
      </c>
      <c r="CI46" s="36">
        <v>0</v>
      </c>
      <c r="CJ46" s="36">
        <v>0</v>
      </c>
      <c r="CK46" s="36">
        <v>0</v>
      </c>
      <c r="CL46" s="36">
        <v>0</v>
      </c>
      <c r="CM46" s="36">
        <v>0</v>
      </c>
      <c r="CN46" s="36">
        <f t="shared" si="7"/>
        <v>0</v>
      </c>
      <c r="CO46" s="36">
        <v>0</v>
      </c>
      <c r="CP46" s="36">
        <v>0</v>
      </c>
      <c r="CQ46" s="36">
        <v>91.7317</v>
      </c>
      <c r="CR46" s="36">
        <v>0</v>
      </c>
      <c r="CS46" s="36">
        <f t="shared" si="8"/>
        <v>91.7317</v>
      </c>
      <c r="CT46" s="37">
        <f t="shared" si="9"/>
        <v>263247.7871</v>
      </c>
    </row>
    <row r="47" spans="1:98" ht="12" customHeight="1">
      <c r="A47" s="31"/>
      <c r="B47" s="41"/>
      <c r="C47" s="43" t="s">
        <v>162</v>
      </c>
      <c r="D47" s="36">
        <v>265.9263</v>
      </c>
      <c r="E47" s="36">
        <v>14964.5128</v>
      </c>
      <c r="F47" s="36">
        <v>631.8924</v>
      </c>
      <c r="G47" s="36">
        <v>66940.5075</v>
      </c>
      <c r="H47" s="36">
        <v>0</v>
      </c>
      <c r="I47" s="36">
        <v>771077.1631</v>
      </c>
      <c r="J47" s="36">
        <v>44768.9181</v>
      </c>
      <c r="K47" s="36">
        <v>0</v>
      </c>
      <c r="L47" s="36">
        <v>14069.0597</v>
      </c>
      <c r="M47" s="36">
        <f t="shared" si="23"/>
        <v>912717.9799</v>
      </c>
      <c r="N47" s="36">
        <v>0</v>
      </c>
      <c r="O47" s="36">
        <v>0</v>
      </c>
      <c r="P47" s="36">
        <v>191.859</v>
      </c>
      <c r="Q47" s="36">
        <v>0</v>
      </c>
      <c r="R47" s="36">
        <v>0</v>
      </c>
      <c r="S47" s="36">
        <f t="shared" si="18"/>
        <v>191.859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f t="shared" si="19"/>
        <v>0</v>
      </c>
      <c r="AD47" s="36">
        <v>0</v>
      </c>
      <c r="AE47" s="36">
        <v>6.0411</v>
      </c>
      <c r="AF47" s="36">
        <v>36.3711</v>
      </c>
      <c r="AG47" s="36">
        <v>155.0675</v>
      </c>
      <c r="AH47" s="36">
        <v>725.259</v>
      </c>
      <c r="AI47" s="36">
        <v>592.3155</v>
      </c>
      <c r="AJ47" s="36">
        <v>0</v>
      </c>
      <c r="AK47" s="36">
        <v>0</v>
      </c>
      <c r="AL47" s="36">
        <v>0</v>
      </c>
      <c r="AM47" s="36">
        <v>12.2963</v>
      </c>
      <c r="AN47" s="36">
        <f t="shared" si="20"/>
        <v>1527.3505</v>
      </c>
      <c r="AO47" s="36">
        <v>0</v>
      </c>
      <c r="AP47" s="36">
        <v>0</v>
      </c>
      <c r="AQ47" s="36">
        <v>0</v>
      </c>
      <c r="AR47" s="36">
        <v>0</v>
      </c>
      <c r="AS47" s="36">
        <v>680.116</v>
      </c>
      <c r="AT47" s="36">
        <v>0</v>
      </c>
      <c r="AU47" s="36">
        <v>0</v>
      </c>
      <c r="AV47" s="36">
        <v>0</v>
      </c>
      <c r="AW47" s="36">
        <v>14.4129</v>
      </c>
      <c r="AX47" s="36">
        <v>0</v>
      </c>
      <c r="AY47" s="36">
        <v>0</v>
      </c>
      <c r="AZ47" s="36">
        <v>0</v>
      </c>
      <c r="BA47" s="36">
        <v>1.1211</v>
      </c>
      <c r="BB47" s="36">
        <v>1367.0404</v>
      </c>
      <c r="BC47" s="36">
        <v>0</v>
      </c>
      <c r="BD47" s="36">
        <v>0</v>
      </c>
      <c r="BE47" s="36">
        <v>8983.783</v>
      </c>
      <c r="BF47" s="36">
        <v>2141.0075</v>
      </c>
      <c r="BG47" s="36">
        <v>3440.5304</v>
      </c>
      <c r="BH47" s="36">
        <f t="shared" si="21"/>
        <v>16628.0113</v>
      </c>
      <c r="BI47" s="36">
        <v>0</v>
      </c>
      <c r="BJ47" s="36">
        <v>10481.139</v>
      </c>
      <c r="BK47" s="36">
        <v>0</v>
      </c>
      <c r="BL47" s="36">
        <v>0</v>
      </c>
      <c r="BM47" s="36">
        <v>5912.4361</v>
      </c>
      <c r="BN47" s="36">
        <v>463869.8475</v>
      </c>
      <c r="BO47" s="36">
        <v>139372.108</v>
      </c>
      <c r="BP47" s="36">
        <f t="shared" si="6"/>
        <v>619635.5305999999</v>
      </c>
      <c r="BQ47" s="36">
        <v>8591.1028</v>
      </c>
      <c r="BR47" s="36">
        <v>0</v>
      </c>
      <c r="BS47" s="36">
        <v>1609.3525</v>
      </c>
      <c r="BT47" s="36">
        <v>2839.1086</v>
      </c>
      <c r="BU47" s="36">
        <v>5068.5435</v>
      </c>
      <c r="BV47" s="36">
        <v>1809.8749</v>
      </c>
      <c r="BW47" s="36">
        <v>2622.2244</v>
      </c>
      <c r="BX47" s="36">
        <v>20.951</v>
      </c>
      <c r="BY47" s="36">
        <v>19043.0468</v>
      </c>
      <c r="BZ47" s="36">
        <f t="shared" si="22"/>
        <v>41604.2045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4845.7578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f t="shared" si="7"/>
        <v>4845.7578</v>
      </c>
      <c r="CO47" s="36">
        <v>491.7271</v>
      </c>
      <c r="CP47" s="36">
        <v>688.2335</v>
      </c>
      <c r="CQ47" s="36">
        <v>988.1722</v>
      </c>
      <c r="CR47" s="36">
        <v>951.4435</v>
      </c>
      <c r="CS47" s="36">
        <f t="shared" si="8"/>
        <v>3119.5763</v>
      </c>
      <c r="CT47" s="37">
        <f t="shared" si="9"/>
        <v>1600270.2699</v>
      </c>
    </row>
    <row r="48" spans="1:98" ht="12" customHeight="1">
      <c r="A48" s="31"/>
      <c r="B48" s="41" t="s">
        <v>18</v>
      </c>
      <c r="C48" s="43" t="s">
        <v>163</v>
      </c>
      <c r="D48" s="36">
        <v>3.6036</v>
      </c>
      <c r="E48" s="36">
        <v>0</v>
      </c>
      <c r="F48" s="36">
        <v>0</v>
      </c>
      <c r="G48" s="36">
        <v>0</v>
      </c>
      <c r="H48" s="36">
        <v>0</v>
      </c>
      <c r="I48" s="36">
        <v>89.1132</v>
      </c>
      <c r="J48" s="36">
        <v>0</v>
      </c>
      <c r="K48" s="36">
        <v>0</v>
      </c>
      <c r="L48" s="36">
        <v>3</v>
      </c>
      <c r="M48" s="36">
        <f t="shared" si="23"/>
        <v>95.7168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f t="shared" si="18"/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f t="shared" si="19"/>
        <v>0</v>
      </c>
      <c r="AD48" s="36">
        <v>197.772</v>
      </c>
      <c r="AE48" s="36">
        <v>89.2031</v>
      </c>
      <c r="AF48" s="36">
        <v>2549.8605</v>
      </c>
      <c r="AG48" s="36">
        <v>12448.0517</v>
      </c>
      <c r="AH48" s="36">
        <v>47300.1718</v>
      </c>
      <c r="AI48" s="36">
        <v>5942.7264</v>
      </c>
      <c r="AJ48" s="36">
        <v>74940.0025</v>
      </c>
      <c r="AK48" s="36">
        <v>9865.5845</v>
      </c>
      <c r="AL48" s="36">
        <v>3915.8605</v>
      </c>
      <c r="AM48" s="36">
        <v>10498.6579</v>
      </c>
      <c r="AN48" s="36">
        <f t="shared" si="20"/>
        <v>167747.8909</v>
      </c>
      <c r="AO48" s="36">
        <v>7.4772</v>
      </c>
      <c r="AP48" s="36">
        <v>0</v>
      </c>
      <c r="AQ48" s="36">
        <v>0</v>
      </c>
      <c r="AR48" s="36">
        <v>0</v>
      </c>
      <c r="AS48" s="36">
        <v>5.3479</v>
      </c>
      <c r="AT48" s="36">
        <v>65.1679</v>
      </c>
      <c r="AU48" s="36">
        <v>0</v>
      </c>
      <c r="AV48" s="36">
        <v>14.2551</v>
      </c>
      <c r="AW48" s="36">
        <v>1108.0563</v>
      </c>
      <c r="AX48" s="36">
        <v>0</v>
      </c>
      <c r="AY48" s="36">
        <v>719.4852</v>
      </c>
      <c r="AZ48" s="36">
        <v>0</v>
      </c>
      <c r="BA48" s="36">
        <v>0</v>
      </c>
      <c r="BB48" s="36">
        <v>6253.7911</v>
      </c>
      <c r="BC48" s="36">
        <v>0</v>
      </c>
      <c r="BD48" s="36">
        <v>21.5591</v>
      </c>
      <c r="BE48" s="36">
        <v>1213.8178</v>
      </c>
      <c r="BF48" s="36">
        <v>120.7884</v>
      </c>
      <c r="BG48" s="36">
        <v>530.6125</v>
      </c>
      <c r="BH48" s="36">
        <f t="shared" si="21"/>
        <v>10060.3585</v>
      </c>
      <c r="BI48" s="36">
        <v>0</v>
      </c>
      <c r="BJ48" s="36">
        <v>273.1462</v>
      </c>
      <c r="BK48" s="36">
        <v>0</v>
      </c>
      <c r="BL48" s="36">
        <v>236.6116</v>
      </c>
      <c r="BM48" s="36">
        <v>0</v>
      </c>
      <c r="BN48" s="36">
        <v>168.2885</v>
      </c>
      <c r="BO48" s="36">
        <v>9.6738</v>
      </c>
      <c r="BP48" s="36">
        <f t="shared" si="6"/>
        <v>687.7201</v>
      </c>
      <c r="BQ48" s="36">
        <v>13852.3946</v>
      </c>
      <c r="BR48" s="36">
        <v>28.4926</v>
      </c>
      <c r="BS48" s="36">
        <v>382.4372</v>
      </c>
      <c r="BT48" s="36">
        <v>451.8218</v>
      </c>
      <c r="BU48" s="36">
        <v>51.8301</v>
      </c>
      <c r="BV48" s="36">
        <v>8929.8521</v>
      </c>
      <c r="BW48" s="36">
        <v>0</v>
      </c>
      <c r="BX48" s="36">
        <v>9250.018</v>
      </c>
      <c r="BY48" s="36">
        <v>58793.148</v>
      </c>
      <c r="BZ48" s="36">
        <f t="shared" si="22"/>
        <v>91739.9944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6">
        <v>0</v>
      </c>
      <c r="CG48" s="36">
        <v>0</v>
      </c>
      <c r="CH48" s="36">
        <v>0</v>
      </c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f t="shared" si="7"/>
        <v>0</v>
      </c>
      <c r="CO48" s="36">
        <v>0</v>
      </c>
      <c r="CP48" s="36">
        <v>0</v>
      </c>
      <c r="CQ48" s="36">
        <v>44.4609</v>
      </c>
      <c r="CR48" s="36">
        <v>47.9262</v>
      </c>
      <c r="CS48" s="36">
        <f t="shared" si="8"/>
        <v>92.3871</v>
      </c>
      <c r="CT48" s="37">
        <f t="shared" si="9"/>
        <v>270424.0678</v>
      </c>
    </row>
    <row r="49" spans="1:98" ht="12" customHeight="1">
      <c r="A49" s="31"/>
      <c r="B49" s="41"/>
      <c r="C49" s="43" t="s">
        <v>164</v>
      </c>
      <c r="D49" s="36">
        <v>0</v>
      </c>
      <c r="E49" s="36">
        <v>414.1457</v>
      </c>
      <c r="F49" s="36">
        <v>0</v>
      </c>
      <c r="G49" s="36">
        <v>8.6373</v>
      </c>
      <c r="H49" s="36">
        <v>0</v>
      </c>
      <c r="I49" s="36">
        <v>155.1672</v>
      </c>
      <c r="J49" s="36">
        <v>2637.2555</v>
      </c>
      <c r="K49" s="36">
        <v>0</v>
      </c>
      <c r="L49" s="36">
        <v>169331.0765</v>
      </c>
      <c r="M49" s="36">
        <f t="shared" si="23"/>
        <v>172546.2822</v>
      </c>
      <c r="N49" s="36">
        <v>0</v>
      </c>
      <c r="O49" s="36">
        <v>129.9747</v>
      </c>
      <c r="P49" s="36">
        <v>27.7682</v>
      </c>
      <c r="Q49" s="36">
        <v>0</v>
      </c>
      <c r="R49" s="36">
        <v>0</v>
      </c>
      <c r="S49" s="36">
        <f t="shared" si="18"/>
        <v>157.74290000000002</v>
      </c>
      <c r="T49" s="36">
        <v>0</v>
      </c>
      <c r="U49" s="36">
        <v>0</v>
      </c>
      <c r="V49" s="36">
        <v>0</v>
      </c>
      <c r="W49" s="36">
        <v>26017.1898</v>
      </c>
      <c r="X49" s="36">
        <v>4.62</v>
      </c>
      <c r="Y49" s="36">
        <v>0</v>
      </c>
      <c r="Z49" s="36">
        <v>0</v>
      </c>
      <c r="AA49" s="36">
        <v>0</v>
      </c>
      <c r="AB49" s="36">
        <v>466.2165</v>
      </c>
      <c r="AC49" s="36">
        <f t="shared" si="19"/>
        <v>26488.026299999998</v>
      </c>
      <c r="AD49" s="36">
        <v>5139.325</v>
      </c>
      <c r="AE49" s="36">
        <v>1299.4889</v>
      </c>
      <c r="AF49" s="36">
        <v>30229.2622</v>
      </c>
      <c r="AG49" s="36">
        <v>19621.4793</v>
      </c>
      <c r="AH49" s="36">
        <v>29637.3491</v>
      </c>
      <c r="AI49" s="36">
        <v>102.3184</v>
      </c>
      <c r="AJ49" s="36">
        <v>3009.992</v>
      </c>
      <c r="AK49" s="36">
        <v>19.9495</v>
      </c>
      <c r="AL49" s="36">
        <v>45815.1927</v>
      </c>
      <c r="AM49" s="36">
        <v>1832.2172</v>
      </c>
      <c r="AN49" s="36">
        <f t="shared" si="20"/>
        <v>136706.57429999998</v>
      </c>
      <c r="AO49" s="36">
        <v>1019.9488</v>
      </c>
      <c r="AP49" s="36">
        <v>0</v>
      </c>
      <c r="AQ49" s="36">
        <v>773.4383</v>
      </c>
      <c r="AR49" s="36">
        <v>703.6381</v>
      </c>
      <c r="AS49" s="36">
        <v>27605.3422</v>
      </c>
      <c r="AT49" s="36">
        <v>3566.3958</v>
      </c>
      <c r="AU49" s="36">
        <v>934.5129</v>
      </c>
      <c r="AV49" s="36">
        <v>12734.3229</v>
      </c>
      <c r="AW49" s="36">
        <v>18333.6801</v>
      </c>
      <c r="AX49" s="36">
        <v>1536.5857</v>
      </c>
      <c r="AY49" s="36">
        <v>1457.2574</v>
      </c>
      <c r="AZ49" s="36">
        <v>0</v>
      </c>
      <c r="BA49" s="36">
        <v>0</v>
      </c>
      <c r="BB49" s="36">
        <v>6251.0612</v>
      </c>
      <c r="BC49" s="36">
        <v>207.2206</v>
      </c>
      <c r="BD49" s="36">
        <v>18818.7633</v>
      </c>
      <c r="BE49" s="36">
        <v>4031.8269</v>
      </c>
      <c r="BF49" s="36">
        <v>186.5226</v>
      </c>
      <c r="BG49" s="36">
        <v>166069.8937</v>
      </c>
      <c r="BH49" s="36">
        <f t="shared" si="21"/>
        <v>264230.41049999994</v>
      </c>
      <c r="BI49" s="36">
        <v>48.3151</v>
      </c>
      <c r="BJ49" s="36">
        <v>11646.6047</v>
      </c>
      <c r="BK49" s="36">
        <v>67.0801</v>
      </c>
      <c r="BL49" s="36">
        <v>111.3796</v>
      </c>
      <c r="BM49" s="36">
        <v>2.0693</v>
      </c>
      <c r="BN49" s="36">
        <v>9807.4195</v>
      </c>
      <c r="BO49" s="36">
        <v>58848.8584</v>
      </c>
      <c r="BP49" s="36">
        <f t="shared" si="6"/>
        <v>80531.7267</v>
      </c>
      <c r="BQ49" s="36">
        <v>86852.9085</v>
      </c>
      <c r="BR49" s="36">
        <v>10971.2</v>
      </c>
      <c r="BS49" s="36">
        <v>92423.2965</v>
      </c>
      <c r="BT49" s="36">
        <v>27249.6968</v>
      </c>
      <c r="BU49" s="36">
        <v>139610.9841</v>
      </c>
      <c r="BV49" s="36">
        <v>473712.3066</v>
      </c>
      <c r="BW49" s="36">
        <v>33310.2551</v>
      </c>
      <c r="BX49" s="36">
        <v>14977.1259</v>
      </c>
      <c r="BY49" s="36">
        <v>173808.6664</v>
      </c>
      <c r="BZ49" s="36">
        <f t="shared" si="22"/>
        <v>1052916.4398999999</v>
      </c>
      <c r="CA49" s="36">
        <v>0</v>
      </c>
      <c r="CB49" s="36">
        <v>0</v>
      </c>
      <c r="CC49" s="36">
        <v>7248.3151</v>
      </c>
      <c r="CD49" s="36">
        <v>0</v>
      </c>
      <c r="CE49" s="36">
        <v>0</v>
      </c>
      <c r="CF49" s="36">
        <v>0</v>
      </c>
      <c r="CG49" s="36">
        <v>0</v>
      </c>
      <c r="CH49" s="36">
        <v>1.5749</v>
      </c>
      <c r="CI49" s="36">
        <v>0</v>
      </c>
      <c r="CJ49" s="36">
        <v>5.5772</v>
      </c>
      <c r="CK49" s="36">
        <v>0</v>
      </c>
      <c r="CL49" s="36">
        <v>0</v>
      </c>
      <c r="CM49" s="36">
        <v>13.943</v>
      </c>
      <c r="CN49" s="36">
        <f t="shared" si="7"/>
        <v>7269.410199999999</v>
      </c>
      <c r="CO49" s="36">
        <v>3259.3196</v>
      </c>
      <c r="CP49" s="36">
        <v>11.5392</v>
      </c>
      <c r="CQ49" s="36">
        <v>96.6494</v>
      </c>
      <c r="CR49" s="36">
        <v>127999.9372</v>
      </c>
      <c r="CS49" s="36">
        <f t="shared" si="8"/>
        <v>131367.4454</v>
      </c>
      <c r="CT49" s="37">
        <f t="shared" si="9"/>
        <v>1872214.0584</v>
      </c>
    </row>
    <row r="50" spans="1:98" ht="12" customHeight="1">
      <c r="A50" s="31"/>
      <c r="B50" s="41" t="s">
        <v>19</v>
      </c>
      <c r="C50" s="44" t="s">
        <v>165</v>
      </c>
      <c r="D50" s="36">
        <v>0</v>
      </c>
      <c r="E50" s="36">
        <v>64.5135</v>
      </c>
      <c r="F50" s="36">
        <v>0</v>
      </c>
      <c r="G50" s="36">
        <v>0</v>
      </c>
      <c r="H50" s="36">
        <v>0</v>
      </c>
      <c r="I50" s="36">
        <v>256.0572</v>
      </c>
      <c r="J50" s="36">
        <v>1238.775</v>
      </c>
      <c r="K50" s="36">
        <v>0</v>
      </c>
      <c r="L50" s="36">
        <v>5252.8192</v>
      </c>
      <c r="M50" s="36">
        <f>SUM(D50:L50)</f>
        <v>6812.1649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f t="shared" si="18"/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f t="shared" si="19"/>
        <v>0</v>
      </c>
      <c r="AD50" s="36">
        <v>54.201</v>
      </c>
      <c r="AE50" s="36">
        <v>0</v>
      </c>
      <c r="AF50" s="36">
        <v>31.0018</v>
      </c>
      <c r="AG50" s="36">
        <v>29.2082</v>
      </c>
      <c r="AH50" s="36">
        <v>321.5536</v>
      </c>
      <c r="AI50" s="36">
        <v>0</v>
      </c>
      <c r="AJ50" s="36">
        <v>0</v>
      </c>
      <c r="AK50" s="36">
        <v>0</v>
      </c>
      <c r="AL50" s="36">
        <v>149.2098</v>
      </c>
      <c r="AM50" s="36">
        <v>201.9115</v>
      </c>
      <c r="AN50" s="36">
        <f t="shared" si="20"/>
        <v>787.0859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14.1036</v>
      </c>
      <c r="AU50" s="36">
        <v>0</v>
      </c>
      <c r="AV50" s="36">
        <v>0</v>
      </c>
      <c r="AW50" s="36">
        <v>1.0144</v>
      </c>
      <c r="AX50" s="36">
        <v>0</v>
      </c>
      <c r="AY50" s="36">
        <v>6.5232</v>
      </c>
      <c r="AZ50" s="36">
        <v>0</v>
      </c>
      <c r="BA50" s="36">
        <v>0</v>
      </c>
      <c r="BB50" s="36">
        <v>308.5251</v>
      </c>
      <c r="BC50" s="36">
        <v>630.6861</v>
      </c>
      <c r="BD50" s="36">
        <v>0</v>
      </c>
      <c r="BE50" s="36">
        <v>328.4725</v>
      </c>
      <c r="BF50" s="36">
        <v>0</v>
      </c>
      <c r="BG50" s="36">
        <v>4607.7889</v>
      </c>
      <c r="BH50" s="36">
        <f t="shared" si="21"/>
        <v>5897.113799999999</v>
      </c>
      <c r="BI50" s="36">
        <v>0</v>
      </c>
      <c r="BJ50" s="36">
        <v>288.8779</v>
      </c>
      <c r="BK50" s="36">
        <v>0</v>
      </c>
      <c r="BL50" s="36">
        <v>0</v>
      </c>
      <c r="BM50" s="36">
        <v>0</v>
      </c>
      <c r="BN50" s="36">
        <v>4317.4214</v>
      </c>
      <c r="BO50" s="36">
        <v>27844.6849</v>
      </c>
      <c r="BP50" s="36">
        <f t="shared" si="6"/>
        <v>32450.9842</v>
      </c>
      <c r="BQ50" s="36">
        <v>15189.3585</v>
      </c>
      <c r="BR50" s="36">
        <v>245.2982</v>
      </c>
      <c r="BS50" s="36">
        <v>4213.8553</v>
      </c>
      <c r="BT50" s="36">
        <v>4494.5878</v>
      </c>
      <c r="BU50" s="36">
        <v>847.1625</v>
      </c>
      <c r="BV50" s="36">
        <v>2121.9466</v>
      </c>
      <c r="BW50" s="36">
        <v>0</v>
      </c>
      <c r="BX50" s="36">
        <v>49.7405</v>
      </c>
      <c r="BY50" s="36">
        <v>1649.446</v>
      </c>
      <c r="BZ50" s="36">
        <f t="shared" si="22"/>
        <v>28811.3954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210.2287</v>
      </c>
      <c r="CG50" s="36">
        <v>0</v>
      </c>
      <c r="CH50" s="36">
        <v>0</v>
      </c>
      <c r="CI50" s="36">
        <v>14.9481</v>
      </c>
      <c r="CJ50" s="36">
        <v>0</v>
      </c>
      <c r="CK50" s="36">
        <v>0</v>
      </c>
      <c r="CL50" s="36">
        <v>0</v>
      </c>
      <c r="CM50" s="36">
        <v>0</v>
      </c>
      <c r="CN50" s="36">
        <f t="shared" si="7"/>
        <v>225.17680000000001</v>
      </c>
      <c r="CO50" s="36">
        <v>1406.8596</v>
      </c>
      <c r="CP50" s="36">
        <v>0</v>
      </c>
      <c r="CQ50" s="36">
        <v>656.6376</v>
      </c>
      <c r="CR50" s="36">
        <v>3853.9838</v>
      </c>
      <c r="CS50" s="36">
        <f t="shared" si="8"/>
        <v>5917.481</v>
      </c>
      <c r="CT50" s="37">
        <f t="shared" si="9"/>
        <v>80901.402</v>
      </c>
    </row>
    <row r="51" spans="1:98" ht="12" customHeight="1">
      <c r="A51" s="31"/>
      <c r="B51" s="42"/>
      <c r="C51" s="47" t="s">
        <v>12</v>
      </c>
      <c r="D51" s="34">
        <f aca="true" t="shared" si="31" ref="D51:L51">SUM(D45:D50)</f>
        <v>451.8919000000001</v>
      </c>
      <c r="E51" s="34">
        <f t="shared" si="31"/>
        <v>37829.8133</v>
      </c>
      <c r="F51" s="34">
        <f t="shared" si="31"/>
        <v>2138.4337</v>
      </c>
      <c r="G51" s="34">
        <f t="shared" si="31"/>
        <v>88081.47390000001</v>
      </c>
      <c r="H51" s="34">
        <f t="shared" si="31"/>
        <v>0</v>
      </c>
      <c r="I51" s="34">
        <f t="shared" si="31"/>
        <v>827027.6934000001</v>
      </c>
      <c r="J51" s="34">
        <f t="shared" si="31"/>
        <v>126896.10440000001</v>
      </c>
      <c r="K51" s="34">
        <f t="shared" si="31"/>
        <v>0</v>
      </c>
      <c r="L51" s="34">
        <f t="shared" si="31"/>
        <v>218013.0755</v>
      </c>
      <c r="M51" s="34">
        <f t="shared" si="23"/>
        <v>1300438.4861</v>
      </c>
      <c r="N51" s="34">
        <f>SUM(N45:N50)</f>
        <v>0</v>
      </c>
      <c r="O51" s="34">
        <f>SUM(O45:O50)</f>
        <v>1270.0551</v>
      </c>
      <c r="P51" s="34">
        <f>SUM(P45:P50)</f>
        <v>243.20280000000002</v>
      </c>
      <c r="Q51" s="34">
        <f>SUM(Q45:Q50)</f>
        <v>0</v>
      </c>
      <c r="R51" s="34">
        <f>SUM(R45:R50)</f>
        <v>13.5152</v>
      </c>
      <c r="S51" s="34">
        <f t="shared" si="18"/>
        <v>1526.7731</v>
      </c>
      <c r="T51" s="34">
        <f aca="true" t="shared" si="32" ref="T51:AB51">SUM(T45:T50)</f>
        <v>0</v>
      </c>
      <c r="U51" s="34">
        <f t="shared" si="32"/>
        <v>0</v>
      </c>
      <c r="V51" s="34">
        <f t="shared" si="32"/>
        <v>0</v>
      </c>
      <c r="W51" s="34">
        <f t="shared" si="32"/>
        <v>27952.1843</v>
      </c>
      <c r="X51" s="34">
        <f t="shared" si="32"/>
        <v>4.62</v>
      </c>
      <c r="Y51" s="34">
        <f t="shared" si="32"/>
        <v>0</v>
      </c>
      <c r="Z51" s="34">
        <f t="shared" si="32"/>
        <v>0</v>
      </c>
      <c r="AA51" s="34">
        <f t="shared" si="32"/>
        <v>0</v>
      </c>
      <c r="AB51" s="34">
        <f t="shared" si="32"/>
        <v>471.2165</v>
      </c>
      <c r="AC51" s="34">
        <f t="shared" si="19"/>
        <v>28428.0208</v>
      </c>
      <c r="AD51" s="34">
        <f aca="true" t="shared" si="33" ref="AD51:AM51">SUM(AD45:AD50)</f>
        <v>6637.7237</v>
      </c>
      <c r="AE51" s="34">
        <f t="shared" si="33"/>
        <v>13080.271100000002</v>
      </c>
      <c r="AF51" s="34">
        <f t="shared" si="33"/>
        <v>54857.80129999999</v>
      </c>
      <c r="AG51" s="34">
        <f t="shared" si="33"/>
        <v>56344.042700000005</v>
      </c>
      <c r="AH51" s="34">
        <f t="shared" si="33"/>
        <v>169809.6932</v>
      </c>
      <c r="AI51" s="34">
        <f t="shared" si="33"/>
        <v>7076.9338</v>
      </c>
      <c r="AJ51" s="34">
        <f t="shared" si="33"/>
        <v>81907.6007</v>
      </c>
      <c r="AK51" s="34">
        <f t="shared" si="33"/>
        <v>15015.195600000001</v>
      </c>
      <c r="AL51" s="34">
        <f t="shared" si="33"/>
        <v>78002.5845</v>
      </c>
      <c r="AM51" s="34">
        <f t="shared" si="33"/>
        <v>13761.1831</v>
      </c>
      <c r="AN51" s="34">
        <f t="shared" si="20"/>
        <v>496493.0297</v>
      </c>
      <c r="AO51" s="34">
        <f aca="true" t="shared" si="34" ref="AO51:BG51">SUM(AO45:AO50)</f>
        <v>1027.426</v>
      </c>
      <c r="AP51" s="34">
        <f t="shared" si="34"/>
        <v>0</v>
      </c>
      <c r="AQ51" s="34">
        <f t="shared" si="34"/>
        <v>24920.9964</v>
      </c>
      <c r="AR51" s="34">
        <f t="shared" si="34"/>
        <v>828.5418</v>
      </c>
      <c r="AS51" s="34">
        <f t="shared" si="34"/>
        <v>28507.8599</v>
      </c>
      <c r="AT51" s="34">
        <f t="shared" si="34"/>
        <v>9777.936800000001</v>
      </c>
      <c r="AU51" s="34">
        <f t="shared" si="34"/>
        <v>949.1384999999999</v>
      </c>
      <c r="AV51" s="34">
        <f t="shared" si="34"/>
        <v>12919.1961</v>
      </c>
      <c r="AW51" s="34">
        <f t="shared" si="34"/>
        <v>20185.972700000002</v>
      </c>
      <c r="AX51" s="34">
        <f t="shared" si="34"/>
        <v>2054.4805</v>
      </c>
      <c r="AY51" s="34">
        <f t="shared" si="34"/>
        <v>3579.6687</v>
      </c>
      <c r="AZ51" s="34">
        <f t="shared" si="34"/>
        <v>0</v>
      </c>
      <c r="BA51" s="34">
        <f t="shared" si="34"/>
        <v>1932.603</v>
      </c>
      <c r="BB51" s="34">
        <f t="shared" si="34"/>
        <v>22932.3818</v>
      </c>
      <c r="BC51" s="34">
        <f t="shared" si="34"/>
        <v>3077.0218</v>
      </c>
      <c r="BD51" s="34">
        <f t="shared" si="34"/>
        <v>34928.4359</v>
      </c>
      <c r="BE51" s="34">
        <f t="shared" si="34"/>
        <v>25943.2133</v>
      </c>
      <c r="BF51" s="34">
        <f t="shared" si="34"/>
        <v>5598.401400000001</v>
      </c>
      <c r="BG51" s="34">
        <f t="shared" si="34"/>
        <v>242548.3517</v>
      </c>
      <c r="BH51" s="34">
        <f t="shared" si="21"/>
        <v>441711.6262999999</v>
      </c>
      <c r="BI51" s="34">
        <f aca="true" t="shared" si="35" ref="BI51:BO51">SUM(BI45:BI50)</f>
        <v>1365.9769000000001</v>
      </c>
      <c r="BJ51" s="34">
        <f t="shared" si="35"/>
        <v>26542.039899999996</v>
      </c>
      <c r="BK51" s="34">
        <f t="shared" si="35"/>
        <v>976.5517000000001</v>
      </c>
      <c r="BL51" s="34">
        <f t="shared" si="35"/>
        <v>9527.3225</v>
      </c>
      <c r="BM51" s="34">
        <f t="shared" si="35"/>
        <v>6572.5418</v>
      </c>
      <c r="BN51" s="34">
        <f t="shared" si="35"/>
        <v>848256.3561</v>
      </c>
      <c r="BO51" s="34">
        <f t="shared" si="35"/>
        <v>245934.48549999998</v>
      </c>
      <c r="BP51" s="34">
        <f t="shared" si="6"/>
        <v>1139175.2744</v>
      </c>
      <c r="BQ51" s="34">
        <f aca="true" t="shared" si="36" ref="BQ51:BY51">SUM(BQ45:BQ50)</f>
        <v>168436.4918</v>
      </c>
      <c r="BR51" s="34">
        <f t="shared" si="36"/>
        <v>15592.945</v>
      </c>
      <c r="BS51" s="34">
        <f t="shared" si="36"/>
        <v>379059.713</v>
      </c>
      <c r="BT51" s="34">
        <f t="shared" si="36"/>
        <v>78754.18089999999</v>
      </c>
      <c r="BU51" s="34">
        <f t="shared" si="36"/>
        <v>212864.22090000001</v>
      </c>
      <c r="BV51" s="34">
        <f t="shared" si="36"/>
        <v>606207.2028</v>
      </c>
      <c r="BW51" s="34">
        <f t="shared" si="36"/>
        <v>165475.0651</v>
      </c>
      <c r="BX51" s="34">
        <f t="shared" si="36"/>
        <v>26642.6168</v>
      </c>
      <c r="BY51" s="34">
        <f t="shared" si="36"/>
        <v>339918.3913</v>
      </c>
      <c r="BZ51" s="34">
        <f t="shared" si="22"/>
        <v>1992950.8276</v>
      </c>
      <c r="CA51" s="34">
        <f aca="true" t="shared" si="37" ref="CA51:CM51">SUM(CA45:CA50)</f>
        <v>0</v>
      </c>
      <c r="CB51" s="34">
        <f t="shared" si="37"/>
        <v>0</v>
      </c>
      <c r="CC51" s="34">
        <f t="shared" si="37"/>
        <v>7248.3151</v>
      </c>
      <c r="CD51" s="34">
        <f t="shared" si="37"/>
        <v>0</v>
      </c>
      <c r="CE51" s="34">
        <f t="shared" si="37"/>
        <v>0</v>
      </c>
      <c r="CF51" s="34">
        <f t="shared" si="37"/>
        <v>9772.6091</v>
      </c>
      <c r="CG51" s="34">
        <f t="shared" si="37"/>
        <v>25.1786</v>
      </c>
      <c r="CH51" s="34">
        <f t="shared" si="37"/>
        <v>1.5749</v>
      </c>
      <c r="CI51" s="34">
        <f t="shared" si="37"/>
        <v>24.9135</v>
      </c>
      <c r="CJ51" s="34">
        <f t="shared" si="37"/>
        <v>5.5772</v>
      </c>
      <c r="CK51" s="34">
        <f t="shared" si="37"/>
        <v>0</v>
      </c>
      <c r="CL51" s="34">
        <f t="shared" si="37"/>
        <v>0</v>
      </c>
      <c r="CM51" s="34">
        <f t="shared" si="37"/>
        <v>13.943</v>
      </c>
      <c r="CN51" s="34">
        <f t="shared" si="7"/>
        <v>17092.111399999998</v>
      </c>
      <c r="CO51" s="34">
        <f>SUM(CO45:CO50)</f>
        <v>8316.6999</v>
      </c>
      <c r="CP51" s="34">
        <f>SUM(CP45:CP50)</f>
        <v>699.7727000000001</v>
      </c>
      <c r="CQ51" s="34">
        <f>SUM(CQ45:CQ50)</f>
        <v>2379.0591000000004</v>
      </c>
      <c r="CR51" s="34">
        <f>SUM(CR45:CR50)</f>
        <v>315329.04559999995</v>
      </c>
      <c r="CS51" s="34">
        <f t="shared" si="8"/>
        <v>326724.57729999995</v>
      </c>
      <c r="CT51" s="35">
        <f t="shared" si="9"/>
        <v>5744540.7266999995</v>
      </c>
    </row>
    <row r="52" spans="1:98" ht="12" customHeight="1">
      <c r="A52" s="31"/>
      <c r="B52" s="60" t="s">
        <v>166</v>
      </c>
      <c r="C52" s="61"/>
      <c r="D52" s="34">
        <v>2546.8247</v>
      </c>
      <c r="E52" s="34">
        <v>8243.5464</v>
      </c>
      <c r="F52" s="34">
        <v>284.5823</v>
      </c>
      <c r="G52" s="34">
        <v>70042.7915</v>
      </c>
      <c r="H52" s="34">
        <v>0</v>
      </c>
      <c r="I52" s="34">
        <v>69218.2724</v>
      </c>
      <c r="J52" s="34">
        <v>46916.7316</v>
      </c>
      <c r="K52" s="34">
        <v>0</v>
      </c>
      <c r="L52" s="34">
        <v>41120.6679</v>
      </c>
      <c r="M52" s="34">
        <f t="shared" si="23"/>
        <v>238373.4168</v>
      </c>
      <c r="N52" s="34">
        <v>0</v>
      </c>
      <c r="O52" s="34">
        <v>0</v>
      </c>
      <c r="P52" s="34">
        <v>172.6184</v>
      </c>
      <c r="Q52" s="34">
        <v>0</v>
      </c>
      <c r="R52" s="34">
        <v>14.1646</v>
      </c>
      <c r="S52" s="34">
        <f t="shared" si="18"/>
        <v>186.78300000000002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f t="shared" si="19"/>
        <v>0</v>
      </c>
      <c r="AD52" s="34">
        <v>14.6824</v>
      </c>
      <c r="AE52" s="34">
        <v>0</v>
      </c>
      <c r="AF52" s="34">
        <v>479.2378</v>
      </c>
      <c r="AG52" s="34">
        <v>154.3562</v>
      </c>
      <c r="AH52" s="34">
        <v>1142.6682</v>
      </c>
      <c r="AI52" s="34">
        <v>0</v>
      </c>
      <c r="AJ52" s="34">
        <v>0</v>
      </c>
      <c r="AK52" s="34">
        <v>0</v>
      </c>
      <c r="AL52" s="34">
        <v>140.4337</v>
      </c>
      <c r="AM52" s="34">
        <v>359.5078</v>
      </c>
      <c r="AN52" s="34">
        <f t="shared" si="20"/>
        <v>2290.8860999999997</v>
      </c>
      <c r="AO52" s="34">
        <v>0</v>
      </c>
      <c r="AP52" s="34">
        <v>0</v>
      </c>
      <c r="AQ52" s="34">
        <v>0</v>
      </c>
      <c r="AR52" s="34">
        <v>108.2975</v>
      </c>
      <c r="AS52" s="34">
        <v>0</v>
      </c>
      <c r="AT52" s="34">
        <v>12.7042</v>
      </c>
      <c r="AU52" s="34">
        <v>94.2315</v>
      </c>
      <c r="AV52" s="34">
        <v>264.8694</v>
      </c>
      <c r="AW52" s="34">
        <v>10.2473</v>
      </c>
      <c r="AX52" s="34">
        <v>349.806</v>
      </c>
      <c r="AY52" s="34">
        <v>0</v>
      </c>
      <c r="AZ52" s="34">
        <v>0</v>
      </c>
      <c r="BA52" s="34">
        <v>0</v>
      </c>
      <c r="BB52" s="34">
        <v>269.4732</v>
      </c>
      <c r="BC52" s="34">
        <v>0</v>
      </c>
      <c r="BD52" s="34">
        <v>0</v>
      </c>
      <c r="BE52" s="34">
        <v>16435.1664</v>
      </c>
      <c r="BF52" s="34">
        <v>14637.4531</v>
      </c>
      <c r="BG52" s="34">
        <v>3666.0343</v>
      </c>
      <c r="BH52" s="34">
        <f t="shared" si="21"/>
        <v>35848.2829</v>
      </c>
      <c r="BI52" s="34">
        <v>3.7615</v>
      </c>
      <c r="BJ52" s="34">
        <v>1004.3806</v>
      </c>
      <c r="BK52" s="34">
        <v>0</v>
      </c>
      <c r="BL52" s="34">
        <v>32.8162</v>
      </c>
      <c r="BM52" s="34">
        <v>942.498</v>
      </c>
      <c r="BN52" s="34">
        <v>2526855.5749</v>
      </c>
      <c r="BO52" s="34">
        <v>35260.4955</v>
      </c>
      <c r="BP52" s="34">
        <f t="shared" si="6"/>
        <v>2564099.5267000003</v>
      </c>
      <c r="BQ52" s="34">
        <v>7732.146</v>
      </c>
      <c r="BR52" s="34">
        <v>14.9402</v>
      </c>
      <c r="BS52" s="34">
        <v>317.8269</v>
      </c>
      <c r="BT52" s="34">
        <v>1083.2916</v>
      </c>
      <c r="BU52" s="34">
        <v>2324.3583</v>
      </c>
      <c r="BV52" s="34">
        <v>20085.8869</v>
      </c>
      <c r="BW52" s="34">
        <v>7.5477</v>
      </c>
      <c r="BX52" s="34">
        <v>34.6302</v>
      </c>
      <c r="BY52" s="34">
        <v>2229.3434</v>
      </c>
      <c r="BZ52" s="34">
        <f t="shared" si="22"/>
        <v>33829.9712</v>
      </c>
      <c r="CA52" s="34">
        <v>0</v>
      </c>
      <c r="CB52" s="34">
        <v>0</v>
      </c>
      <c r="CC52" s="34">
        <v>0</v>
      </c>
      <c r="CD52" s="34">
        <v>0</v>
      </c>
      <c r="CE52" s="34">
        <v>0</v>
      </c>
      <c r="CF52" s="34">
        <v>8158.4596</v>
      </c>
      <c r="CG52" s="34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4">
        <v>0</v>
      </c>
      <c r="CN52" s="34">
        <f t="shared" si="7"/>
        <v>8158.4596</v>
      </c>
      <c r="CO52" s="34">
        <v>0</v>
      </c>
      <c r="CP52" s="34">
        <v>0</v>
      </c>
      <c r="CQ52" s="34">
        <v>17.121</v>
      </c>
      <c r="CR52" s="34">
        <v>3189.3569</v>
      </c>
      <c r="CS52" s="34">
        <f t="shared" si="8"/>
        <v>3206.4779000000003</v>
      </c>
      <c r="CT52" s="35">
        <f t="shared" si="9"/>
        <v>2885993.8042</v>
      </c>
    </row>
    <row r="53" spans="1:98" ht="12" customHeight="1">
      <c r="A53" s="31"/>
      <c r="B53" s="60" t="s">
        <v>167</v>
      </c>
      <c r="C53" s="61"/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219.0694</v>
      </c>
      <c r="M53" s="34">
        <f>SUM(D53:L53)</f>
        <v>219.0694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f>SUM(O53:R53,N53)</f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f>SUM(T53:Y53,Z53:AB53)</f>
        <v>0</v>
      </c>
      <c r="AD53" s="34">
        <v>0</v>
      </c>
      <c r="AE53" s="34">
        <v>4.983</v>
      </c>
      <c r="AF53" s="34">
        <v>60.4251</v>
      </c>
      <c r="AG53" s="34">
        <v>85.4358</v>
      </c>
      <c r="AH53" s="34">
        <v>383.3724</v>
      </c>
      <c r="AI53" s="34">
        <v>0</v>
      </c>
      <c r="AJ53" s="34">
        <v>0</v>
      </c>
      <c r="AK53" s="34">
        <v>0</v>
      </c>
      <c r="AL53" s="34">
        <v>58.0707</v>
      </c>
      <c r="AM53" s="34">
        <v>345.7968</v>
      </c>
      <c r="AN53" s="34">
        <f>SUM(AK53:AM53,AD53:AJ53)</f>
        <v>938.0838000000001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36.0366</v>
      </c>
      <c r="BC53" s="34">
        <v>0</v>
      </c>
      <c r="BD53" s="34">
        <v>0</v>
      </c>
      <c r="BE53" s="34">
        <v>0</v>
      </c>
      <c r="BF53" s="34">
        <v>0</v>
      </c>
      <c r="BG53" s="34">
        <v>47.8994</v>
      </c>
      <c r="BH53" s="34">
        <f>SUM(BG53,AV53:BF53,AO53:AU53)</f>
        <v>83.936</v>
      </c>
      <c r="BI53" s="34">
        <v>0</v>
      </c>
      <c r="BJ53" s="34">
        <v>215.3848</v>
      </c>
      <c r="BK53" s="34">
        <v>0</v>
      </c>
      <c r="BL53" s="34">
        <v>0</v>
      </c>
      <c r="BM53" s="34">
        <v>0</v>
      </c>
      <c r="BN53" s="34">
        <v>115.8723</v>
      </c>
      <c r="BO53" s="34">
        <v>223.3824</v>
      </c>
      <c r="BP53" s="34">
        <f>SUM(BI53:BO53)</f>
        <v>554.6395</v>
      </c>
      <c r="BQ53" s="34">
        <v>15044.326</v>
      </c>
      <c r="BR53" s="34">
        <v>173.876</v>
      </c>
      <c r="BS53" s="34">
        <v>2.0353</v>
      </c>
      <c r="BT53" s="34">
        <v>925.6313</v>
      </c>
      <c r="BU53" s="34">
        <v>4197.5809</v>
      </c>
      <c r="BV53" s="34">
        <v>11.414</v>
      </c>
      <c r="BW53" s="34">
        <v>0</v>
      </c>
      <c r="BX53" s="34">
        <v>0</v>
      </c>
      <c r="BY53" s="34">
        <v>40.2028</v>
      </c>
      <c r="BZ53" s="34">
        <f>SUM(BR53:BY53,BQ53)</f>
        <v>20395.0663</v>
      </c>
      <c r="CA53" s="34">
        <v>0</v>
      </c>
      <c r="CB53" s="34">
        <v>0</v>
      </c>
      <c r="CC53" s="34">
        <v>134.7412</v>
      </c>
      <c r="CD53" s="34">
        <v>0</v>
      </c>
      <c r="CE53" s="34">
        <v>0</v>
      </c>
      <c r="CF53" s="34">
        <v>0</v>
      </c>
      <c r="CG53" s="34">
        <v>0</v>
      </c>
      <c r="CH53" s="34">
        <v>0</v>
      </c>
      <c r="CI53" s="34">
        <v>0</v>
      </c>
      <c r="CJ53" s="34">
        <v>0</v>
      </c>
      <c r="CK53" s="34">
        <v>0</v>
      </c>
      <c r="CL53" s="34">
        <v>0</v>
      </c>
      <c r="CM53" s="34">
        <v>0</v>
      </c>
      <c r="CN53" s="34">
        <f t="shared" si="7"/>
        <v>134.7412</v>
      </c>
      <c r="CO53" s="34">
        <v>0</v>
      </c>
      <c r="CP53" s="34">
        <v>0</v>
      </c>
      <c r="CQ53" s="34">
        <v>11.1267</v>
      </c>
      <c r="CR53" s="34">
        <v>34.242</v>
      </c>
      <c r="CS53" s="34">
        <f t="shared" si="8"/>
        <v>45.3687</v>
      </c>
      <c r="CT53" s="35">
        <f t="shared" si="9"/>
        <v>22370.9049</v>
      </c>
    </row>
    <row r="54" spans="1:98" ht="12" customHeight="1">
      <c r="A54" s="31"/>
      <c r="B54" s="60" t="s">
        <v>168</v>
      </c>
      <c r="C54" s="61"/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11.2532</v>
      </c>
      <c r="M54" s="34">
        <f t="shared" si="23"/>
        <v>11.2532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f t="shared" si="18"/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5.3478</v>
      </c>
      <c r="AC54" s="34">
        <f t="shared" si="19"/>
        <v>5.3478</v>
      </c>
      <c r="AD54" s="34">
        <v>0</v>
      </c>
      <c r="AE54" s="34">
        <v>17.3305</v>
      </c>
      <c r="AF54" s="34">
        <v>495.6272</v>
      </c>
      <c r="AG54" s="34">
        <v>930.7397</v>
      </c>
      <c r="AH54" s="34">
        <v>202.1832</v>
      </c>
      <c r="AI54" s="34">
        <v>1.0829</v>
      </c>
      <c r="AJ54" s="34">
        <v>316.5176</v>
      </c>
      <c r="AK54" s="34">
        <v>4.67</v>
      </c>
      <c r="AL54" s="34">
        <v>517.043</v>
      </c>
      <c r="AM54" s="34">
        <v>2545.9659</v>
      </c>
      <c r="AN54" s="34">
        <f t="shared" si="20"/>
        <v>5031.160000000001</v>
      </c>
      <c r="AO54" s="34">
        <v>0</v>
      </c>
      <c r="AP54" s="34">
        <v>0</v>
      </c>
      <c r="AQ54" s="34">
        <v>0</v>
      </c>
      <c r="AR54" s="34">
        <v>8028.1986</v>
      </c>
      <c r="AS54" s="34">
        <v>0</v>
      </c>
      <c r="AT54" s="34">
        <v>0</v>
      </c>
      <c r="AU54" s="34">
        <v>1.2018</v>
      </c>
      <c r="AV54" s="34">
        <v>0</v>
      </c>
      <c r="AW54" s="34">
        <v>22.6467</v>
      </c>
      <c r="AX54" s="34">
        <v>799.8143</v>
      </c>
      <c r="AY54" s="34">
        <v>30.7166</v>
      </c>
      <c r="AZ54" s="34">
        <v>0</v>
      </c>
      <c r="BA54" s="34">
        <v>0</v>
      </c>
      <c r="BB54" s="34">
        <v>5768.3569</v>
      </c>
      <c r="BC54" s="34">
        <v>0</v>
      </c>
      <c r="BD54" s="34">
        <v>0</v>
      </c>
      <c r="BE54" s="34">
        <v>93.9018</v>
      </c>
      <c r="BF54" s="34">
        <v>0</v>
      </c>
      <c r="BG54" s="34">
        <v>139.9578</v>
      </c>
      <c r="BH54" s="34">
        <f t="shared" si="21"/>
        <v>14884.7945</v>
      </c>
      <c r="BI54" s="34">
        <v>0</v>
      </c>
      <c r="BJ54" s="34">
        <v>365.8986</v>
      </c>
      <c r="BK54" s="34">
        <v>0</v>
      </c>
      <c r="BL54" s="34">
        <v>0</v>
      </c>
      <c r="BM54" s="34">
        <v>0</v>
      </c>
      <c r="BN54" s="34">
        <v>338.3196</v>
      </c>
      <c r="BO54" s="34">
        <v>144.499</v>
      </c>
      <c r="BP54" s="34">
        <f t="shared" si="6"/>
        <v>848.7172</v>
      </c>
      <c r="BQ54" s="34">
        <v>3119.3155</v>
      </c>
      <c r="BR54" s="34">
        <v>0</v>
      </c>
      <c r="BS54" s="34">
        <v>85.1418</v>
      </c>
      <c r="BT54" s="34">
        <v>516.0918</v>
      </c>
      <c r="BU54" s="34">
        <v>137.6992</v>
      </c>
      <c r="BV54" s="34">
        <v>67.4442</v>
      </c>
      <c r="BW54" s="34">
        <v>1.5279</v>
      </c>
      <c r="BX54" s="34">
        <v>812.7214</v>
      </c>
      <c r="BY54" s="34">
        <v>963.9602</v>
      </c>
      <c r="BZ54" s="34">
        <f t="shared" si="22"/>
        <v>5703.902</v>
      </c>
      <c r="CA54" s="34">
        <v>0</v>
      </c>
      <c r="CB54" s="34">
        <v>0</v>
      </c>
      <c r="CC54" s="34">
        <v>134.7412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34">
        <v>0</v>
      </c>
      <c r="CN54" s="34">
        <f t="shared" si="7"/>
        <v>134.7412</v>
      </c>
      <c r="CO54" s="34">
        <v>0</v>
      </c>
      <c r="CP54" s="34">
        <v>0</v>
      </c>
      <c r="CQ54" s="34">
        <v>0</v>
      </c>
      <c r="CR54" s="34">
        <v>67.9303</v>
      </c>
      <c r="CS54" s="34">
        <f t="shared" si="8"/>
        <v>67.9303</v>
      </c>
      <c r="CT54" s="35">
        <f t="shared" si="9"/>
        <v>26687.8462</v>
      </c>
    </row>
    <row r="55" spans="1:98" ht="12" customHeight="1">
      <c r="A55" s="31"/>
      <c r="B55" s="60" t="s">
        <v>169</v>
      </c>
      <c r="C55" s="61"/>
      <c r="D55" s="34">
        <v>31.449</v>
      </c>
      <c r="E55" s="34">
        <v>13.0262</v>
      </c>
      <c r="F55" s="34">
        <v>0</v>
      </c>
      <c r="G55" s="34">
        <v>246.0782</v>
      </c>
      <c r="H55" s="34">
        <v>0</v>
      </c>
      <c r="I55" s="34">
        <v>2054.6109</v>
      </c>
      <c r="J55" s="34">
        <v>2284.9533</v>
      </c>
      <c r="K55" s="34">
        <v>0</v>
      </c>
      <c r="L55" s="34">
        <v>9999.6308</v>
      </c>
      <c r="M55" s="34">
        <f t="shared" si="23"/>
        <v>14629.7484</v>
      </c>
      <c r="N55" s="34">
        <v>0</v>
      </c>
      <c r="O55" s="34">
        <v>3.0955</v>
      </c>
      <c r="P55" s="34">
        <v>0</v>
      </c>
      <c r="Q55" s="34">
        <v>0</v>
      </c>
      <c r="R55" s="34">
        <v>0</v>
      </c>
      <c r="S55" s="34">
        <f t="shared" si="18"/>
        <v>3.0955</v>
      </c>
      <c r="T55" s="34">
        <v>0</v>
      </c>
      <c r="U55" s="34">
        <v>0</v>
      </c>
      <c r="V55" s="34">
        <v>16.332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f t="shared" si="19"/>
        <v>16.332</v>
      </c>
      <c r="AD55" s="34">
        <v>594.8331</v>
      </c>
      <c r="AE55" s="34">
        <v>782.627</v>
      </c>
      <c r="AF55" s="34">
        <v>6389.1862</v>
      </c>
      <c r="AG55" s="34">
        <v>3239.9818</v>
      </c>
      <c r="AH55" s="34">
        <v>6914.5501</v>
      </c>
      <c r="AI55" s="34">
        <v>188.6716</v>
      </c>
      <c r="AJ55" s="34">
        <v>13992.7557</v>
      </c>
      <c r="AK55" s="34">
        <v>3106.5348</v>
      </c>
      <c r="AL55" s="34">
        <v>1881.958</v>
      </c>
      <c r="AM55" s="34">
        <v>221.355</v>
      </c>
      <c r="AN55" s="34">
        <f t="shared" si="20"/>
        <v>37312.4533</v>
      </c>
      <c r="AO55" s="34">
        <v>0</v>
      </c>
      <c r="AP55" s="34">
        <v>0</v>
      </c>
      <c r="AQ55" s="34">
        <v>285.2782</v>
      </c>
      <c r="AR55" s="34">
        <v>199.0301</v>
      </c>
      <c r="AS55" s="34">
        <v>119.8095</v>
      </c>
      <c r="AT55" s="34">
        <v>380.3633</v>
      </c>
      <c r="AU55" s="34">
        <v>0</v>
      </c>
      <c r="AV55" s="34">
        <v>212.1341</v>
      </c>
      <c r="AW55" s="34">
        <v>560.3925</v>
      </c>
      <c r="AX55" s="34">
        <v>48.8862</v>
      </c>
      <c r="AY55" s="34">
        <v>187.481</v>
      </c>
      <c r="AZ55" s="34">
        <v>0</v>
      </c>
      <c r="BA55" s="34">
        <v>0</v>
      </c>
      <c r="BB55" s="34">
        <v>2044.3522</v>
      </c>
      <c r="BC55" s="34">
        <v>17.7388</v>
      </c>
      <c r="BD55" s="34">
        <v>2244.6453</v>
      </c>
      <c r="BE55" s="34">
        <v>6572.4811</v>
      </c>
      <c r="BF55" s="34">
        <v>15.2573</v>
      </c>
      <c r="BG55" s="34">
        <v>7424.735</v>
      </c>
      <c r="BH55" s="34">
        <f t="shared" si="21"/>
        <v>20312.584600000002</v>
      </c>
      <c r="BI55" s="34">
        <v>0</v>
      </c>
      <c r="BJ55" s="34">
        <v>1165.5968</v>
      </c>
      <c r="BK55" s="34">
        <v>636.0225</v>
      </c>
      <c r="BL55" s="34">
        <v>686.2369</v>
      </c>
      <c r="BM55" s="34">
        <v>22.2521</v>
      </c>
      <c r="BN55" s="34">
        <v>81287.7733</v>
      </c>
      <c r="BO55" s="34">
        <v>1191.6563</v>
      </c>
      <c r="BP55" s="34">
        <f t="shared" si="6"/>
        <v>84989.53790000001</v>
      </c>
      <c r="BQ55" s="34">
        <v>14839.9153</v>
      </c>
      <c r="BR55" s="34">
        <v>0</v>
      </c>
      <c r="BS55" s="34">
        <v>5447.2182</v>
      </c>
      <c r="BT55" s="34">
        <v>1982.1769</v>
      </c>
      <c r="BU55" s="34">
        <v>1435.5819</v>
      </c>
      <c r="BV55" s="34">
        <v>7081.1004</v>
      </c>
      <c r="BW55" s="34">
        <v>233.3211</v>
      </c>
      <c r="BX55" s="34">
        <v>1658.0027</v>
      </c>
      <c r="BY55" s="34">
        <v>2925.2806</v>
      </c>
      <c r="BZ55" s="34">
        <f t="shared" si="22"/>
        <v>35602.5971</v>
      </c>
      <c r="CA55" s="34">
        <v>0</v>
      </c>
      <c r="CB55" s="34">
        <v>0</v>
      </c>
      <c r="CC55" s="34">
        <v>0</v>
      </c>
      <c r="CD55" s="34">
        <v>0</v>
      </c>
      <c r="CE55" s="34">
        <v>0</v>
      </c>
      <c r="CF55" s="34">
        <v>2.204</v>
      </c>
      <c r="CG55" s="34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f t="shared" si="7"/>
        <v>2.204</v>
      </c>
      <c r="CO55" s="34">
        <v>4.7772</v>
      </c>
      <c r="CP55" s="34">
        <v>49.0022</v>
      </c>
      <c r="CQ55" s="34">
        <v>2658.0461</v>
      </c>
      <c r="CR55" s="34">
        <v>32.8836</v>
      </c>
      <c r="CS55" s="34">
        <f t="shared" si="8"/>
        <v>2744.7091</v>
      </c>
      <c r="CT55" s="35">
        <f t="shared" si="9"/>
        <v>195613.2619</v>
      </c>
    </row>
    <row r="56" spans="1:98" ht="12" customHeight="1">
      <c r="A56" s="31"/>
      <c r="B56" s="60" t="s">
        <v>170</v>
      </c>
      <c r="C56" s="61"/>
      <c r="D56" s="34">
        <v>0</v>
      </c>
      <c r="E56" s="34">
        <v>8.6018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f t="shared" si="23"/>
        <v>8.6018</v>
      </c>
      <c r="N56" s="34">
        <v>0</v>
      </c>
      <c r="O56" s="34">
        <v>19.7547</v>
      </c>
      <c r="P56" s="34">
        <v>0</v>
      </c>
      <c r="Q56" s="34">
        <v>0</v>
      </c>
      <c r="R56" s="34">
        <v>0</v>
      </c>
      <c r="S56" s="34">
        <f t="shared" si="18"/>
        <v>19.7547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f t="shared" si="19"/>
        <v>0</v>
      </c>
      <c r="AD56" s="34">
        <v>0</v>
      </c>
      <c r="AE56" s="34">
        <v>1559.806</v>
      </c>
      <c r="AF56" s="34">
        <v>27.6121</v>
      </c>
      <c r="AG56" s="34">
        <v>14.9215</v>
      </c>
      <c r="AH56" s="34">
        <v>11523.9255</v>
      </c>
      <c r="AI56" s="34">
        <v>0</v>
      </c>
      <c r="AJ56" s="34">
        <v>0</v>
      </c>
      <c r="AK56" s="34">
        <v>0</v>
      </c>
      <c r="AL56" s="34">
        <v>1191.3765</v>
      </c>
      <c r="AM56" s="34">
        <v>69.0758</v>
      </c>
      <c r="AN56" s="34">
        <f t="shared" si="20"/>
        <v>14386.7174</v>
      </c>
      <c r="AO56" s="34">
        <v>0</v>
      </c>
      <c r="AP56" s="34">
        <v>0</v>
      </c>
      <c r="AQ56" s="34">
        <v>33.1276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16.5347</v>
      </c>
      <c r="AX56" s="34">
        <v>24.3539</v>
      </c>
      <c r="AY56" s="34">
        <v>0</v>
      </c>
      <c r="AZ56" s="34">
        <v>0</v>
      </c>
      <c r="BA56" s="34">
        <v>0</v>
      </c>
      <c r="BB56" s="34">
        <v>882.8841</v>
      </c>
      <c r="BC56" s="34">
        <v>0</v>
      </c>
      <c r="BD56" s="34">
        <v>3.4389</v>
      </c>
      <c r="BE56" s="34">
        <v>288.4417</v>
      </c>
      <c r="BF56" s="34">
        <v>0</v>
      </c>
      <c r="BG56" s="34">
        <v>144.7788</v>
      </c>
      <c r="BH56" s="34">
        <f t="shared" si="21"/>
        <v>1393.5597000000002</v>
      </c>
      <c r="BI56" s="34">
        <v>0</v>
      </c>
      <c r="BJ56" s="34">
        <v>2147.1753</v>
      </c>
      <c r="BK56" s="34">
        <v>0</v>
      </c>
      <c r="BL56" s="34">
        <v>5.2377</v>
      </c>
      <c r="BM56" s="34">
        <v>0</v>
      </c>
      <c r="BN56" s="34">
        <v>51.3015</v>
      </c>
      <c r="BO56" s="34">
        <v>72.2495</v>
      </c>
      <c r="BP56" s="34">
        <f t="shared" si="6"/>
        <v>2275.964</v>
      </c>
      <c r="BQ56" s="34">
        <v>31986.3563</v>
      </c>
      <c r="BR56" s="34">
        <v>9.8667</v>
      </c>
      <c r="BS56" s="34">
        <v>0</v>
      </c>
      <c r="BT56" s="34">
        <v>808.4874</v>
      </c>
      <c r="BU56" s="34">
        <v>315.0841</v>
      </c>
      <c r="BV56" s="34">
        <v>22.8858</v>
      </c>
      <c r="BW56" s="34">
        <v>0</v>
      </c>
      <c r="BX56" s="34">
        <v>101.7473</v>
      </c>
      <c r="BY56" s="34">
        <v>234.7085</v>
      </c>
      <c r="BZ56" s="34">
        <f t="shared" si="22"/>
        <v>33479.136099999996</v>
      </c>
      <c r="CA56" s="34">
        <v>0</v>
      </c>
      <c r="CB56" s="34">
        <v>0</v>
      </c>
      <c r="CC56" s="34">
        <v>269.4824</v>
      </c>
      <c r="CD56" s="34">
        <v>0</v>
      </c>
      <c r="CE56" s="34">
        <v>0</v>
      </c>
      <c r="CF56" s="34">
        <v>0</v>
      </c>
      <c r="CG56" s="34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4">
        <v>0</v>
      </c>
      <c r="CN56" s="34">
        <f t="shared" si="7"/>
        <v>269.4824</v>
      </c>
      <c r="CO56" s="34">
        <v>0</v>
      </c>
      <c r="CP56" s="34">
        <v>0</v>
      </c>
      <c r="CQ56" s="34">
        <v>362.9761</v>
      </c>
      <c r="CR56" s="34">
        <v>11.414</v>
      </c>
      <c r="CS56" s="34">
        <f t="shared" si="8"/>
        <v>374.39009999999996</v>
      </c>
      <c r="CT56" s="35">
        <f t="shared" si="9"/>
        <v>52207.60619999999</v>
      </c>
    </row>
    <row r="57" spans="1:98" ht="12" customHeight="1">
      <c r="A57" s="31"/>
      <c r="B57" s="60" t="s">
        <v>171</v>
      </c>
      <c r="C57" s="61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f t="shared" si="23"/>
        <v>0</v>
      </c>
      <c r="N57" s="34">
        <v>0</v>
      </c>
      <c r="O57" s="34">
        <v>0</v>
      </c>
      <c r="P57" s="34">
        <v>9.1224</v>
      </c>
      <c r="Q57" s="34">
        <v>7270.8671</v>
      </c>
      <c r="R57" s="34">
        <v>111.6875</v>
      </c>
      <c r="S57" s="34">
        <f t="shared" si="18"/>
        <v>7391.677000000001</v>
      </c>
      <c r="T57" s="34">
        <v>75.5055</v>
      </c>
      <c r="U57" s="34">
        <v>0</v>
      </c>
      <c r="V57" s="34">
        <v>0</v>
      </c>
      <c r="W57" s="34">
        <v>493.1418</v>
      </c>
      <c r="X57" s="34">
        <v>544.6403</v>
      </c>
      <c r="Y57" s="34">
        <v>3623.3774</v>
      </c>
      <c r="Z57" s="34">
        <v>0</v>
      </c>
      <c r="AA57" s="34">
        <v>0</v>
      </c>
      <c r="AB57" s="34">
        <v>62.3649</v>
      </c>
      <c r="AC57" s="34">
        <f t="shared" si="19"/>
        <v>4799.0298999999995</v>
      </c>
      <c r="AD57" s="34">
        <v>4853.4483</v>
      </c>
      <c r="AE57" s="34">
        <v>22087.5282</v>
      </c>
      <c r="AF57" s="34">
        <v>14233.3938</v>
      </c>
      <c r="AG57" s="34">
        <v>50187.8792</v>
      </c>
      <c r="AH57" s="34">
        <v>12202.5598</v>
      </c>
      <c r="AI57" s="34">
        <v>0</v>
      </c>
      <c r="AJ57" s="34">
        <v>0</v>
      </c>
      <c r="AK57" s="34">
        <v>6.2608</v>
      </c>
      <c r="AL57" s="34">
        <v>18532.3492</v>
      </c>
      <c r="AM57" s="34">
        <v>1200.1439</v>
      </c>
      <c r="AN57" s="34">
        <f t="shared" si="20"/>
        <v>123303.5632</v>
      </c>
      <c r="AO57" s="34">
        <v>141.7576</v>
      </c>
      <c r="AP57" s="34">
        <v>24.5481</v>
      </c>
      <c r="AQ57" s="34">
        <v>22.8176</v>
      </c>
      <c r="AR57" s="34">
        <v>184.3552</v>
      </c>
      <c r="AS57" s="34">
        <v>1561.4578</v>
      </c>
      <c r="AT57" s="34">
        <v>101.3648</v>
      </c>
      <c r="AU57" s="34">
        <v>62.8257</v>
      </c>
      <c r="AV57" s="34">
        <v>14.8236</v>
      </c>
      <c r="AW57" s="34">
        <v>400.0549</v>
      </c>
      <c r="AX57" s="34">
        <v>10882.8125</v>
      </c>
      <c r="AY57" s="34">
        <v>695.0519</v>
      </c>
      <c r="AZ57" s="34">
        <v>0</v>
      </c>
      <c r="BA57" s="34">
        <v>0</v>
      </c>
      <c r="BB57" s="34">
        <v>1179.3222</v>
      </c>
      <c r="BC57" s="34">
        <v>0</v>
      </c>
      <c r="BD57" s="34">
        <v>26.0932</v>
      </c>
      <c r="BE57" s="34">
        <v>1541.669</v>
      </c>
      <c r="BF57" s="34">
        <v>0</v>
      </c>
      <c r="BG57" s="34">
        <v>234.0116</v>
      </c>
      <c r="BH57" s="34">
        <f t="shared" si="21"/>
        <v>17072.9657</v>
      </c>
      <c r="BI57" s="34">
        <v>0</v>
      </c>
      <c r="BJ57" s="34">
        <v>46.3646</v>
      </c>
      <c r="BK57" s="34">
        <v>2.2266</v>
      </c>
      <c r="BL57" s="34">
        <v>82.1108</v>
      </c>
      <c r="BM57" s="34">
        <v>0</v>
      </c>
      <c r="BN57" s="34">
        <v>70.138</v>
      </c>
      <c r="BO57" s="34">
        <v>4.7941</v>
      </c>
      <c r="BP57" s="34">
        <f t="shared" si="6"/>
        <v>205.6341</v>
      </c>
      <c r="BQ57" s="34">
        <v>14209.7653</v>
      </c>
      <c r="BR57" s="34">
        <v>0</v>
      </c>
      <c r="BS57" s="34">
        <v>124.0929</v>
      </c>
      <c r="BT57" s="34">
        <v>657.2663</v>
      </c>
      <c r="BU57" s="34">
        <v>11.9548</v>
      </c>
      <c r="BV57" s="34">
        <v>1125.1164</v>
      </c>
      <c r="BW57" s="34">
        <v>0</v>
      </c>
      <c r="BX57" s="34">
        <v>3.1272</v>
      </c>
      <c r="BY57" s="34">
        <v>192.4821</v>
      </c>
      <c r="BZ57" s="34">
        <f t="shared" si="22"/>
        <v>16323.805</v>
      </c>
      <c r="CA57" s="34">
        <v>0</v>
      </c>
      <c r="CB57" s="34">
        <v>0</v>
      </c>
      <c r="CC57" s="34">
        <v>0</v>
      </c>
      <c r="CD57" s="34">
        <v>0</v>
      </c>
      <c r="CE57" s="34">
        <v>0</v>
      </c>
      <c r="CF57" s="34">
        <v>0</v>
      </c>
      <c r="CG57" s="34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4">
        <v>0</v>
      </c>
      <c r="CN57" s="34">
        <f t="shared" si="7"/>
        <v>0</v>
      </c>
      <c r="CO57" s="34">
        <v>0</v>
      </c>
      <c r="CP57" s="34">
        <v>0</v>
      </c>
      <c r="CQ57" s="34">
        <v>0</v>
      </c>
      <c r="CR57" s="34">
        <v>5.108</v>
      </c>
      <c r="CS57" s="34">
        <f t="shared" si="8"/>
        <v>5.108</v>
      </c>
      <c r="CT57" s="35">
        <f t="shared" si="9"/>
        <v>169101.7829</v>
      </c>
    </row>
    <row r="58" spans="1:98" ht="12" customHeight="1">
      <c r="A58" s="31"/>
      <c r="B58" s="60" t="s">
        <v>172</v>
      </c>
      <c r="C58" s="61"/>
      <c r="D58" s="34">
        <v>69.368</v>
      </c>
      <c r="E58" s="34">
        <v>2147.1292</v>
      </c>
      <c r="F58" s="34">
        <v>0</v>
      </c>
      <c r="G58" s="34">
        <v>2730.191</v>
      </c>
      <c r="H58" s="34">
        <v>0</v>
      </c>
      <c r="I58" s="34">
        <v>20081.723</v>
      </c>
      <c r="J58" s="34">
        <v>35.163</v>
      </c>
      <c r="K58" s="34">
        <v>0</v>
      </c>
      <c r="L58" s="34">
        <v>8.1856</v>
      </c>
      <c r="M58" s="34">
        <f t="shared" si="23"/>
        <v>25071.759800000003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f t="shared" si="18"/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f t="shared" si="19"/>
        <v>0</v>
      </c>
      <c r="AD58" s="34">
        <v>0</v>
      </c>
      <c r="AE58" s="34">
        <v>0</v>
      </c>
      <c r="AF58" s="34">
        <v>626.6203</v>
      </c>
      <c r="AG58" s="34">
        <v>691.2795</v>
      </c>
      <c r="AH58" s="34">
        <v>4552.7572</v>
      </c>
      <c r="AI58" s="34">
        <v>0</v>
      </c>
      <c r="AJ58" s="34">
        <v>0</v>
      </c>
      <c r="AK58" s="34">
        <v>0</v>
      </c>
      <c r="AL58" s="34">
        <v>18365.9538</v>
      </c>
      <c r="AM58" s="34">
        <v>2510.9732</v>
      </c>
      <c r="AN58" s="34">
        <f t="shared" si="20"/>
        <v>26747.584</v>
      </c>
      <c r="AO58" s="34">
        <v>0</v>
      </c>
      <c r="AP58" s="34">
        <v>0</v>
      </c>
      <c r="AQ58" s="34">
        <v>0</v>
      </c>
      <c r="AR58" s="34">
        <v>13.1107</v>
      </c>
      <c r="AS58" s="34">
        <v>0</v>
      </c>
      <c r="AT58" s="34">
        <v>49.248</v>
      </c>
      <c r="AU58" s="34">
        <v>126.7601</v>
      </c>
      <c r="AV58" s="34">
        <v>0</v>
      </c>
      <c r="AW58" s="34">
        <v>131.9427</v>
      </c>
      <c r="AX58" s="34">
        <v>97.4156</v>
      </c>
      <c r="AY58" s="34">
        <v>679.6919</v>
      </c>
      <c r="AZ58" s="34">
        <v>0</v>
      </c>
      <c r="BA58" s="34">
        <v>0</v>
      </c>
      <c r="BB58" s="34">
        <v>1913.4479</v>
      </c>
      <c r="BC58" s="34">
        <v>0</v>
      </c>
      <c r="BD58" s="34">
        <v>0</v>
      </c>
      <c r="BE58" s="34">
        <v>850.6579</v>
      </c>
      <c r="BF58" s="34">
        <v>0</v>
      </c>
      <c r="BG58" s="34">
        <v>825100.6349</v>
      </c>
      <c r="BH58" s="34">
        <f t="shared" si="21"/>
        <v>828962.9096999998</v>
      </c>
      <c r="BI58" s="34">
        <v>3.7615</v>
      </c>
      <c r="BJ58" s="34">
        <v>5521.3343</v>
      </c>
      <c r="BK58" s="34">
        <v>772.4242</v>
      </c>
      <c r="BL58" s="34">
        <v>85.5089</v>
      </c>
      <c r="BM58" s="34">
        <v>222.066</v>
      </c>
      <c r="BN58" s="34">
        <v>112623.3633</v>
      </c>
      <c r="BO58" s="34">
        <v>1074.2433</v>
      </c>
      <c r="BP58" s="34">
        <f t="shared" si="6"/>
        <v>120302.7015</v>
      </c>
      <c r="BQ58" s="34">
        <v>20148.664</v>
      </c>
      <c r="BR58" s="34">
        <v>0</v>
      </c>
      <c r="BS58" s="34">
        <v>724.9905</v>
      </c>
      <c r="BT58" s="34">
        <v>2254.0262</v>
      </c>
      <c r="BU58" s="34">
        <v>1149.4659</v>
      </c>
      <c r="BV58" s="34">
        <v>2307.3873</v>
      </c>
      <c r="BW58" s="34">
        <v>0</v>
      </c>
      <c r="BX58" s="34">
        <v>3210.0934</v>
      </c>
      <c r="BY58" s="34">
        <v>24664.3078</v>
      </c>
      <c r="BZ58" s="34">
        <f t="shared" si="22"/>
        <v>54458.9351</v>
      </c>
      <c r="CA58" s="34">
        <v>0</v>
      </c>
      <c r="CB58" s="34">
        <v>0</v>
      </c>
      <c r="CC58" s="34">
        <v>279.291</v>
      </c>
      <c r="CD58" s="34">
        <v>0</v>
      </c>
      <c r="CE58" s="34">
        <v>0</v>
      </c>
      <c r="CF58" s="34">
        <v>0</v>
      </c>
      <c r="CG58" s="34">
        <v>0</v>
      </c>
      <c r="CH58" s="34">
        <v>325.0564</v>
      </c>
      <c r="CI58" s="34">
        <v>0</v>
      </c>
      <c r="CJ58" s="34">
        <v>0</v>
      </c>
      <c r="CK58" s="34">
        <v>0</v>
      </c>
      <c r="CL58" s="34">
        <v>0</v>
      </c>
      <c r="CM58" s="34">
        <v>0</v>
      </c>
      <c r="CN58" s="34">
        <f t="shared" si="7"/>
        <v>604.3474</v>
      </c>
      <c r="CO58" s="34">
        <v>0</v>
      </c>
      <c r="CP58" s="34">
        <v>0</v>
      </c>
      <c r="CQ58" s="34">
        <v>129.8016</v>
      </c>
      <c r="CR58" s="34">
        <v>11903.1315</v>
      </c>
      <c r="CS58" s="34">
        <f t="shared" si="8"/>
        <v>12032.9331</v>
      </c>
      <c r="CT58" s="35">
        <f t="shared" si="9"/>
        <v>1068181.1705999998</v>
      </c>
    </row>
    <row r="59" spans="1:98" ht="12" customHeight="1">
      <c r="A59" s="31"/>
      <c r="B59" s="60" t="s">
        <v>173</v>
      </c>
      <c r="C59" s="61"/>
      <c r="D59" s="34">
        <v>295.9398</v>
      </c>
      <c r="E59" s="34">
        <v>95.3882</v>
      </c>
      <c r="F59" s="34">
        <v>0</v>
      </c>
      <c r="G59" s="34">
        <v>2403.4939</v>
      </c>
      <c r="H59" s="34">
        <v>0</v>
      </c>
      <c r="I59" s="34">
        <v>33476.2111</v>
      </c>
      <c r="J59" s="34">
        <v>749.9636</v>
      </c>
      <c r="K59" s="34">
        <v>0</v>
      </c>
      <c r="L59" s="34">
        <v>113.6699</v>
      </c>
      <c r="M59" s="34">
        <f>SUM(D59:L59)</f>
        <v>37134.66650000001</v>
      </c>
      <c r="N59" s="34">
        <v>0</v>
      </c>
      <c r="O59" s="34">
        <v>0</v>
      </c>
      <c r="P59" s="34">
        <v>0</v>
      </c>
      <c r="Q59" s="34">
        <v>0</v>
      </c>
      <c r="R59" s="34">
        <v>18.4754</v>
      </c>
      <c r="S59" s="34">
        <f>SUM(O59:R59,N59)</f>
        <v>18.4754</v>
      </c>
      <c r="T59" s="34">
        <v>0</v>
      </c>
      <c r="U59" s="34">
        <v>0</v>
      </c>
      <c r="V59" s="34">
        <v>0</v>
      </c>
      <c r="W59" s="34">
        <v>4.1278</v>
      </c>
      <c r="X59" s="34">
        <v>0</v>
      </c>
      <c r="Y59" s="34">
        <v>0</v>
      </c>
      <c r="Z59" s="34">
        <v>0</v>
      </c>
      <c r="AA59" s="34">
        <v>0</v>
      </c>
      <c r="AB59" s="34">
        <v>4.9074</v>
      </c>
      <c r="AC59" s="34">
        <f>SUM(T59:Y59,Z59:AB59)</f>
        <v>9.0352</v>
      </c>
      <c r="AD59" s="34">
        <v>0</v>
      </c>
      <c r="AE59" s="34">
        <v>90.834</v>
      </c>
      <c r="AF59" s="34">
        <v>136.2823</v>
      </c>
      <c r="AG59" s="34">
        <v>85.4865</v>
      </c>
      <c r="AH59" s="34">
        <v>3815.591</v>
      </c>
      <c r="AI59" s="34">
        <v>0</v>
      </c>
      <c r="AJ59" s="34">
        <v>0</v>
      </c>
      <c r="AK59" s="34">
        <v>0</v>
      </c>
      <c r="AL59" s="34">
        <v>520.5319</v>
      </c>
      <c r="AM59" s="34">
        <v>477.5871</v>
      </c>
      <c r="AN59" s="34">
        <f>SUM(AK59:AM59,AD59:AJ59)</f>
        <v>5126.3128</v>
      </c>
      <c r="AO59" s="34">
        <v>7.4772</v>
      </c>
      <c r="AP59" s="34">
        <v>0</v>
      </c>
      <c r="AQ59" s="34">
        <v>10.8612</v>
      </c>
      <c r="AR59" s="34">
        <v>74.3791</v>
      </c>
      <c r="AS59" s="34">
        <v>0</v>
      </c>
      <c r="AT59" s="34">
        <v>358.4393</v>
      </c>
      <c r="AU59" s="34">
        <v>6.7471</v>
      </c>
      <c r="AV59" s="34">
        <v>3.0431</v>
      </c>
      <c r="AW59" s="34">
        <v>19.5371</v>
      </c>
      <c r="AX59" s="34">
        <v>149.2649</v>
      </c>
      <c r="AY59" s="34">
        <v>0</v>
      </c>
      <c r="AZ59" s="34">
        <v>0</v>
      </c>
      <c r="BA59" s="34">
        <v>0</v>
      </c>
      <c r="BB59" s="34">
        <v>1999.8731</v>
      </c>
      <c r="BC59" s="34">
        <v>374.3603</v>
      </c>
      <c r="BD59" s="34">
        <v>1319.1807</v>
      </c>
      <c r="BE59" s="34">
        <v>515.8952</v>
      </c>
      <c r="BF59" s="34">
        <v>0</v>
      </c>
      <c r="BG59" s="34">
        <v>374.3755</v>
      </c>
      <c r="BH59" s="34">
        <f>SUM(BG59,AV59:BF59,AO59:AU59)</f>
        <v>5213.4338</v>
      </c>
      <c r="BI59" s="34">
        <v>3.7615</v>
      </c>
      <c r="BJ59" s="34">
        <v>5775.4438</v>
      </c>
      <c r="BK59" s="34">
        <v>4.7545</v>
      </c>
      <c r="BL59" s="34">
        <v>31.5241</v>
      </c>
      <c r="BM59" s="34">
        <v>0</v>
      </c>
      <c r="BN59" s="34">
        <v>5758.1642</v>
      </c>
      <c r="BO59" s="34">
        <v>1318.3743</v>
      </c>
      <c r="BP59" s="34">
        <f>SUM(BI59:BO59)</f>
        <v>12892.022399999998</v>
      </c>
      <c r="BQ59" s="34">
        <v>16505.2485</v>
      </c>
      <c r="BR59" s="34">
        <v>0</v>
      </c>
      <c r="BS59" s="34">
        <v>1738.9143</v>
      </c>
      <c r="BT59" s="34">
        <v>17258.569</v>
      </c>
      <c r="BU59" s="34">
        <v>393.2505</v>
      </c>
      <c r="BV59" s="34">
        <v>197.983</v>
      </c>
      <c r="BW59" s="34">
        <v>5849.9382</v>
      </c>
      <c r="BX59" s="34">
        <v>10.4755</v>
      </c>
      <c r="BY59" s="34">
        <v>1882.0651</v>
      </c>
      <c r="BZ59" s="34">
        <f>SUM(BR59:BY59,BQ59)</f>
        <v>43836.4441</v>
      </c>
      <c r="CA59" s="34">
        <v>0</v>
      </c>
      <c r="CB59" s="34">
        <v>0</v>
      </c>
      <c r="CC59" s="34">
        <v>0</v>
      </c>
      <c r="CD59" s="34">
        <v>0</v>
      </c>
      <c r="CE59" s="34">
        <v>0</v>
      </c>
      <c r="CF59" s="34">
        <v>0</v>
      </c>
      <c r="CG59" s="34">
        <v>0</v>
      </c>
      <c r="CH59" s="34">
        <v>0</v>
      </c>
      <c r="CI59" s="34">
        <v>0</v>
      </c>
      <c r="CJ59" s="34">
        <v>2.7886</v>
      </c>
      <c r="CK59" s="34">
        <v>0</v>
      </c>
      <c r="CL59" s="34">
        <v>0</v>
      </c>
      <c r="CM59" s="34">
        <v>13.943</v>
      </c>
      <c r="CN59" s="34">
        <f aca="true" t="shared" si="38" ref="CN59:CN66">SUM(CA59:CM59)</f>
        <v>16.7316</v>
      </c>
      <c r="CO59" s="34">
        <v>384.6215</v>
      </c>
      <c r="CP59" s="34">
        <v>0</v>
      </c>
      <c r="CQ59" s="34">
        <v>0</v>
      </c>
      <c r="CR59" s="34">
        <v>56.0994</v>
      </c>
      <c r="CS59" s="34">
        <f aca="true" t="shared" si="39" ref="CS59:CS66">SUM(CO59:CR59)</f>
        <v>440.72090000000003</v>
      </c>
      <c r="CT59" s="35">
        <f aca="true" t="shared" si="40" ref="CT59:CT66">SUM(CS59,CN59,BZ59,BP59,BH59,AN59,AC59,S59,M59)</f>
        <v>104687.8427</v>
      </c>
    </row>
    <row r="60" spans="1:98" ht="12" customHeight="1">
      <c r="A60" s="31"/>
      <c r="B60" s="60" t="s">
        <v>174</v>
      </c>
      <c r="C60" s="61"/>
      <c r="D60" s="34">
        <v>0</v>
      </c>
      <c r="E60" s="34">
        <v>3.078</v>
      </c>
      <c r="F60" s="34">
        <v>0</v>
      </c>
      <c r="G60" s="34">
        <v>0</v>
      </c>
      <c r="H60" s="34">
        <v>0</v>
      </c>
      <c r="I60" s="34">
        <v>4.4127</v>
      </c>
      <c r="J60" s="34">
        <v>245.8624</v>
      </c>
      <c r="K60" s="34">
        <v>0</v>
      </c>
      <c r="L60" s="34">
        <v>5.3478</v>
      </c>
      <c r="M60" s="34">
        <f t="shared" si="23"/>
        <v>258.7009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f t="shared" si="18"/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11.4376</v>
      </c>
      <c r="AC60" s="34">
        <f t="shared" si="19"/>
        <v>11.4376</v>
      </c>
      <c r="AD60" s="34">
        <v>262.0361</v>
      </c>
      <c r="AE60" s="34">
        <v>337.4892</v>
      </c>
      <c r="AF60" s="34">
        <v>11505.9827</v>
      </c>
      <c r="AG60" s="34">
        <v>88.1167</v>
      </c>
      <c r="AH60" s="34">
        <v>783.6171</v>
      </c>
      <c r="AI60" s="34">
        <v>0</v>
      </c>
      <c r="AJ60" s="34">
        <v>11878.462</v>
      </c>
      <c r="AK60" s="34">
        <v>0</v>
      </c>
      <c r="AL60" s="34">
        <v>12319.5669</v>
      </c>
      <c r="AM60" s="34">
        <v>0</v>
      </c>
      <c r="AN60" s="34">
        <f t="shared" si="20"/>
        <v>37175.270699999994</v>
      </c>
      <c r="AO60" s="34">
        <v>0</v>
      </c>
      <c r="AP60" s="34">
        <v>0</v>
      </c>
      <c r="AQ60" s="34">
        <v>0</v>
      </c>
      <c r="AR60" s="34">
        <v>173.4952</v>
      </c>
      <c r="AS60" s="34">
        <v>0</v>
      </c>
      <c r="AT60" s="34">
        <v>11.0297</v>
      </c>
      <c r="AU60" s="34">
        <v>1.5022</v>
      </c>
      <c r="AV60" s="34">
        <v>0</v>
      </c>
      <c r="AW60" s="34">
        <v>20.5535</v>
      </c>
      <c r="AX60" s="34">
        <v>0</v>
      </c>
      <c r="AY60" s="34">
        <v>227.5217</v>
      </c>
      <c r="AZ60" s="34">
        <v>0</v>
      </c>
      <c r="BA60" s="34">
        <v>0</v>
      </c>
      <c r="BB60" s="34">
        <v>2122.9656</v>
      </c>
      <c r="BC60" s="34">
        <v>27.5364</v>
      </c>
      <c r="BD60" s="34">
        <v>0</v>
      </c>
      <c r="BE60" s="34">
        <v>396.5764</v>
      </c>
      <c r="BF60" s="34">
        <v>0</v>
      </c>
      <c r="BG60" s="34">
        <v>822.8074</v>
      </c>
      <c r="BH60" s="34">
        <f t="shared" si="21"/>
        <v>3803.9880999999996</v>
      </c>
      <c r="BI60" s="34">
        <v>0</v>
      </c>
      <c r="BJ60" s="34">
        <v>4782.6587</v>
      </c>
      <c r="BK60" s="34">
        <v>10.1355</v>
      </c>
      <c r="BL60" s="34">
        <v>0</v>
      </c>
      <c r="BM60" s="34">
        <v>0</v>
      </c>
      <c r="BN60" s="34">
        <v>7735.5726</v>
      </c>
      <c r="BO60" s="34">
        <v>0</v>
      </c>
      <c r="BP60" s="34">
        <f t="shared" si="6"/>
        <v>12528.3668</v>
      </c>
      <c r="BQ60" s="34">
        <v>2237.1239</v>
      </c>
      <c r="BR60" s="34">
        <v>0</v>
      </c>
      <c r="BS60" s="34">
        <v>3.1373</v>
      </c>
      <c r="BT60" s="34">
        <v>932.3212</v>
      </c>
      <c r="BU60" s="34">
        <v>0</v>
      </c>
      <c r="BV60" s="34">
        <v>7.8119</v>
      </c>
      <c r="BW60" s="34">
        <v>0</v>
      </c>
      <c r="BX60" s="34">
        <v>6.781</v>
      </c>
      <c r="BY60" s="34">
        <v>872.4045</v>
      </c>
      <c r="BZ60" s="34">
        <f t="shared" si="22"/>
        <v>4059.5798</v>
      </c>
      <c r="CA60" s="34">
        <v>0</v>
      </c>
      <c r="CB60" s="34">
        <v>0</v>
      </c>
      <c r="CC60" s="34">
        <v>0</v>
      </c>
      <c r="CD60" s="34">
        <v>0</v>
      </c>
      <c r="CE60" s="34">
        <v>0</v>
      </c>
      <c r="CF60" s="34">
        <v>0</v>
      </c>
      <c r="CG60" s="34">
        <v>0</v>
      </c>
      <c r="CH60" s="34">
        <v>0</v>
      </c>
      <c r="CI60" s="34">
        <v>0</v>
      </c>
      <c r="CJ60" s="34">
        <v>0</v>
      </c>
      <c r="CK60" s="34">
        <v>0</v>
      </c>
      <c r="CL60" s="34">
        <v>0</v>
      </c>
      <c r="CM60" s="34">
        <v>0</v>
      </c>
      <c r="CN60" s="34">
        <f t="shared" si="38"/>
        <v>0</v>
      </c>
      <c r="CO60" s="34">
        <v>5.536</v>
      </c>
      <c r="CP60" s="34">
        <v>4.1657</v>
      </c>
      <c r="CQ60" s="34">
        <v>12.9158</v>
      </c>
      <c r="CR60" s="34">
        <v>11.414</v>
      </c>
      <c r="CS60" s="34">
        <f t="shared" si="39"/>
        <v>34.0315</v>
      </c>
      <c r="CT60" s="35">
        <f t="shared" si="40"/>
        <v>57871.37539999999</v>
      </c>
    </row>
    <row r="61" spans="1:98" ht="12" customHeight="1">
      <c r="A61" s="31"/>
      <c r="B61" s="60" t="s">
        <v>175</v>
      </c>
      <c r="C61" s="61"/>
      <c r="D61" s="34">
        <v>130.7217</v>
      </c>
      <c r="E61" s="34">
        <v>157.931</v>
      </c>
      <c r="F61" s="34">
        <v>25.6283</v>
      </c>
      <c r="G61" s="34">
        <v>3742.4815</v>
      </c>
      <c r="H61" s="34">
        <v>0</v>
      </c>
      <c r="I61" s="34">
        <v>160.4062</v>
      </c>
      <c r="J61" s="34">
        <v>567.1297</v>
      </c>
      <c r="K61" s="34">
        <v>0</v>
      </c>
      <c r="L61" s="34">
        <v>68.7155</v>
      </c>
      <c r="M61" s="34">
        <f t="shared" si="23"/>
        <v>4853.0139</v>
      </c>
      <c r="N61" s="34">
        <v>0</v>
      </c>
      <c r="O61" s="34">
        <v>0</v>
      </c>
      <c r="P61" s="34">
        <v>0</v>
      </c>
      <c r="Q61" s="34">
        <v>0</v>
      </c>
      <c r="R61" s="34">
        <v>24.255</v>
      </c>
      <c r="S61" s="34">
        <f t="shared" si="18"/>
        <v>24.255</v>
      </c>
      <c r="T61" s="34">
        <v>0</v>
      </c>
      <c r="U61" s="34">
        <v>0</v>
      </c>
      <c r="V61" s="34">
        <v>0</v>
      </c>
      <c r="W61" s="34">
        <v>4.7773</v>
      </c>
      <c r="X61" s="34">
        <v>4.62</v>
      </c>
      <c r="Y61" s="34">
        <v>0</v>
      </c>
      <c r="Z61" s="34">
        <v>0</v>
      </c>
      <c r="AA61" s="34">
        <v>0</v>
      </c>
      <c r="AB61" s="34">
        <v>0</v>
      </c>
      <c r="AC61" s="34">
        <f t="shared" si="19"/>
        <v>9.397300000000001</v>
      </c>
      <c r="AD61" s="34">
        <v>6.0228</v>
      </c>
      <c r="AE61" s="34">
        <v>0</v>
      </c>
      <c r="AF61" s="34">
        <v>202.717</v>
      </c>
      <c r="AG61" s="34">
        <v>1177.555</v>
      </c>
      <c r="AH61" s="34">
        <v>113.4771</v>
      </c>
      <c r="AI61" s="34">
        <v>0</v>
      </c>
      <c r="AJ61" s="34">
        <v>0</v>
      </c>
      <c r="AK61" s="34">
        <v>0</v>
      </c>
      <c r="AL61" s="34">
        <v>10.3503</v>
      </c>
      <c r="AM61" s="34">
        <v>0</v>
      </c>
      <c r="AN61" s="34">
        <f t="shared" si="20"/>
        <v>1510.1222000000002</v>
      </c>
      <c r="AO61" s="34">
        <v>0</v>
      </c>
      <c r="AP61" s="34">
        <v>32.0124</v>
      </c>
      <c r="AQ61" s="34">
        <v>0</v>
      </c>
      <c r="AR61" s="34">
        <v>2.6189</v>
      </c>
      <c r="AS61" s="34">
        <v>0</v>
      </c>
      <c r="AT61" s="34">
        <v>61.7043</v>
      </c>
      <c r="AU61" s="34">
        <v>87.3098</v>
      </c>
      <c r="AV61" s="34">
        <v>1124.649</v>
      </c>
      <c r="AW61" s="34">
        <v>1014.7424</v>
      </c>
      <c r="AX61" s="34">
        <v>70.6803</v>
      </c>
      <c r="AY61" s="34">
        <v>14.8456</v>
      </c>
      <c r="AZ61" s="34">
        <v>1.6055</v>
      </c>
      <c r="BA61" s="34">
        <v>643.8273</v>
      </c>
      <c r="BB61" s="34">
        <v>48.3407</v>
      </c>
      <c r="BC61" s="34">
        <v>34366.4773</v>
      </c>
      <c r="BD61" s="34">
        <v>0</v>
      </c>
      <c r="BE61" s="34">
        <v>2484.9844</v>
      </c>
      <c r="BF61" s="34">
        <v>854.9832</v>
      </c>
      <c r="BG61" s="34">
        <v>7055.2968</v>
      </c>
      <c r="BH61" s="34">
        <f t="shared" si="21"/>
        <v>47864.077900000004</v>
      </c>
      <c r="BI61" s="34">
        <v>0</v>
      </c>
      <c r="BJ61" s="34">
        <v>235.0589</v>
      </c>
      <c r="BK61" s="34">
        <v>0</v>
      </c>
      <c r="BL61" s="34">
        <v>49.6468</v>
      </c>
      <c r="BM61" s="34">
        <v>3.6623</v>
      </c>
      <c r="BN61" s="34">
        <v>5971.6045</v>
      </c>
      <c r="BO61" s="34">
        <v>499.8015</v>
      </c>
      <c r="BP61" s="34">
        <f t="shared" si="6"/>
        <v>6759.774</v>
      </c>
      <c r="BQ61" s="34">
        <v>5338.9891</v>
      </c>
      <c r="BR61" s="34">
        <v>56.9852</v>
      </c>
      <c r="BS61" s="34">
        <v>0</v>
      </c>
      <c r="BT61" s="34">
        <v>1625.02</v>
      </c>
      <c r="BU61" s="34">
        <v>33.2418</v>
      </c>
      <c r="BV61" s="34">
        <v>515.6222</v>
      </c>
      <c r="BW61" s="34">
        <v>0</v>
      </c>
      <c r="BX61" s="34">
        <v>0</v>
      </c>
      <c r="BY61" s="34">
        <v>2207.0073</v>
      </c>
      <c r="BZ61" s="34">
        <f t="shared" si="22"/>
        <v>9776.865600000001</v>
      </c>
      <c r="CA61" s="34">
        <v>0</v>
      </c>
      <c r="CB61" s="34">
        <v>0</v>
      </c>
      <c r="CC61" s="34">
        <v>0</v>
      </c>
      <c r="CD61" s="34">
        <v>0</v>
      </c>
      <c r="CE61" s="34">
        <v>0</v>
      </c>
      <c r="CF61" s="34">
        <v>1085.968</v>
      </c>
      <c r="CG61" s="34">
        <v>0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34">
        <f t="shared" si="38"/>
        <v>1085.968</v>
      </c>
      <c r="CO61" s="34">
        <v>967.8055</v>
      </c>
      <c r="CP61" s="34">
        <v>0</v>
      </c>
      <c r="CQ61" s="34">
        <v>562.1193</v>
      </c>
      <c r="CR61" s="34">
        <v>270.149</v>
      </c>
      <c r="CS61" s="34">
        <f t="shared" si="39"/>
        <v>1800.0738000000001</v>
      </c>
      <c r="CT61" s="35">
        <f t="shared" si="40"/>
        <v>73683.54770000001</v>
      </c>
    </row>
    <row r="62" spans="1:98" ht="12" customHeight="1">
      <c r="A62" s="31"/>
      <c r="B62" s="60" t="s">
        <v>176</v>
      </c>
      <c r="C62" s="61"/>
      <c r="D62" s="34">
        <v>0</v>
      </c>
      <c r="E62" s="34">
        <v>12.386</v>
      </c>
      <c r="F62" s="34">
        <v>0</v>
      </c>
      <c r="G62" s="34">
        <v>255.4059</v>
      </c>
      <c r="H62" s="34">
        <v>0</v>
      </c>
      <c r="I62" s="34">
        <v>68.7521</v>
      </c>
      <c r="J62" s="34">
        <v>33271.1159</v>
      </c>
      <c r="K62" s="34">
        <v>0</v>
      </c>
      <c r="L62" s="34">
        <v>1024.1247</v>
      </c>
      <c r="M62" s="34">
        <f t="shared" si="23"/>
        <v>34631.7846</v>
      </c>
      <c r="N62" s="34">
        <v>0</v>
      </c>
      <c r="O62" s="34">
        <v>0</v>
      </c>
      <c r="P62" s="34">
        <v>64.6452</v>
      </c>
      <c r="Q62" s="34">
        <v>0</v>
      </c>
      <c r="R62" s="34">
        <v>0</v>
      </c>
      <c r="S62" s="34">
        <f t="shared" si="18"/>
        <v>64.6452</v>
      </c>
      <c r="T62" s="34">
        <v>0</v>
      </c>
      <c r="U62" s="34">
        <v>0</v>
      </c>
      <c r="V62" s="34">
        <v>0</v>
      </c>
      <c r="W62" s="34">
        <v>46.39</v>
      </c>
      <c r="X62" s="34">
        <v>36.1542</v>
      </c>
      <c r="Y62" s="34">
        <v>0</v>
      </c>
      <c r="Z62" s="34">
        <v>0</v>
      </c>
      <c r="AA62" s="34">
        <v>0</v>
      </c>
      <c r="AB62" s="34">
        <v>5.7188</v>
      </c>
      <c r="AC62" s="34">
        <f t="shared" si="19"/>
        <v>88.263</v>
      </c>
      <c r="AD62" s="34">
        <v>217.7698</v>
      </c>
      <c r="AE62" s="34">
        <v>112.1719</v>
      </c>
      <c r="AF62" s="34">
        <v>2856.9555</v>
      </c>
      <c r="AG62" s="34">
        <v>612.0439</v>
      </c>
      <c r="AH62" s="34">
        <v>1542.8552</v>
      </c>
      <c r="AI62" s="34">
        <v>6.8862</v>
      </c>
      <c r="AJ62" s="34">
        <v>0</v>
      </c>
      <c r="AK62" s="34">
        <v>206.5632</v>
      </c>
      <c r="AL62" s="34">
        <v>635.6341</v>
      </c>
      <c r="AM62" s="34">
        <v>526.7202</v>
      </c>
      <c r="AN62" s="34">
        <f t="shared" si="20"/>
        <v>6717.599999999999</v>
      </c>
      <c r="AO62" s="34">
        <v>0</v>
      </c>
      <c r="AP62" s="34">
        <v>0</v>
      </c>
      <c r="AQ62" s="34">
        <v>0</v>
      </c>
      <c r="AR62" s="34">
        <v>2789.9059</v>
      </c>
      <c r="AS62" s="34">
        <v>0</v>
      </c>
      <c r="AT62" s="34">
        <v>680.3967</v>
      </c>
      <c r="AU62" s="34">
        <v>114.0244</v>
      </c>
      <c r="AV62" s="34">
        <v>10.8102</v>
      </c>
      <c r="AW62" s="34">
        <v>252.932</v>
      </c>
      <c r="AX62" s="34">
        <v>221.7656</v>
      </c>
      <c r="AY62" s="34">
        <v>552.7927</v>
      </c>
      <c r="AZ62" s="34">
        <v>0</v>
      </c>
      <c r="BA62" s="34">
        <v>96.9678</v>
      </c>
      <c r="BB62" s="34">
        <v>3177.8342</v>
      </c>
      <c r="BC62" s="34">
        <v>165.3728</v>
      </c>
      <c r="BD62" s="34">
        <v>1583.3703</v>
      </c>
      <c r="BE62" s="34">
        <v>1656.2258</v>
      </c>
      <c r="BF62" s="34">
        <v>0</v>
      </c>
      <c r="BG62" s="34">
        <v>10846.8617</v>
      </c>
      <c r="BH62" s="34">
        <f t="shared" si="21"/>
        <v>22149.2601</v>
      </c>
      <c r="BI62" s="34">
        <v>3.7615</v>
      </c>
      <c r="BJ62" s="34">
        <v>530.5601</v>
      </c>
      <c r="BK62" s="34">
        <v>7.1056</v>
      </c>
      <c r="BL62" s="34">
        <v>47.8015</v>
      </c>
      <c r="BM62" s="34">
        <v>0</v>
      </c>
      <c r="BN62" s="34">
        <v>4872.5815</v>
      </c>
      <c r="BO62" s="34">
        <v>2245.1085</v>
      </c>
      <c r="BP62" s="34">
        <f t="shared" si="6"/>
        <v>7706.9187</v>
      </c>
      <c r="BQ62" s="34">
        <v>12636.2633</v>
      </c>
      <c r="BR62" s="34">
        <v>0</v>
      </c>
      <c r="BS62" s="34">
        <v>5541.2337</v>
      </c>
      <c r="BT62" s="34">
        <v>9957.0808</v>
      </c>
      <c r="BU62" s="34">
        <v>5394.3651</v>
      </c>
      <c r="BV62" s="34">
        <v>358.1146</v>
      </c>
      <c r="BW62" s="34">
        <v>402.4985</v>
      </c>
      <c r="BX62" s="34">
        <v>255.4232</v>
      </c>
      <c r="BY62" s="34">
        <v>1040.7881</v>
      </c>
      <c r="BZ62" s="34">
        <f t="shared" si="22"/>
        <v>35585.76730000001</v>
      </c>
      <c r="CA62" s="34">
        <v>0</v>
      </c>
      <c r="CB62" s="34">
        <v>0</v>
      </c>
      <c r="CC62" s="34">
        <v>8.2614</v>
      </c>
      <c r="CD62" s="34">
        <v>0</v>
      </c>
      <c r="CE62" s="34">
        <v>0</v>
      </c>
      <c r="CF62" s="34">
        <v>1099.9638</v>
      </c>
      <c r="CG62" s="34">
        <v>0</v>
      </c>
      <c r="CH62" s="34">
        <v>69.1879</v>
      </c>
      <c r="CI62" s="34">
        <v>0</v>
      </c>
      <c r="CJ62" s="34">
        <v>55.6087</v>
      </c>
      <c r="CK62" s="34">
        <v>0</v>
      </c>
      <c r="CL62" s="34">
        <v>0</v>
      </c>
      <c r="CM62" s="34">
        <v>557.7769</v>
      </c>
      <c r="CN62" s="34">
        <f t="shared" si="38"/>
        <v>1790.7986999999998</v>
      </c>
      <c r="CO62" s="34">
        <v>276.4326</v>
      </c>
      <c r="CP62" s="34">
        <v>0</v>
      </c>
      <c r="CQ62" s="34">
        <v>30.1114</v>
      </c>
      <c r="CR62" s="34">
        <v>24.559</v>
      </c>
      <c r="CS62" s="34">
        <f t="shared" si="39"/>
        <v>331.103</v>
      </c>
      <c r="CT62" s="35">
        <f t="shared" si="40"/>
        <v>109066.14060000003</v>
      </c>
    </row>
    <row r="63" spans="1:98" ht="12" customHeight="1">
      <c r="A63" s="31"/>
      <c r="B63" s="60" t="s">
        <v>177</v>
      </c>
      <c r="C63" s="61"/>
      <c r="D63" s="34">
        <v>0</v>
      </c>
      <c r="E63" s="34">
        <v>1</v>
      </c>
      <c r="F63" s="34">
        <v>0</v>
      </c>
      <c r="G63" s="34">
        <v>0</v>
      </c>
      <c r="H63" s="34">
        <v>0</v>
      </c>
      <c r="I63" s="34">
        <v>111.2143</v>
      </c>
      <c r="J63" s="34">
        <v>20.3077</v>
      </c>
      <c r="K63" s="34">
        <v>0</v>
      </c>
      <c r="L63" s="34">
        <v>1835.7295</v>
      </c>
      <c r="M63" s="34">
        <f t="shared" si="23"/>
        <v>1968.2514999999999</v>
      </c>
      <c r="N63" s="34">
        <v>0</v>
      </c>
      <c r="O63" s="34">
        <v>312.485</v>
      </c>
      <c r="P63" s="34">
        <v>10.7742</v>
      </c>
      <c r="Q63" s="34">
        <v>0</v>
      </c>
      <c r="R63" s="34">
        <v>11.0711</v>
      </c>
      <c r="S63" s="34">
        <f>SUM(O63:R63,N63)</f>
        <v>334.3303</v>
      </c>
      <c r="T63" s="34">
        <v>0</v>
      </c>
      <c r="U63" s="34">
        <v>0</v>
      </c>
      <c r="V63" s="34">
        <v>0</v>
      </c>
      <c r="W63" s="34">
        <v>75.9342</v>
      </c>
      <c r="X63" s="34">
        <v>104.419</v>
      </c>
      <c r="Y63" s="34">
        <v>1.3713</v>
      </c>
      <c r="Z63" s="34">
        <v>0</v>
      </c>
      <c r="AA63" s="34">
        <v>0</v>
      </c>
      <c r="AB63" s="34">
        <v>28.8805</v>
      </c>
      <c r="AC63" s="34">
        <f>SUM(T63:Y63,Z63:AB63)</f>
        <v>210.60500000000002</v>
      </c>
      <c r="AD63" s="34">
        <v>727.9731</v>
      </c>
      <c r="AE63" s="34">
        <v>452.5534</v>
      </c>
      <c r="AF63" s="34">
        <v>1403.2566</v>
      </c>
      <c r="AG63" s="34">
        <v>29935.0035</v>
      </c>
      <c r="AH63" s="34">
        <v>222637.424</v>
      </c>
      <c r="AI63" s="34">
        <v>52.5936</v>
      </c>
      <c r="AJ63" s="34">
        <v>72578.2839</v>
      </c>
      <c r="AK63" s="34">
        <v>103403.719</v>
      </c>
      <c r="AL63" s="34">
        <v>2214.8516</v>
      </c>
      <c r="AM63" s="34">
        <v>2816.7324</v>
      </c>
      <c r="AN63" s="34">
        <f>SUM(AK63:AM63,AD63:AJ63)</f>
        <v>436222.39109999995</v>
      </c>
      <c r="AO63" s="34">
        <v>0</v>
      </c>
      <c r="AP63" s="34">
        <v>0</v>
      </c>
      <c r="AQ63" s="34">
        <v>64.1454</v>
      </c>
      <c r="AR63" s="34">
        <v>46.3854</v>
      </c>
      <c r="AS63" s="34">
        <v>0</v>
      </c>
      <c r="AT63" s="34">
        <v>555.0007</v>
      </c>
      <c r="AU63" s="34">
        <v>164.9698</v>
      </c>
      <c r="AV63" s="34">
        <v>160.382</v>
      </c>
      <c r="AW63" s="34">
        <v>1189.0239</v>
      </c>
      <c r="AX63" s="34">
        <v>175.0507</v>
      </c>
      <c r="AY63" s="34">
        <v>292.0479</v>
      </c>
      <c r="AZ63" s="34">
        <v>20.143</v>
      </c>
      <c r="BA63" s="34">
        <v>0</v>
      </c>
      <c r="BB63" s="34">
        <v>9117.7675</v>
      </c>
      <c r="BC63" s="34">
        <v>0</v>
      </c>
      <c r="BD63" s="34">
        <v>14952.5232</v>
      </c>
      <c r="BE63" s="34">
        <v>1597.2676</v>
      </c>
      <c r="BF63" s="34">
        <v>0</v>
      </c>
      <c r="BG63" s="34">
        <v>3057.2781</v>
      </c>
      <c r="BH63" s="34">
        <f>SUM(BG63,AV63:BF63,AO63:AU63)</f>
        <v>31391.9852</v>
      </c>
      <c r="BI63" s="34">
        <v>0</v>
      </c>
      <c r="BJ63" s="34">
        <v>6624.3153</v>
      </c>
      <c r="BK63" s="34">
        <v>413.139</v>
      </c>
      <c r="BL63" s="34">
        <v>1081.0993</v>
      </c>
      <c r="BM63" s="34">
        <v>0</v>
      </c>
      <c r="BN63" s="34">
        <v>659.5729</v>
      </c>
      <c r="BO63" s="34">
        <v>159.41</v>
      </c>
      <c r="BP63" s="34">
        <f t="shared" si="6"/>
        <v>8937.5365</v>
      </c>
      <c r="BQ63" s="34">
        <v>13484.2805</v>
      </c>
      <c r="BR63" s="34">
        <v>0</v>
      </c>
      <c r="BS63" s="34">
        <v>5911.5931</v>
      </c>
      <c r="BT63" s="34">
        <v>762.5705</v>
      </c>
      <c r="BU63" s="34">
        <v>12386.0549</v>
      </c>
      <c r="BV63" s="34">
        <v>6225.5681</v>
      </c>
      <c r="BW63" s="34">
        <v>95.019</v>
      </c>
      <c r="BX63" s="34">
        <v>7902.5177</v>
      </c>
      <c r="BY63" s="34">
        <v>16676.0848</v>
      </c>
      <c r="BZ63" s="34">
        <f>SUM(BR63:BY63,BQ63)</f>
        <v>63443.6886</v>
      </c>
      <c r="CA63" s="34">
        <v>33.6743</v>
      </c>
      <c r="CB63" s="34">
        <v>66.9876</v>
      </c>
      <c r="CC63" s="34">
        <v>6154.4165</v>
      </c>
      <c r="CD63" s="34">
        <v>57.3028</v>
      </c>
      <c r="CE63" s="34">
        <v>34.4611</v>
      </c>
      <c r="CF63" s="34">
        <v>193.857</v>
      </c>
      <c r="CG63" s="34">
        <v>3677.5089</v>
      </c>
      <c r="CH63" s="34">
        <v>2209.8687</v>
      </c>
      <c r="CI63" s="34">
        <v>28.0896</v>
      </c>
      <c r="CJ63" s="34">
        <v>2598.139</v>
      </c>
      <c r="CK63" s="34">
        <v>341.1051</v>
      </c>
      <c r="CL63" s="34">
        <v>69.9023</v>
      </c>
      <c r="CM63" s="34">
        <v>4420.3608</v>
      </c>
      <c r="CN63" s="34">
        <f t="shared" si="38"/>
        <v>19885.6737</v>
      </c>
      <c r="CO63" s="34">
        <v>1222.5721</v>
      </c>
      <c r="CP63" s="34">
        <v>3706.6496</v>
      </c>
      <c r="CQ63" s="34">
        <v>10633.4662</v>
      </c>
      <c r="CR63" s="34">
        <v>477.2286</v>
      </c>
      <c r="CS63" s="34">
        <f t="shared" si="39"/>
        <v>16039.916500000001</v>
      </c>
      <c r="CT63" s="35">
        <f t="shared" si="40"/>
        <v>578434.3784</v>
      </c>
    </row>
    <row r="64" spans="1:98" ht="12" customHeight="1">
      <c r="A64" s="31"/>
      <c r="B64" s="60" t="s">
        <v>178</v>
      </c>
      <c r="C64" s="61"/>
      <c r="D64" s="34">
        <v>0</v>
      </c>
      <c r="E64" s="34">
        <v>10.7264</v>
      </c>
      <c r="F64" s="34">
        <v>0</v>
      </c>
      <c r="G64" s="34">
        <v>601.0149</v>
      </c>
      <c r="H64" s="34">
        <v>0</v>
      </c>
      <c r="I64" s="34">
        <v>58.749</v>
      </c>
      <c r="J64" s="34">
        <v>97.915</v>
      </c>
      <c r="K64" s="34">
        <v>0</v>
      </c>
      <c r="L64" s="34">
        <v>19.8171</v>
      </c>
      <c r="M64" s="34">
        <f t="shared" si="23"/>
        <v>788.2224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f>SUM(O64:R64,N64)</f>
        <v>0</v>
      </c>
      <c r="T64" s="34">
        <v>0</v>
      </c>
      <c r="U64" s="34">
        <v>0</v>
      </c>
      <c r="V64" s="34">
        <v>0</v>
      </c>
      <c r="W64" s="34">
        <v>26.3222</v>
      </c>
      <c r="X64" s="34">
        <v>0</v>
      </c>
      <c r="Y64" s="34">
        <v>0</v>
      </c>
      <c r="Z64" s="34">
        <v>0</v>
      </c>
      <c r="AA64" s="34">
        <v>0</v>
      </c>
      <c r="AB64" s="34">
        <v>313.5086</v>
      </c>
      <c r="AC64" s="34">
        <f>SUM(T64:Y64,Z64:AB64)</f>
        <v>339.8308</v>
      </c>
      <c r="AD64" s="34">
        <v>53.874</v>
      </c>
      <c r="AE64" s="34">
        <v>1.0937</v>
      </c>
      <c r="AF64" s="34">
        <v>3487.146</v>
      </c>
      <c r="AG64" s="34">
        <v>3888.9621</v>
      </c>
      <c r="AH64" s="34">
        <v>3499.6199</v>
      </c>
      <c r="AI64" s="34">
        <v>0</v>
      </c>
      <c r="AJ64" s="34">
        <v>0</v>
      </c>
      <c r="AK64" s="34">
        <v>33.6417</v>
      </c>
      <c r="AL64" s="34">
        <v>203.1408</v>
      </c>
      <c r="AM64" s="34">
        <v>381.613</v>
      </c>
      <c r="AN64" s="34">
        <f>SUM(AK64:AM64,AD64:AJ64)</f>
        <v>11549.0912</v>
      </c>
      <c r="AO64" s="34">
        <v>0</v>
      </c>
      <c r="AP64" s="34">
        <v>0</v>
      </c>
      <c r="AQ64" s="34">
        <v>128.1435</v>
      </c>
      <c r="AR64" s="34">
        <v>37.5696</v>
      </c>
      <c r="AS64" s="34">
        <v>0</v>
      </c>
      <c r="AT64" s="34">
        <v>44.1449</v>
      </c>
      <c r="AU64" s="34">
        <v>2.4036</v>
      </c>
      <c r="AV64" s="34">
        <v>36.5172</v>
      </c>
      <c r="AW64" s="34">
        <v>116.429</v>
      </c>
      <c r="AX64" s="34">
        <v>0</v>
      </c>
      <c r="AY64" s="34">
        <v>9.8787</v>
      </c>
      <c r="AZ64" s="34">
        <v>0</v>
      </c>
      <c r="BA64" s="34">
        <v>7.745</v>
      </c>
      <c r="BB64" s="34">
        <v>535.1226</v>
      </c>
      <c r="BC64" s="34">
        <v>0</v>
      </c>
      <c r="BD64" s="34">
        <v>0</v>
      </c>
      <c r="BE64" s="34">
        <v>56.3111</v>
      </c>
      <c r="BF64" s="34">
        <v>0</v>
      </c>
      <c r="BG64" s="34">
        <v>2675.5329</v>
      </c>
      <c r="BH64" s="34">
        <f>SUM(BG64,AV64:BF64,AO64:AU64)</f>
        <v>3649.7981000000004</v>
      </c>
      <c r="BI64" s="34">
        <v>0</v>
      </c>
      <c r="BJ64" s="34">
        <v>651.2475</v>
      </c>
      <c r="BK64" s="34">
        <v>0</v>
      </c>
      <c r="BL64" s="34">
        <v>47.92</v>
      </c>
      <c r="BM64" s="34">
        <v>0</v>
      </c>
      <c r="BN64" s="34">
        <v>848.4219</v>
      </c>
      <c r="BO64" s="34">
        <v>144.499</v>
      </c>
      <c r="BP64" s="34">
        <f t="shared" si="6"/>
        <v>1692.0883999999999</v>
      </c>
      <c r="BQ64" s="34">
        <v>20026.0667</v>
      </c>
      <c r="BR64" s="34">
        <v>0</v>
      </c>
      <c r="BS64" s="34">
        <v>0</v>
      </c>
      <c r="BT64" s="34">
        <v>7071.4294</v>
      </c>
      <c r="BU64" s="34">
        <v>27.4184</v>
      </c>
      <c r="BV64" s="34">
        <v>163.501</v>
      </c>
      <c r="BW64" s="34">
        <v>5796.6404</v>
      </c>
      <c r="BX64" s="34">
        <v>330.4424</v>
      </c>
      <c r="BY64" s="34">
        <v>724.1507</v>
      </c>
      <c r="BZ64" s="34">
        <f>SUM(BR64:BY64,BQ64)</f>
        <v>34139.649</v>
      </c>
      <c r="CA64" s="34">
        <v>0</v>
      </c>
      <c r="CB64" s="34">
        <v>0</v>
      </c>
      <c r="CC64" s="34">
        <v>0</v>
      </c>
      <c r="CD64" s="34">
        <v>0</v>
      </c>
      <c r="CE64" s="34">
        <v>0</v>
      </c>
      <c r="CF64" s="34">
        <v>1085.968</v>
      </c>
      <c r="CG64" s="34">
        <v>0</v>
      </c>
      <c r="CH64" s="34">
        <v>0</v>
      </c>
      <c r="CI64" s="34">
        <v>0</v>
      </c>
      <c r="CJ64" s="34">
        <v>0</v>
      </c>
      <c r="CK64" s="34">
        <v>0</v>
      </c>
      <c r="CL64" s="34">
        <v>0</v>
      </c>
      <c r="CM64" s="34">
        <v>38.1246</v>
      </c>
      <c r="CN64" s="34">
        <f t="shared" si="38"/>
        <v>1124.0926000000002</v>
      </c>
      <c r="CO64" s="34">
        <v>22.8832</v>
      </c>
      <c r="CP64" s="34">
        <v>0</v>
      </c>
      <c r="CQ64" s="34">
        <v>0</v>
      </c>
      <c r="CR64" s="34">
        <v>55.1931</v>
      </c>
      <c r="CS64" s="34">
        <f t="shared" si="39"/>
        <v>78.0763</v>
      </c>
      <c r="CT64" s="35">
        <f t="shared" si="40"/>
        <v>53360.8488</v>
      </c>
    </row>
    <row r="65" spans="1:98" ht="12" customHeight="1">
      <c r="A65" s="31"/>
      <c r="B65" s="60" t="s">
        <v>179</v>
      </c>
      <c r="C65" s="61"/>
      <c r="D65" s="34">
        <v>0</v>
      </c>
      <c r="E65" s="34">
        <v>5748.0724</v>
      </c>
      <c r="F65" s="34">
        <v>0</v>
      </c>
      <c r="G65" s="34">
        <v>25474.2341</v>
      </c>
      <c r="H65" s="34">
        <v>0</v>
      </c>
      <c r="I65" s="34">
        <v>42609.4502</v>
      </c>
      <c r="J65" s="34">
        <v>32776.5372</v>
      </c>
      <c r="K65" s="34">
        <v>0</v>
      </c>
      <c r="L65" s="34">
        <v>1602.3343</v>
      </c>
      <c r="M65" s="34">
        <f>SUM(D65:L65)</f>
        <v>108210.62819999999</v>
      </c>
      <c r="N65" s="34">
        <v>0</v>
      </c>
      <c r="O65" s="34">
        <v>4052.8873</v>
      </c>
      <c r="P65" s="34">
        <v>13.5152</v>
      </c>
      <c r="Q65" s="34">
        <v>0</v>
      </c>
      <c r="R65" s="34">
        <v>2804.4459</v>
      </c>
      <c r="S65" s="34">
        <f>SUM(O65:R65,N65)</f>
        <v>6870.8484</v>
      </c>
      <c r="T65" s="34">
        <v>0</v>
      </c>
      <c r="U65" s="34">
        <v>0</v>
      </c>
      <c r="V65" s="34">
        <v>0</v>
      </c>
      <c r="W65" s="34">
        <v>23676.7545</v>
      </c>
      <c r="X65" s="34">
        <v>0</v>
      </c>
      <c r="Y65" s="34">
        <v>3280.0387</v>
      </c>
      <c r="Z65" s="34">
        <v>0</v>
      </c>
      <c r="AA65" s="34">
        <v>0</v>
      </c>
      <c r="AB65" s="34">
        <v>632.0036</v>
      </c>
      <c r="AC65" s="34">
        <f>SUM(T65:Y65,Z65:AB65)</f>
        <v>27588.7968</v>
      </c>
      <c r="AD65" s="34">
        <v>1272.7023</v>
      </c>
      <c r="AE65" s="34">
        <v>203.0918</v>
      </c>
      <c r="AF65" s="34">
        <v>2833.9374</v>
      </c>
      <c r="AG65" s="34">
        <v>1778.7729</v>
      </c>
      <c r="AH65" s="34">
        <v>12956.3645</v>
      </c>
      <c r="AI65" s="34">
        <v>683.6682</v>
      </c>
      <c r="AJ65" s="34">
        <v>3394.6799</v>
      </c>
      <c r="AK65" s="34">
        <v>112.2804</v>
      </c>
      <c r="AL65" s="34">
        <v>192.5893</v>
      </c>
      <c r="AM65" s="34">
        <v>2722.715</v>
      </c>
      <c r="AN65" s="34">
        <f>SUM(AK65:AM65,AD65:AJ65)</f>
        <v>26150.8017</v>
      </c>
      <c r="AO65" s="34">
        <v>0</v>
      </c>
      <c r="AP65" s="34">
        <v>368.373</v>
      </c>
      <c r="AQ65" s="34">
        <v>953.1114</v>
      </c>
      <c r="AR65" s="34">
        <v>714.7668</v>
      </c>
      <c r="AS65" s="34">
        <v>4565.872</v>
      </c>
      <c r="AT65" s="34">
        <v>1159.694</v>
      </c>
      <c r="AU65" s="34">
        <v>0</v>
      </c>
      <c r="AV65" s="34">
        <v>403.3049</v>
      </c>
      <c r="AW65" s="34">
        <v>482.0421</v>
      </c>
      <c r="AX65" s="34">
        <v>26585.7797</v>
      </c>
      <c r="AY65" s="34">
        <v>180.8281</v>
      </c>
      <c r="AZ65" s="34">
        <v>0</v>
      </c>
      <c r="BA65" s="34">
        <v>1.6782</v>
      </c>
      <c r="BB65" s="34">
        <v>2724.3368</v>
      </c>
      <c r="BC65" s="34">
        <v>67.7356</v>
      </c>
      <c r="BD65" s="34">
        <v>843.239</v>
      </c>
      <c r="BE65" s="34">
        <v>469.6442</v>
      </c>
      <c r="BF65" s="34">
        <v>15.6386</v>
      </c>
      <c r="BG65" s="34">
        <v>74672.4325</v>
      </c>
      <c r="BH65" s="34">
        <f>SUM(BG65,AV65:BF65,AO65:AU65)</f>
        <v>114208.47690000001</v>
      </c>
      <c r="BI65" s="34">
        <v>0</v>
      </c>
      <c r="BJ65" s="34">
        <v>4185.1944</v>
      </c>
      <c r="BK65" s="34">
        <v>378.1208</v>
      </c>
      <c r="BL65" s="34">
        <v>1794.5309</v>
      </c>
      <c r="BM65" s="34">
        <v>0</v>
      </c>
      <c r="BN65" s="34">
        <v>168451.5699</v>
      </c>
      <c r="BO65" s="34">
        <v>72866.3415</v>
      </c>
      <c r="BP65" s="34">
        <f t="shared" si="6"/>
        <v>247675.7575</v>
      </c>
      <c r="BQ65" s="34">
        <v>14457.7534</v>
      </c>
      <c r="BR65" s="34">
        <v>181.0769</v>
      </c>
      <c r="BS65" s="34">
        <v>26280.6705</v>
      </c>
      <c r="BT65" s="34">
        <v>99773.7585</v>
      </c>
      <c r="BU65" s="34">
        <v>39492.7476</v>
      </c>
      <c r="BV65" s="34">
        <v>232449.0811</v>
      </c>
      <c r="BW65" s="34">
        <v>213905.4038</v>
      </c>
      <c r="BX65" s="34">
        <v>39.045</v>
      </c>
      <c r="BY65" s="34">
        <v>15015.5454</v>
      </c>
      <c r="BZ65" s="34">
        <f>SUM(BR65:BY65,BQ65)</f>
        <v>641595.0822000001</v>
      </c>
      <c r="CA65" s="34">
        <v>0</v>
      </c>
      <c r="CB65" s="34">
        <v>0</v>
      </c>
      <c r="CC65" s="34">
        <v>0</v>
      </c>
      <c r="CD65" s="34">
        <v>0</v>
      </c>
      <c r="CE65" s="34">
        <v>0</v>
      </c>
      <c r="CF65" s="34">
        <v>372.7506</v>
      </c>
      <c r="CG65" s="34">
        <v>0</v>
      </c>
      <c r="CH65" s="34">
        <v>0</v>
      </c>
      <c r="CI65" s="34">
        <v>4.9827</v>
      </c>
      <c r="CJ65" s="34">
        <v>0</v>
      </c>
      <c r="CK65" s="34">
        <v>0</v>
      </c>
      <c r="CL65" s="34">
        <v>0</v>
      </c>
      <c r="CM65" s="34">
        <v>0</v>
      </c>
      <c r="CN65" s="34">
        <f t="shared" si="38"/>
        <v>377.73330000000004</v>
      </c>
      <c r="CO65" s="34">
        <v>9308.0796</v>
      </c>
      <c r="CP65" s="34">
        <v>0</v>
      </c>
      <c r="CQ65" s="34">
        <v>127.1698</v>
      </c>
      <c r="CR65" s="34">
        <v>314796.9268</v>
      </c>
      <c r="CS65" s="34">
        <f t="shared" si="39"/>
        <v>324232.1762</v>
      </c>
      <c r="CT65" s="35">
        <f t="shared" si="40"/>
        <v>1496910.3011999999</v>
      </c>
    </row>
    <row r="66" spans="1:98" ht="12" customHeight="1">
      <c r="A66" s="31"/>
      <c r="B66" s="60" t="s">
        <v>21</v>
      </c>
      <c r="C66" s="61"/>
      <c r="D66" s="34">
        <v>0</v>
      </c>
      <c r="E66" s="34">
        <v>28.9197</v>
      </c>
      <c r="F66" s="34">
        <v>0</v>
      </c>
      <c r="G66" s="34">
        <v>42.0398</v>
      </c>
      <c r="H66" s="34">
        <v>0</v>
      </c>
      <c r="I66" s="34">
        <v>149.373</v>
      </c>
      <c r="J66" s="34">
        <v>102.9287</v>
      </c>
      <c r="K66" s="34">
        <v>0</v>
      </c>
      <c r="L66" s="34">
        <v>68.8168</v>
      </c>
      <c r="M66" s="34">
        <f>SUM(D66:L66)</f>
        <v>392.078</v>
      </c>
      <c r="N66" s="34">
        <v>0</v>
      </c>
      <c r="O66" s="34">
        <v>9.3753</v>
      </c>
      <c r="P66" s="34">
        <v>0</v>
      </c>
      <c r="Q66" s="34">
        <v>0</v>
      </c>
      <c r="R66" s="34">
        <v>0</v>
      </c>
      <c r="S66" s="34">
        <f>SUM(O66:R66,N66)</f>
        <v>9.3753</v>
      </c>
      <c r="T66" s="34">
        <v>0</v>
      </c>
      <c r="U66" s="34">
        <v>0</v>
      </c>
      <c r="V66" s="34">
        <v>0</v>
      </c>
      <c r="W66" s="34">
        <v>44.4732</v>
      </c>
      <c r="X66" s="34">
        <v>1.0413</v>
      </c>
      <c r="Y66" s="34">
        <v>0</v>
      </c>
      <c r="Z66" s="34">
        <v>0</v>
      </c>
      <c r="AA66" s="34">
        <v>0</v>
      </c>
      <c r="AB66" s="34">
        <v>1228.9675</v>
      </c>
      <c r="AC66" s="34">
        <f>SUM(T66:Y66,Z66:AB66)</f>
        <v>1274.482</v>
      </c>
      <c r="AD66" s="34">
        <v>1287.792</v>
      </c>
      <c r="AE66" s="34">
        <v>1808.2785</v>
      </c>
      <c r="AF66" s="34">
        <v>3134.7466</v>
      </c>
      <c r="AG66" s="34">
        <v>12672.8243</v>
      </c>
      <c r="AH66" s="34">
        <v>6097.8178</v>
      </c>
      <c r="AI66" s="34">
        <v>386.1699</v>
      </c>
      <c r="AJ66" s="34">
        <v>5703.4039</v>
      </c>
      <c r="AK66" s="34">
        <v>870.7113</v>
      </c>
      <c r="AL66" s="34">
        <v>11987.7057</v>
      </c>
      <c r="AM66" s="34">
        <v>873.5938</v>
      </c>
      <c r="AN66" s="34">
        <f>SUM(AK66:AM66,AD66:AJ66)</f>
        <v>44823.0438</v>
      </c>
      <c r="AO66" s="34">
        <v>6.2558</v>
      </c>
      <c r="AP66" s="34">
        <v>0</v>
      </c>
      <c r="AQ66" s="34">
        <v>6.5313</v>
      </c>
      <c r="AR66" s="34">
        <v>479.9459</v>
      </c>
      <c r="AS66" s="34">
        <v>104.0161</v>
      </c>
      <c r="AT66" s="34">
        <v>587.6794</v>
      </c>
      <c r="AU66" s="34">
        <v>2.4036</v>
      </c>
      <c r="AV66" s="34">
        <v>68.009</v>
      </c>
      <c r="AW66" s="34">
        <v>30.0528</v>
      </c>
      <c r="AX66" s="34">
        <v>35.743</v>
      </c>
      <c r="AY66" s="34">
        <v>642.6655</v>
      </c>
      <c r="AZ66" s="34">
        <v>0</v>
      </c>
      <c r="BA66" s="34">
        <v>2.3194</v>
      </c>
      <c r="BB66" s="34">
        <v>2040.3684</v>
      </c>
      <c r="BC66" s="34">
        <v>35.1747</v>
      </c>
      <c r="BD66" s="34">
        <v>206.6824</v>
      </c>
      <c r="BE66" s="34">
        <v>4623.9616</v>
      </c>
      <c r="BF66" s="34">
        <v>143.2947</v>
      </c>
      <c r="BG66" s="34">
        <v>4743.892</v>
      </c>
      <c r="BH66" s="34">
        <f>SUM(BG66,AV66:BF66,AO66:AU66)</f>
        <v>13758.995600000004</v>
      </c>
      <c r="BI66" s="34">
        <v>29.1593</v>
      </c>
      <c r="BJ66" s="34">
        <v>269.4247</v>
      </c>
      <c r="BK66" s="34">
        <v>216.7065</v>
      </c>
      <c r="BL66" s="34">
        <v>1481.4517</v>
      </c>
      <c r="BM66" s="34">
        <v>0</v>
      </c>
      <c r="BN66" s="34">
        <v>394.9264</v>
      </c>
      <c r="BO66" s="34">
        <v>884.9206</v>
      </c>
      <c r="BP66" s="34">
        <f>SUM(BI66:BO66)</f>
        <v>3276.5892</v>
      </c>
      <c r="BQ66" s="34">
        <v>442.9511</v>
      </c>
      <c r="BR66" s="34">
        <v>75.7152</v>
      </c>
      <c r="BS66" s="34">
        <v>1185.7918</v>
      </c>
      <c r="BT66" s="34">
        <v>282.8051</v>
      </c>
      <c r="BU66" s="34">
        <v>21.6564</v>
      </c>
      <c r="BV66" s="34">
        <v>431.4395</v>
      </c>
      <c r="BW66" s="34">
        <v>10.0635</v>
      </c>
      <c r="BX66" s="34">
        <v>1779.1752</v>
      </c>
      <c r="BY66" s="34">
        <v>2299.2227</v>
      </c>
      <c r="BZ66" s="34">
        <f>SUM(BR66:BY66,BQ66)</f>
        <v>6528.8205</v>
      </c>
      <c r="CA66" s="34">
        <v>0</v>
      </c>
      <c r="CB66" s="34">
        <v>0</v>
      </c>
      <c r="CC66" s="34">
        <v>27.0108</v>
      </c>
      <c r="CD66" s="34">
        <v>0</v>
      </c>
      <c r="CE66" s="34">
        <v>0</v>
      </c>
      <c r="CF66" s="34">
        <v>28.3932</v>
      </c>
      <c r="CG66" s="34">
        <v>402.5612</v>
      </c>
      <c r="CH66" s="34">
        <v>25.7183</v>
      </c>
      <c r="CI66" s="34">
        <v>0</v>
      </c>
      <c r="CJ66" s="34">
        <v>0</v>
      </c>
      <c r="CK66" s="34">
        <v>1.5115</v>
      </c>
      <c r="CL66" s="34">
        <v>0</v>
      </c>
      <c r="CM66" s="34">
        <v>4.7036</v>
      </c>
      <c r="CN66" s="34">
        <f t="shared" si="38"/>
        <v>489.8986</v>
      </c>
      <c r="CO66" s="34">
        <v>1.7826</v>
      </c>
      <c r="CP66" s="34">
        <v>41.3676</v>
      </c>
      <c r="CQ66" s="34">
        <v>29.5897</v>
      </c>
      <c r="CR66" s="34">
        <v>66.4935</v>
      </c>
      <c r="CS66" s="34">
        <f t="shared" si="39"/>
        <v>139.23340000000002</v>
      </c>
      <c r="CT66" s="35">
        <f t="shared" si="40"/>
        <v>70692.51640000001</v>
      </c>
    </row>
    <row r="67" spans="1:98" ht="12" customHeight="1">
      <c r="A67" s="31"/>
      <c r="B67" s="64" t="s">
        <v>22</v>
      </c>
      <c r="C67" s="65"/>
      <c r="D67" s="38">
        <f aca="true" t="shared" si="41" ref="D67:AI67">SUM(D8:D12,D37,D44,D51:D66)</f>
        <v>15729.6767</v>
      </c>
      <c r="E67" s="38">
        <f t="shared" si="41"/>
        <v>73258.00839999999</v>
      </c>
      <c r="F67" s="38">
        <f t="shared" si="41"/>
        <v>23031.836199999998</v>
      </c>
      <c r="G67" s="38">
        <f t="shared" si="41"/>
        <v>276090.82930000004</v>
      </c>
      <c r="H67" s="38">
        <f t="shared" si="41"/>
        <v>126.0681</v>
      </c>
      <c r="I67" s="38">
        <f t="shared" si="41"/>
        <v>1091770.2322000002</v>
      </c>
      <c r="J67" s="38">
        <f t="shared" si="41"/>
        <v>486410.7055</v>
      </c>
      <c r="K67" s="38">
        <f t="shared" si="41"/>
        <v>3885.0618</v>
      </c>
      <c r="L67" s="38">
        <f t="shared" si="41"/>
        <v>368164.6295999999</v>
      </c>
      <c r="M67" s="38">
        <f t="shared" si="41"/>
        <v>2338467.0478</v>
      </c>
      <c r="N67" s="38">
        <f t="shared" si="41"/>
        <v>6914.341600000001</v>
      </c>
      <c r="O67" s="38">
        <f t="shared" si="41"/>
        <v>108707.51689999999</v>
      </c>
      <c r="P67" s="38">
        <f t="shared" si="41"/>
        <v>2368.4459999999995</v>
      </c>
      <c r="Q67" s="38">
        <f t="shared" si="41"/>
        <v>7501.6048</v>
      </c>
      <c r="R67" s="38">
        <f t="shared" si="41"/>
        <v>42069.952</v>
      </c>
      <c r="S67" s="38">
        <f t="shared" si="41"/>
        <v>167561.86129999996</v>
      </c>
      <c r="T67" s="38">
        <f t="shared" si="41"/>
        <v>382.7689</v>
      </c>
      <c r="U67" s="38">
        <f t="shared" si="41"/>
        <v>98.1811</v>
      </c>
      <c r="V67" s="38">
        <f t="shared" si="41"/>
        <v>1177.1073000000004</v>
      </c>
      <c r="W67" s="38">
        <f t="shared" si="41"/>
        <v>114987.80329999999</v>
      </c>
      <c r="X67" s="38">
        <f t="shared" si="41"/>
        <v>10174.131000000005</v>
      </c>
      <c r="Y67" s="38">
        <f t="shared" si="41"/>
        <v>9318.2389</v>
      </c>
      <c r="Z67" s="38">
        <f t="shared" si="41"/>
        <v>15.7182</v>
      </c>
      <c r="AA67" s="38">
        <f t="shared" si="41"/>
        <v>181.7018</v>
      </c>
      <c r="AB67" s="38">
        <f t="shared" si="41"/>
        <v>38082.6826</v>
      </c>
      <c r="AC67" s="38">
        <f t="shared" si="41"/>
        <v>174418.33310000002</v>
      </c>
      <c r="AD67" s="38">
        <f t="shared" si="41"/>
        <v>377350.6313</v>
      </c>
      <c r="AE67" s="38">
        <f t="shared" si="41"/>
        <v>303256.5464</v>
      </c>
      <c r="AF67" s="38">
        <f t="shared" si="41"/>
        <v>954899.0397999997</v>
      </c>
      <c r="AG67" s="38">
        <f t="shared" si="41"/>
        <v>1279924.1216000002</v>
      </c>
      <c r="AH67" s="38">
        <f t="shared" si="41"/>
        <v>1072029.7799000002</v>
      </c>
      <c r="AI67" s="38">
        <f t="shared" si="41"/>
        <v>16064.1371</v>
      </c>
      <c r="AJ67" s="38">
        <f aca="true" t="shared" si="42" ref="AJ67:BO67">SUM(AJ8:AJ12,AJ37,AJ44,AJ51:AJ66)</f>
        <v>406288.18369999994</v>
      </c>
      <c r="AK67" s="38">
        <f t="shared" si="42"/>
        <v>165682.93009999997</v>
      </c>
      <c r="AL67" s="38">
        <f t="shared" si="42"/>
        <v>362738.5633</v>
      </c>
      <c r="AM67" s="38">
        <f t="shared" si="42"/>
        <v>87690.63619999998</v>
      </c>
      <c r="AN67" s="38">
        <f t="shared" si="42"/>
        <v>5025924.569399999</v>
      </c>
      <c r="AO67" s="38">
        <f t="shared" si="42"/>
        <v>14688.708499999999</v>
      </c>
      <c r="AP67" s="38">
        <f t="shared" si="42"/>
        <v>78260.67150000001</v>
      </c>
      <c r="AQ67" s="38">
        <f t="shared" si="42"/>
        <v>110910.0407</v>
      </c>
      <c r="AR67" s="38">
        <f t="shared" si="42"/>
        <v>105176.02720000004</v>
      </c>
      <c r="AS67" s="38">
        <f t="shared" si="42"/>
        <v>89440.1765</v>
      </c>
      <c r="AT67" s="38">
        <f t="shared" si="42"/>
        <v>141248.75500000006</v>
      </c>
      <c r="AU67" s="38">
        <f t="shared" si="42"/>
        <v>4732.2539</v>
      </c>
      <c r="AV67" s="38">
        <f t="shared" si="42"/>
        <v>21929.912599999996</v>
      </c>
      <c r="AW67" s="38">
        <f t="shared" si="42"/>
        <v>41895.9179</v>
      </c>
      <c r="AX67" s="38">
        <f t="shared" si="42"/>
        <v>47919.6529</v>
      </c>
      <c r="AY67" s="38">
        <f t="shared" si="42"/>
        <v>137259.17220000003</v>
      </c>
      <c r="AZ67" s="38">
        <f t="shared" si="42"/>
        <v>475.6201000000001</v>
      </c>
      <c r="BA67" s="38">
        <f t="shared" si="42"/>
        <v>6920.440100000001</v>
      </c>
      <c r="BB67" s="38">
        <f t="shared" si="42"/>
        <v>189980.7363</v>
      </c>
      <c r="BC67" s="38">
        <f t="shared" si="42"/>
        <v>307840.8561999999</v>
      </c>
      <c r="BD67" s="38">
        <f t="shared" si="42"/>
        <v>186509.8788</v>
      </c>
      <c r="BE67" s="38">
        <f t="shared" si="42"/>
        <v>495602.4278</v>
      </c>
      <c r="BF67" s="38">
        <f t="shared" si="42"/>
        <v>44671.1381</v>
      </c>
      <c r="BG67" s="38">
        <f t="shared" si="42"/>
        <v>1622570.1312000002</v>
      </c>
      <c r="BH67" s="38">
        <f t="shared" si="42"/>
        <v>3648032.5175000005</v>
      </c>
      <c r="BI67" s="38">
        <f t="shared" si="42"/>
        <v>5136.696899999998</v>
      </c>
      <c r="BJ67" s="38">
        <f t="shared" si="42"/>
        <v>143145.2109</v>
      </c>
      <c r="BK67" s="38">
        <f t="shared" si="42"/>
        <v>17050.8086</v>
      </c>
      <c r="BL67" s="38">
        <f t="shared" si="42"/>
        <v>95830.20829999998</v>
      </c>
      <c r="BM67" s="38">
        <f t="shared" si="42"/>
        <v>23165.5551</v>
      </c>
      <c r="BN67" s="38">
        <f t="shared" si="42"/>
        <v>4462659.876200002</v>
      </c>
      <c r="BO67" s="38">
        <f t="shared" si="42"/>
        <v>499792.89669999987</v>
      </c>
      <c r="BP67" s="38">
        <f aca="true" t="shared" si="43" ref="BP67:CT67">SUM(BP8:BP12,BP37,BP44,BP51:BP66)</f>
        <v>5246781.252700002</v>
      </c>
      <c r="BQ67" s="38">
        <f t="shared" si="43"/>
        <v>687801.6695</v>
      </c>
      <c r="BR67" s="38">
        <f t="shared" si="43"/>
        <v>19112.187199999997</v>
      </c>
      <c r="BS67" s="38">
        <f t="shared" si="43"/>
        <v>855191.0118999999</v>
      </c>
      <c r="BT67" s="38">
        <f t="shared" si="43"/>
        <v>416882.4084000001</v>
      </c>
      <c r="BU67" s="38">
        <f t="shared" si="43"/>
        <v>332038.38480000006</v>
      </c>
      <c r="BV67" s="38">
        <f t="shared" si="43"/>
        <v>977217.3769000001</v>
      </c>
      <c r="BW67" s="38">
        <f t="shared" si="43"/>
        <v>594477.8666</v>
      </c>
      <c r="BX67" s="38">
        <f t="shared" si="43"/>
        <v>128746.8188</v>
      </c>
      <c r="BY67" s="38">
        <f t="shared" si="43"/>
        <v>950936.8603999998</v>
      </c>
      <c r="BZ67" s="38">
        <f t="shared" si="43"/>
        <v>4962404.5845</v>
      </c>
      <c r="CA67" s="38">
        <f t="shared" si="43"/>
        <v>72.70840000000001</v>
      </c>
      <c r="CB67" s="38">
        <f t="shared" si="43"/>
        <v>308.21999999999997</v>
      </c>
      <c r="CC67" s="38">
        <f t="shared" si="43"/>
        <v>41193.40349999999</v>
      </c>
      <c r="CD67" s="38">
        <f t="shared" si="43"/>
        <v>541.5402</v>
      </c>
      <c r="CE67" s="38">
        <f t="shared" si="43"/>
        <v>1318.5455</v>
      </c>
      <c r="CF67" s="38">
        <f t="shared" si="43"/>
        <v>28580.6191</v>
      </c>
      <c r="CG67" s="38">
        <f t="shared" si="43"/>
        <v>23215.078500000003</v>
      </c>
      <c r="CH67" s="38">
        <f t="shared" si="43"/>
        <v>4015.8718</v>
      </c>
      <c r="CI67" s="38">
        <f t="shared" si="43"/>
        <v>369.0121000000001</v>
      </c>
      <c r="CJ67" s="38">
        <f t="shared" si="43"/>
        <v>4108.4047</v>
      </c>
      <c r="CK67" s="38">
        <f t="shared" si="43"/>
        <v>1709.395</v>
      </c>
      <c r="CL67" s="38">
        <f t="shared" si="43"/>
        <v>111.3047</v>
      </c>
      <c r="CM67" s="38">
        <f t="shared" si="43"/>
        <v>7833.362700000001</v>
      </c>
      <c r="CN67" s="38">
        <f t="shared" si="43"/>
        <v>113377.4662</v>
      </c>
      <c r="CO67" s="38">
        <f t="shared" si="43"/>
        <v>79723.6491</v>
      </c>
      <c r="CP67" s="38">
        <f t="shared" si="43"/>
        <v>36234.7462</v>
      </c>
      <c r="CQ67" s="38">
        <f t="shared" si="43"/>
        <v>82628.5941</v>
      </c>
      <c r="CR67" s="38">
        <f t="shared" si="43"/>
        <v>732938.6403</v>
      </c>
      <c r="CS67" s="38">
        <f t="shared" si="43"/>
        <v>931525.6297</v>
      </c>
      <c r="CT67" s="39">
        <f t="shared" si="43"/>
        <v>22608493.262199998</v>
      </c>
    </row>
    <row r="68" ht="12" customHeight="1"/>
    <row r="69" ht="12" customHeight="1"/>
    <row r="70" ht="12" customHeight="1"/>
    <row r="71" ht="12" customHeight="1"/>
  </sheetData>
  <sheetProtection/>
  <mergeCells count="86">
    <mergeCell ref="BH6:BH7"/>
    <mergeCell ref="BI6:BI7"/>
    <mergeCell ref="BJ6:BJ7"/>
    <mergeCell ref="CO5:CS5"/>
    <mergeCell ref="CA6:CA7"/>
    <mergeCell ref="CB6:CB7"/>
    <mergeCell ref="CG6:CG7"/>
    <mergeCell ref="CI6:CI7"/>
    <mergeCell ref="CJ6:CJ7"/>
    <mergeCell ref="CK6:CK7"/>
    <mergeCell ref="BO6:BO7"/>
    <mergeCell ref="BP6:BP7"/>
    <mergeCell ref="BJ5:BN5"/>
    <mergeCell ref="CL6:CL7"/>
    <mergeCell ref="BK6:BK7"/>
    <mergeCell ref="BL6:BL7"/>
    <mergeCell ref="BM6:BM7"/>
    <mergeCell ref="CR6:CR7"/>
    <mergeCell ref="BR6:BR7"/>
    <mergeCell ref="BW6:BW7"/>
    <mergeCell ref="BX6:BX7"/>
    <mergeCell ref="BZ6:BZ7"/>
    <mergeCell ref="CA5:CN5"/>
    <mergeCell ref="BC6:BC7"/>
    <mergeCell ref="BE6:BE7"/>
    <mergeCell ref="AL6:AL7"/>
    <mergeCell ref="AN6:AN7"/>
    <mergeCell ref="AO6:AO7"/>
    <mergeCell ref="AU6:AU7"/>
    <mergeCell ref="AV6:AV7"/>
    <mergeCell ref="AZ6:AZ7"/>
    <mergeCell ref="BB6:BB7"/>
    <mergeCell ref="AD6:AD7"/>
    <mergeCell ref="T6:T7"/>
    <mergeCell ref="AS6:AS7"/>
    <mergeCell ref="AI6:AI7"/>
    <mergeCell ref="AJ6:AJ7"/>
    <mergeCell ref="AE6:AE7"/>
    <mergeCell ref="AF6:AF7"/>
    <mergeCell ref="AG6:AG7"/>
    <mergeCell ref="AH6:AH7"/>
    <mergeCell ref="O5:Q5"/>
    <mergeCell ref="O6:O7"/>
    <mergeCell ref="P6:P7"/>
    <mergeCell ref="Q6:Q7"/>
    <mergeCell ref="S6:S7"/>
    <mergeCell ref="AC6:AC7"/>
    <mergeCell ref="AA6:AA7"/>
    <mergeCell ref="Z6:Z7"/>
    <mergeCell ref="F6:F7"/>
    <mergeCell ref="G6:G7"/>
    <mergeCell ref="H6:H7"/>
    <mergeCell ref="J6:J7"/>
    <mergeCell ref="V5:Z5"/>
    <mergeCell ref="K6:K7"/>
    <mergeCell ref="M6:M7"/>
    <mergeCell ref="N6:N7"/>
    <mergeCell ref="U6:U7"/>
    <mergeCell ref="X6:X7"/>
    <mergeCell ref="F5:J5"/>
    <mergeCell ref="B67:C67"/>
    <mergeCell ref="B54:C54"/>
    <mergeCell ref="B57:C57"/>
    <mergeCell ref="B60:C60"/>
    <mergeCell ref="B64:C64"/>
    <mergeCell ref="B65:C65"/>
    <mergeCell ref="B66:C66"/>
    <mergeCell ref="D6:D7"/>
    <mergeCell ref="E6:E7"/>
    <mergeCell ref="B62:C62"/>
    <mergeCell ref="AU5:BB5"/>
    <mergeCell ref="BR5:BX5"/>
    <mergeCell ref="B63:C63"/>
    <mergeCell ref="B8:C8"/>
    <mergeCell ref="B9:C9"/>
    <mergeCell ref="B10:C10"/>
    <mergeCell ref="B52:C52"/>
    <mergeCell ref="B12:C12"/>
    <mergeCell ref="AE5:AK5"/>
    <mergeCell ref="B11:C11"/>
    <mergeCell ref="B55:C55"/>
    <mergeCell ref="B56:C56"/>
    <mergeCell ref="B61:C61"/>
    <mergeCell ref="B53:C53"/>
    <mergeCell ref="B59:C59"/>
    <mergeCell ref="B58:C5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rowBreaks count="1" manualBreakCount="1">
    <brk id="6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2002-03-07T09:25:49Z</cp:lastPrinted>
  <dcterms:created xsi:type="dcterms:W3CDTF">2002-02-14T09:47:47Z</dcterms:created>
  <dcterms:modified xsi:type="dcterms:W3CDTF">2017-03-22T05:03:10Z</dcterms:modified>
  <cp:category/>
  <cp:version/>
  <cp:contentType/>
  <cp:contentStatus/>
</cp:coreProperties>
</file>