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10" windowHeight="13215" activeTab="0"/>
  </bookViews>
  <sheets>
    <sheet name="Sheet1" sheetId="1" r:id="rId1"/>
  </sheets>
  <definedNames>
    <definedName name="_xlnm.Print_Area" localSheetId="0">'Sheet1'!$B$2:$U$204</definedName>
  </definedNames>
  <calcPr fullCalcOnLoad="1"/>
</workbook>
</file>

<file path=xl/sharedStrings.xml><?xml version="1.0" encoding="utf-8"?>
<sst xmlns="http://schemas.openxmlformats.org/spreadsheetml/2006/main" count="2620" uniqueCount="141">
  <si>
    <t>鉱</t>
  </si>
  <si>
    <t>業</t>
  </si>
  <si>
    <t>計</t>
  </si>
  <si>
    <t>合　計</t>
  </si>
  <si>
    <t>利用率</t>
  </si>
  <si>
    <t>利用しない</t>
  </si>
  <si>
    <t>利　　用　　す　　る</t>
  </si>
  <si>
    <t>国際海上コンテナ
（20フィート）</t>
  </si>
  <si>
    <t>その他コンテナ
（12フィート以下）</t>
  </si>
  <si>
    <t>その他コンテナ
（12フィート超）</t>
  </si>
  <si>
    <t>規格不明</t>
  </si>
  <si>
    <t>農</t>
  </si>
  <si>
    <t xml:space="preserve">米         </t>
  </si>
  <si>
    <t xml:space="preserve">雑穀・豆           </t>
  </si>
  <si>
    <t>水</t>
  </si>
  <si>
    <t xml:space="preserve">野菜・果物         </t>
  </si>
  <si>
    <t xml:space="preserve">羊毛               </t>
  </si>
  <si>
    <t>産</t>
  </si>
  <si>
    <t xml:space="preserve">その他の畜産品     </t>
  </si>
  <si>
    <t xml:space="preserve">水産品             </t>
  </si>
  <si>
    <t>品</t>
  </si>
  <si>
    <t xml:space="preserve">綿花               </t>
  </si>
  <si>
    <t xml:space="preserve">その他の農産品     </t>
  </si>
  <si>
    <t>林</t>
  </si>
  <si>
    <t xml:space="preserve">原木               </t>
  </si>
  <si>
    <t xml:space="preserve">製材               </t>
  </si>
  <si>
    <t xml:space="preserve">薪炭               </t>
  </si>
  <si>
    <t xml:space="preserve">樹脂類             </t>
  </si>
  <si>
    <t xml:space="preserve">その他の林産品     </t>
  </si>
  <si>
    <t xml:space="preserve">石炭               </t>
  </si>
  <si>
    <t xml:space="preserve">鉄鉱石             </t>
  </si>
  <si>
    <t xml:space="preserve">その他の金属鉱     </t>
  </si>
  <si>
    <t xml:space="preserve">砂利・砂・石材     </t>
  </si>
  <si>
    <t xml:space="preserve">石灰石             </t>
  </si>
  <si>
    <t xml:space="preserve">原油・天然ガス     </t>
  </si>
  <si>
    <t xml:space="preserve">りん鉱石           </t>
  </si>
  <si>
    <t xml:space="preserve">原塩               </t>
  </si>
  <si>
    <t xml:space="preserve">その他の非金属鉱物 </t>
  </si>
  <si>
    <t xml:space="preserve">鉄鋼               </t>
  </si>
  <si>
    <t xml:space="preserve">非鉄金属           </t>
  </si>
  <si>
    <t>金</t>
  </si>
  <si>
    <t xml:space="preserve">金属製品           </t>
  </si>
  <si>
    <t>属</t>
  </si>
  <si>
    <t xml:space="preserve">産業機械           </t>
  </si>
  <si>
    <t>機</t>
  </si>
  <si>
    <t xml:space="preserve">電気機械           </t>
  </si>
  <si>
    <t>械</t>
  </si>
  <si>
    <t xml:space="preserve">自動車             </t>
  </si>
  <si>
    <t>工</t>
  </si>
  <si>
    <t xml:space="preserve">自動車部品         </t>
  </si>
  <si>
    <t xml:space="preserve">その他の輸送機械   </t>
  </si>
  <si>
    <t xml:space="preserve">精密機械           </t>
  </si>
  <si>
    <t xml:space="preserve">その他の機械       </t>
  </si>
  <si>
    <t xml:space="preserve">セメント           </t>
  </si>
  <si>
    <t xml:space="preserve">生コンクリート     </t>
  </si>
  <si>
    <t xml:space="preserve">セメント製品       </t>
  </si>
  <si>
    <t>化</t>
  </si>
  <si>
    <t xml:space="preserve">ガラス・ガラス製品 </t>
  </si>
  <si>
    <t xml:space="preserve">陶磁器             </t>
  </si>
  <si>
    <t xml:space="preserve">その他の窯業品     </t>
  </si>
  <si>
    <t>学</t>
  </si>
  <si>
    <t xml:space="preserve">重油               </t>
  </si>
  <si>
    <t xml:space="preserve">揮発油             </t>
  </si>
  <si>
    <t xml:space="preserve">その他の石油       </t>
  </si>
  <si>
    <t xml:space="preserve">ＬＮＧ・ＬＰＧ     </t>
  </si>
  <si>
    <t xml:space="preserve">その他の石油製品   </t>
  </si>
  <si>
    <t xml:space="preserve">コークス           </t>
  </si>
  <si>
    <t xml:space="preserve">その他の石炭製品   </t>
  </si>
  <si>
    <t xml:space="preserve">化学薬品           </t>
  </si>
  <si>
    <t xml:space="preserve">化学肥料           </t>
  </si>
  <si>
    <t xml:space="preserve">染料・顔料・塗料   </t>
  </si>
  <si>
    <t xml:space="preserve">合成樹脂           </t>
  </si>
  <si>
    <t xml:space="preserve">動植物性油脂       </t>
  </si>
  <si>
    <t xml:space="preserve">その他の化学工業品 </t>
  </si>
  <si>
    <t xml:space="preserve">パルプ             </t>
  </si>
  <si>
    <t>軽</t>
  </si>
  <si>
    <t>紙</t>
  </si>
  <si>
    <t xml:space="preserve">織物               </t>
  </si>
  <si>
    <t xml:space="preserve">砂糖               </t>
  </si>
  <si>
    <t xml:space="preserve">その他の食料工業品 </t>
  </si>
  <si>
    <t xml:space="preserve">飲料               </t>
  </si>
  <si>
    <t>書籍・印刷物・記録物</t>
  </si>
  <si>
    <t>雑</t>
  </si>
  <si>
    <t xml:space="preserve">がん具             </t>
  </si>
  <si>
    <t xml:space="preserve">衣服・身の回り品   </t>
  </si>
  <si>
    <t>文房具・運動娯楽用品</t>
  </si>
  <si>
    <t xml:space="preserve">家具・装備品       </t>
  </si>
  <si>
    <t xml:space="preserve">その他の日用品     </t>
  </si>
  <si>
    <t xml:space="preserve">木製品             </t>
  </si>
  <si>
    <t xml:space="preserve">ゴム製品           </t>
  </si>
  <si>
    <t xml:space="preserve">その他の製造工業品 </t>
  </si>
  <si>
    <t>金属製容器包装廃棄物</t>
  </si>
  <si>
    <t>特</t>
  </si>
  <si>
    <t>殊</t>
  </si>
  <si>
    <t>合　　　　　　　計</t>
  </si>
  <si>
    <t>代表輸送機関</t>
  </si>
  <si>
    <t>合　　　　　　計</t>
  </si>
  <si>
    <t>鉄 道 コ ン テ ナ</t>
  </si>
  <si>
    <t>車 扱 ・ そ の 他</t>
  </si>
  <si>
    <t>鉄　　 道 　　計</t>
  </si>
  <si>
    <t>自家用トラック</t>
  </si>
  <si>
    <t>宅 配 便 等 混 載</t>
  </si>
  <si>
    <t>一　車　貸　切</t>
  </si>
  <si>
    <t xml:space="preserve">コンテナ利用状況 </t>
  </si>
  <si>
    <t xml:space="preserve"> 品類品目</t>
  </si>
  <si>
    <t>(３日間調査　単位：トン，％）</t>
  </si>
  <si>
    <t>表Ⅱ－８－２　品類品目・コンテナ規格別コンテナ利用流動量（代表輸送機関別）　－重量－</t>
  </si>
  <si>
    <t xml:space="preserve">麦         </t>
  </si>
  <si>
    <t xml:space="preserve">糸         </t>
  </si>
  <si>
    <t>廃自動車</t>
  </si>
  <si>
    <t>廃家電</t>
  </si>
  <si>
    <t>金属スクラップ</t>
  </si>
  <si>
    <t>排</t>
  </si>
  <si>
    <t>使用済みガラスびん</t>
  </si>
  <si>
    <t>その他容器包装廃棄物</t>
  </si>
  <si>
    <t>出</t>
  </si>
  <si>
    <t>古紙</t>
  </si>
  <si>
    <t>廃プラスチック類</t>
  </si>
  <si>
    <t>燃え殻</t>
  </si>
  <si>
    <t>物</t>
  </si>
  <si>
    <t>汚泥</t>
  </si>
  <si>
    <t>鉱さい</t>
  </si>
  <si>
    <t>ばいじん</t>
  </si>
  <si>
    <t>その他の産業廃棄物</t>
  </si>
  <si>
    <t>動植物性飼肥料</t>
  </si>
  <si>
    <t>金属製輸送用容器</t>
  </si>
  <si>
    <t>その他の輸送用容器</t>
  </si>
  <si>
    <t>取り合せ品</t>
  </si>
  <si>
    <t>ト レ ー ラ ー</t>
  </si>
  <si>
    <t>営業用トラック計</t>
  </si>
  <si>
    <t>フ　ェ　リ　ー</t>
  </si>
  <si>
    <t>ト ラ ッ ク 計</t>
  </si>
  <si>
    <t>コ ン テ ナ 船</t>
  </si>
  <si>
    <t>Ｒ Ｏ Ｒ Ｏ 船</t>
  </si>
  <si>
    <t>そ の 他 船 舶</t>
  </si>
  <si>
    <t>海　　 運 　　計</t>
  </si>
  <si>
    <t>航　　　　　　空</t>
  </si>
  <si>
    <t>そ　　 の 　　他</t>
  </si>
  <si>
    <t>国際海上コンテナ
（45フィート以上）</t>
  </si>
  <si>
    <t>国際海上コンテナ
（40フィート背高）</t>
  </si>
  <si>
    <t>国際海上コンテナ
（40フィート）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</si>
</sst>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#,##0_ "/>
    <numFmt numFmtId="178" formatCode="0.000"/>
    <numFmt numFmtId="179" formatCode="0.0"/>
    <numFmt numFmtId="180" formatCode="0.0000"/>
    <numFmt numFmtId="181" formatCode="0.0%"/>
    <numFmt numFmtId="182" formatCode="#,##0.0;[Red]\-#,##0.0"/>
    <numFmt numFmtId="183" formatCode="0.000000"/>
    <numFmt numFmtId="184" formatCode="0.00000"/>
    <numFmt numFmtId="185" formatCode="#,##0.000;[Red]\-#,##0.000"/>
    <numFmt numFmtId="186" formatCode="#,##0.0000;[Red]\-#,##0.0000"/>
    <numFmt numFmtId="187" formatCode="#,##0.00000;[Red]\-#,##0.00000"/>
    <numFmt numFmtId="188" formatCode="&quot;¥&quot;#,##0;&quot;¥&quot;\!\-#,##0"/>
    <numFmt numFmtId="189" formatCode="&quot;¥&quot;#,##0;[Red]&quot;¥&quot;\!\-#,##0"/>
    <numFmt numFmtId="190" formatCode="&quot;¥&quot;#,##0.00;&quot;¥&quot;\!\-#,##0.00"/>
    <numFmt numFmtId="191" formatCode="&quot;¥&quot;#,##0.00;[Red]&quot;¥&quot;\!\-#,##0.00"/>
    <numFmt numFmtId="192" formatCode="_ &quot;¥&quot;* #,##0_ ;_ &quot;¥&quot;* \!\-#,##0_ ;_ &quot;¥&quot;* &quot;-&quot;_ ;_ @_ "/>
    <numFmt numFmtId="193" formatCode="_ * #,##0_ ;_ * \!\-#,##0_ ;_ * &quot;-&quot;_ ;_ @_ "/>
    <numFmt numFmtId="194" formatCode="_ &quot;¥&quot;* #,##0.00_ ;_ &quot;¥&quot;* \!\-#,##0.00_ ;_ &quot;¥&quot;* &quot;-&quot;??_ ;_ @_ "/>
    <numFmt numFmtId="195" formatCode="_ * #,##0.00_ ;_ * \!\-#,##0.00_ ;_ * &quot;-&quot;??_ ;_ @_ "/>
    <numFmt numFmtId="196" formatCode="\!\$#,##0_);\!\(\!\$#,##0\!\)"/>
    <numFmt numFmtId="197" formatCode="\!\$#,##0_);[Red]\!\(\!\$#,##0\!\)"/>
    <numFmt numFmtId="198" formatCode="\!\$#,##0.00_);\!\(\!\$#,##0.00\!\)"/>
    <numFmt numFmtId="199" formatCode="\!\$#,##0.00_);[Red]\!\(\!\$#,##0.00\!\)"/>
    <numFmt numFmtId="200" formatCode="&quot;¥&quot;#,##0;&quot;¥&quot;&quot;¥&quot;\!\-#,##0"/>
    <numFmt numFmtId="201" formatCode="&quot;¥&quot;#,##0;[Red]&quot;¥&quot;&quot;¥&quot;\!\-#,##0"/>
    <numFmt numFmtId="202" formatCode="&quot;¥&quot;#,##0.00;&quot;¥&quot;&quot;¥&quot;\!\-#,##0.00"/>
    <numFmt numFmtId="203" formatCode="&quot;¥&quot;#,##0.00;[Red]&quot;¥&quot;&quot;¥&quot;\!\-#,##0.00"/>
    <numFmt numFmtId="204" formatCode="_ &quot;¥&quot;* #,##0_ ;_ &quot;¥&quot;* &quot;¥&quot;\!\-#,##0_ ;_ &quot;¥&quot;* &quot;-&quot;_ ;_ @_ "/>
    <numFmt numFmtId="205" formatCode="_ * #,##0_ ;_ * &quot;¥&quot;\!\-#,##0_ ;_ * &quot;-&quot;_ ;_ @_ "/>
    <numFmt numFmtId="206" formatCode="_ &quot;¥&quot;* #,##0.00_ ;_ &quot;¥&quot;* &quot;¥&quot;\!\-#,##0.00_ ;_ &quot;¥&quot;* &quot;-&quot;??_ ;_ @_ "/>
    <numFmt numFmtId="207" formatCode="_ * #,##0.00_ ;_ * &quot;¥&quot;\!\-#,##0.00_ ;_ * &quot;-&quot;??_ ;_ @_ "/>
    <numFmt numFmtId="208" formatCode="&quot;¥&quot;\!\$#,##0_);&quot;¥&quot;\!\(&quot;¥&quot;\!\$#,##0&quot;¥&quot;\!\)"/>
    <numFmt numFmtId="209" formatCode="&quot;¥&quot;\!\$#,##0_);[Red]&quot;¥&quot;\!\(&quot;¥&quot;\!\$#,##0&quot;¥&quot;\!\)"/>
    <numFmt numFmtId="210" formatCode="&quot;¥&quot;\!\$#,##0.00_);&quot;¥&quot;\!\(&quot;¥&quot;\!\$#,##0.00&quot;¥&quot;\!\)"/>
    <numFmt numFmtId="211" formatCode="&quot;¥&quot;\!\$#,##0.00_);[Red]&quot;¥&quot;\!\(&quot;¥&quot;\!\$#,##0.00&quot;¥&quot;\!\)"/>
    <numFmt numFmtId="212" formatCode="0."/>
    <numFmt numFmtId="213" formatCode="00000"/>
    <numFmt numFmtId="214" formatCode="#,##0_ ;[Red]\-#,##0\ "/>
    <numFmt numFmtId="215" formatCode="#,##0_);\-#,##0_);"/>
    <numFmt numFmtId="216" formatCode="#,##0.0_);\-#,##0.0_);"/>
  </numFmts>
  <fonts count="46">
    <font>
      <sz val="11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0"/>
      <name val="ＭＳ 明朝"/>
      <family val="1"/>
    </font>
    <font>
      <sz val="10"/>
      <color indexed="12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0"/>
      <color indexed="8"/>
      <name val="ＭＳ Ｐ明朝"/>
      <family val="1"/>
    </font>
    <font>
      <b/>
      <sz val="10"/>
      <name val="ＭＳ Ｐ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38" fontId="2" fillId="0" borderId="0" xfId="49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8" fontId="2" fillId="0" borderId="13" xfId="49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38" fontId="2" fillId="0" borderId="14" xfId="49" applyNumberFormat="1" applyFont="1" applyBorder="1" applyAlignment="1">
      <alignment horizontal="centerContinuous" vertical="center"/>
    </xf>
    <xf numFmtId="38" fontId="2" fillId="0" borderId="15" xfId="49" applyNumberFormat="1" applyFont="1" applyBorder="1" applyAlignment="1">
      <alignment horizontal="center" vertical="center"/>
    </xf>
    <xf numFmtId="38" fontId="2" fillId="0" borderId="14" xfId="49" applyNumberFormat="1" applyFont="1" applyBorder="1" applyAlignment="1">
      <alignment horizontal="centerContinuous" vertical="center" wrapText="1"/>
    </xf>
    <xf numFmtId="0" fontId="2" fillId="0" borderId="16" xfId="0" applyFont="1" applyBorder="1" applyAlignment="1">
      <alignment horizontal="center" vertical="center"/>
    </xf>
    <xf numFmtId="38" fontId="2" fillId="0" borderId="17" xfId="49" applyNumberFormat="1" applyFont="1" applyBorder="1" applyAlignment="1">
      <alignment horizontal="center" vertical="center" wrapText="1"/>
    </xf>
    <xf numFmtId="38" fontId="2" fillId="0" borderId="18" xfId="49" applyNumberFormat="1" applyFont="1" applyBorder="1" applyAlignment="1">
      <alignment horizontal="center" vertical="center"/>
    </xf>
    <xf numFmtId="38" fontId="2" fillId="0" borderId="19" xfId="49" applyNumberFormat="1" applyFont="1" applyBorder="1" applyAlignment="1">
      <alignment horizontal="centerContinuous" vertical="center" wrapText="1"/>
    </xf>
    <xf numFmtId="0" fontId="4" fillId="0" borderId="20" xfId="0" applyFont="1" applyBorder="1" applyAlignment="1">
      <alignment horizontal="center" vertical="center" wrapText="1"/>
    </xf>
    <xf numFmtId="38" fontId="2" fillId="0" borderId="21" xfId="49" applyNumberFormat="1" applyFont="1" applyBorder="1" applyAlignment="1">
      <alignment horizontal="centerContinuous" vertical="center"/>
    </xf>
    <xf numFmtId="38" fontId="2" fillId="0" borderId="22" xfId="49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38" fontId="2" fillId="0" borderId="14" xfId="49" applyNumberFormat="1" applyFont="1" applyBorder="1" applyAlignment="1">
      <alignment horizontal="distributed" vertical="center"/>
    </xf>
    <xf numFmtId="0" fontId="8" fillId="0" borderId="0" xfId="0" applyFont="1" applyAlignment="1">
      <alignment vertical="center"/>
    </xf>
    <xf numFmtId="38" fontId="2" fillId="0" borderId="19" xfId="49" applyNumberFormat="1" applyFont="1" applyBorder="1" applyAlignment="1">
      <alignment horizontal="distributed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38" fontId="2" fillId="0" borderId="13" xfId="49" applyNumberFormat="1" applyFont="1" applyBorder="1" applyAlignment="1">
      <alignment horizontal="distributed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215" fontId="2" fillId="0" borderId="28" xfId="49" applyNumberFormat="1" applyFont="1" applyBorder="1" applyAlignment="1">
      <alignment vertical="center"/>
    </xf>
    <xf numFmtId="215" fontId="2" fillId="0" borderId="14" xfId="49" applyNumberFormat="1" applyFont="1" applyBorder="1" applyAlignment="1">
      <alignment vertical="center"/>
    </xf>
    <xf numFmtId="215" fontId="2" fillId="0" borderId="29" xfId="49" applyNumberFormat="1" applyFont="1" applyBorder="1" applyAlignment="1">
      <alignment vertical="center"/>
    </xf>
    <xf numFmtId="215" fontId="2" fillId="0" borderId="17" xfId="49" applyNumberFormat="1" applyFont="1" applyBorder="1" applyAlignment="1">
      <alignment vertical="center"/>
    </xf>
    <xf numFmtId="215" fontId="2" fillId="0" borderId="19" xfId="49" applyNumberFormat="1" applyFont="1" applyBorder="1" applyAlignment="1">
      <alignment vertical="center"/>
    </xf>
    <xf numFmtId="215" fontId="2" fillId="0" borderId="21" xfId="49" applyNumberFormat="1" applyFont="1" applyBorder="1" applyAlignment="1">
      <alignment vertical="center"/>
    </xf>
    <xf numFmtId="215" fontId="2" fillId="0" borderId="30" xfId="49" applyNumberFormat="1" applyFont="1" applyBorder="1" applyAlignment="1">
      <alignment vertical="center"/>
    </xf>
    <xf numFmtId="215" fontId="2" fillId="0" borderId="15" xfId="49" applyNumberFormat="1" applyFont="1" applyBorder="1" applyAlignment="1">
      <alignment vertical="center"/>
    </xf>
    <xf numFmtId="215" fontId="2" fillId="0" borderId="31" xfId="49" applyNumberFormat="1" applyFont="1" applyBorder="1" applyAlignment="1">
      <alignment vertical="center"/>
    </xf>
    <xf numFmtId="215" fontId="2" fillId="0" borderId="32" xfId="49" applyNumberFormat="1" applyFont="1" applyBorder="1" applyAlignment="1">
      <alignment vertical="center"/>
    </xf>
    <xf numFmtId="215" fontId="2" fillId="0" borderId="33" xfId="49" applyNumberFormat="1" applyFont="1" applyBorder="1" applyAlignment="1">
      <alignment vertical="center"/>
    </xf>
    <xf numFmtId="216" fontId="2" fillId="0" borderId="28" xfId="49" applyNumberFormat="1" applyFont="1" applyBorder="1" applyAlignment="1">
      <alignment vertical="center"/>
    </xf>
    <xf numFmtId="216" fontId="2" fillId="0" borderId="17" xfId="49" applyNumberFormat="1" applyFont="1" applyBorder="1" applyAlignment="1">
      <alignment vertical="center"/>
    </xf>
    <xf numFmtId="216" fontId="2" fillId="0" borderId="30" xfId="49" applyNumberFormat="1" applyFont="1" applyBorder="1" applyAlignment="1">
      <alignment vertical="center"/>
    </xf>
    <xf numFmtId="216" fontId="2" fillId="0" borderId="32" xfId="49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38" fontId="2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38" fontId="2" fillId="0" borderId="13" xfId="49" applyNumberFormat="1" applyFont="1" applyBorder="1" applyAlignment="1">
      <alignment horizontal="centerContinuous" vertical="center"/>
    </xf>
    <xf numFmtId="0" fontId="4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2" fillId="0" borderId="16" xfId="49" applyNumberFormat="1" applyFont="1" applyBorder="1" applyAlignment="1">
      <alignment horizontal="center" vertical="center"/>
    </xf>
    <xf numFmtId="38" fontId="2" fillId="0" borderId="11" xfId="49" applyNumberFormat="1" applyFont="1" applyBorder="1" applyAlignment="1">
      <alignment horizontal="center" vertical="center"/>
    </xf>
    <xf numFmtId="38" fontId="2" fillId="0" borderId="36" xfId="49" applyNumberFormat="1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J1719"/>
  <sheetViews>
    <sheetView tabSelected="1" zoomScalePageLayoutView="0" workbookViewId="0" topLeftCell="A1">
      <pane xSplit="3" ySplit="8" topLeftCell="D9" activePane="bottomRight" state="frozen"/>
      <selection pane="topLeft" activeCell="A1" sqref="A1"/>
      <selection pane="topRight" activeCell="G1" sqref="G1"/>
      <selection pane="bottomLeft" activeCell="A17" sqref="A17"/>
      <selection pane="bottomRight" activeCell="A1" sqref="A1"/>
    </sheetView>
  </sheetViews>
  <sheetFormatPr defaultColWidth="8.796875" defaultRowHeight="12" customHeight="1"/>
  <cols>
    <col min="1" max="1" width="2.59765625" style="3" customWidth="1"/>
    <col min="2" max="2" width="4.19921875" style="1" customWidth="1"/>
    <col min="3" max="3" width="20.59765625" style="1" customWidth="1"/>
    <col min="4" max="4" width="10.59765625" style="2" customWidth="1"/>
    <col min="5" max="5" width="8.59765625" style="2" customWidth="1"/>
    <col min="6" max="6" width="10.59765625" style="3" customWidth="1"/>
    <col min="7" max="7" width="8.59765625" style="2" customWidth="1"/>
    <col min="8" max="8" width="10.59765625" style="3" customWidth="1"/>
    <col min="9" max="9" width="8.59765625" style="2" customWidth="1"/>
    <col min="10" max="10" width="10.59765625" style="3" customWidth="1"/>
    <col min="11" max="11" width="8.59765625" style="2" customWidth="1"/>
    <col min="12" max="12" width="10.59765625" style="3" customWidth="1"/>
    <col min="13" max="13" width="8.59765625" style="2" customWidth="1"/>
    <col min="14" max="14" width="10.59765625" style="3" customWidth="1"/>
    <col min="15" max="15" width="8.59765625" style="2" customWidth="1"/>
    <col min="16" max="16" width="10.59765625" style="3" customWidth="1"/>
    <col min="17" max="17" width="8.59765625" style="2" customWidth="1"/>
    <col min="18" max="18" width="10.59765625" style="3" customWidth="1"/>
    <col min="19" max="19" width="8.59765625" style="2" customWidth="1"/>
    <col min="20" max="21" width="10.59765625" style="3" customWidth="1"/>
    <col min="22" max="55" width="9" style="3" customWidth="1"/>
    <col min="56" max="56" width="9" style="4" customWidth="1"/>
    <col min="57" max="16384" width="9" style="3" customWidth="1"/>
  </cols>
  <sheetData>
    <row r="1" spans="2:4" s="49" customFormat="1" ht="12">
      <c r="B1" s="50"/>
      <c r="D1" s="51"/>
    </row>
    <row r="2" spans="2:19" s="49" customFormat="1" ht="13.5">
      <c r="B2" s="52" t="s">
        <v>106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2"/>
      <c r="S2" s="52"/>
    </row>
    <row r="4" spans="2:56" ht="12" customHeight="1">
      <c r="B4" s="31"/>
      <c r="C4" s="32" t="s">
        <v>95</v>
      </c>
      <c r="D4" s="55" t="s">
        <v>96</v>
      </c>
      <c r="E4" s="56"/>
      <c r="G4" s="3"/>
      <c r="I4" s="3"/>
      <c r="K4" s="3"/>
      <c r="M4" s="3"/>
      <c r="O4" s="3"/>
      <c r="Q4" s="3"/>
      <c r="S4" s="3"/>
      <c r="BC4" s="4"/>
      <c r="BD4" s="3"/>
    </row>
    <row r="5" spans="3:56" ht="12" customHeight="1">
      <c r="C5" s="5"/>
      <c r="N5" s="2"/>
      <c r="U5" s="33" t="s">
        <v>105</v>
      </c>
      <c r="BD5" s="3"/>
    </row>
    <row r="6" spans="2:56" ht="12" customHeight="1">
      <c r="B6" s="6"/>
      <c r="C6" s="7" t="s">
        <v>103</v>
      </c>
      <c r="D6" s="57" t="s">
        <v>6</v>
      </c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  <c r="T6" s="16"/>
      <c r="U6" s="20"/>
      <c r="BD6" s="3"/>
    </row>
    <row r="7" spans="2:56" ht="27" customHeight="1">
      <c r="B7" s="11"/>
      <c r="C7" s="12"/>
      <c r="D7" s="15" t="s">
        <v>7</v>
      </c>
      <c r="E7" s="13"/>
      <c r="F7" s="15" t="s">
        <v>140</v>
      </c>
      <c r="G7" s="13"/>
      <c r="H7" s="15" t="s">
        <v>139</v>
      </c>
      <c r="I7" s="13"/>
      <c r="J7" s="15" t="s">
        <v>138</v>
      </c>
      <c r="K7" s="13"/>
      <c r="L7" s="15" t="s">
        <v>8</v>
      </c>
      <c r="M7" s="13"/>
      <c r="N7" s="15" t="s">
        <v>9</v>
      </c>
      <c r="O7" s="13"/>
      <c r="P7" s="15" t="s">
        <v>10</v>
      </c>
      <c r="Q7" s="13"/>
      <c r="R7" s="19" t="s">
        <v>2</v>
      </c>
      <c r="S7" s="54"/>
      <c r="T7" s="17" t="s">
        <v>5</v>
      </c>
      <c r="U7" s="21" t="s">
        <v>3</v>
      </c>
      <c r="BD7" s="3"/>
    </row>
    <row r="8" spans="2:56" ht="12" customHeight="1">
      <c r="B8" s="8" t="s">
        <v>104</v>
      </c>
      <c r="C8" s="9"/>
      <c r="D8" s="10"/>
      <c r="E8" s="14" t="s">
        <v>4</v>
      </c>
      <c r="F8" s="10"/>
      <c r="G8" s="14" t="s">
        <v>4</v>
      </c>
      <c r="H8" s="10"/>
      <c r="I8" s="14" t="s">
        <v>4</v>
      </c>
      <c r="J8" s="10"/>
      <c r="K8" s="14" t="s">
        <v>4</v>
      </c>
      <c r="L8" s="10"/>
      <c r="M8" s="14" t="s">
        <v>4</v>
      </c>
      <c r="N8" s="10"/>
      <c r="O8" s="14" t="s">
        <v>4</v>
      </c>
      <c r="P8" s="10"/>
      <c r="Q8" s="14" t="s">
        <v>4</v>
      </c>
      <c r="R8" s="10"/>
      <c r="S8" s="14" t="s">
        <v>4</v>
      </c>
      <c r="T8" s="18"/>
      <c r="U8" s="22"/>
      <c r="BD8" s="3"/>
    </row>
    <row r="9" spans="2:62" ht="12" customHeight="1">
      <c r="B9" s="23"/>
      <c r="C9" s="24" t="s">
        <v>107</v>
      </c>
      <c r="D9" s="34">
        <f>SUM(D312,D1019,D1423,D1524,D1625)</f>
        <v>0</v>
      </c>
      <c r="E9" s="45">
        <f aca="true" t="shared" si="0" ref="E9:E40">IF($U9=0,"",D9/$U9*100)</f>
        <v>0</v>
      </c>
      <c r="F9" s="34">
        <f>SUM(F312,F1019,F1423,F1524,F1625)</f>
        <v>0</v>
      </c>
      <c r="G9" s="45">
        <f aca="true" t="shared" si="1" ref="G9:G40">IF($U9=0,"",F9/$U9*100)</f>
        <v>0</v>
      </c>
      <c r="H9" s="34">
        <f aca="true" t="shared" si="2" ref="H9:J40">SUM(H312,H1019,H1423,H1524,H1625)</f>
        <v>0</v>
      </c>
      <c r="I9" s="45">
        <f aca="true" t="shared" si="3" ref="I9:I72">IF($U9=0,"",H9/$U9*100)</f>
        <v>0</v>
      </c>
      <c r="J9" s="34">
        <f t="shared" si="2"/>
        <v>0</v>
      </c>
      <c r="K9" s="45">
        <f aca="true" t="shared" si="4" ref="K9:K40">IF($U9=0,"",J9/$U9*100)</f>
        <v>0</v>
      </c>
      <c r="L9" s="34">
        <f aca="true" t="shared" si="5" ref="L9:L40">SUM(L312,L1019,L1423,L1524,L1625)</f>
        <v>0</v>
      </c>
      <c r="M9" s="45">
        <f aca="true" t="shared" si="6" ref="M9:M40">IF($U9=0,"",L9/$U9*100)</f>
        <v>0</v>
      </c>
      <c r="N9" s="34">
        <f aca="true" t="shared" si="7" ref="N9:N40">SUM(N312,N1019,N1423,N1524,N1625)</f>
        <v>0</v>
      </c>
      <c r="O9" s="45">
        <f aca="true" t="shared" si="8" ref="O9:O40">IF($U9=0,"",N9/$U9*100)</f>
        <v>0</v>
      </c>
      <c r="P9" s="34">
        <f aca="true" t="shared" si="9" ref="P9:P40">SUM(P312,P1019,P1423,P1524,P1625)</f>
        <v>0</v>
      </c>
      <c r="Q9" s="45">
        <f aca="true" t="shared" si="10" ref="Q9:Q40">IF($U9=0,"",P9/$U9*100)</f>
        <v>0</v>
      </c>
      <c r="R9" s="34">
        <f aca="true" t="shared" si="11" ref="R9:R17">SUM(P9,N9,D9,F9,J9,L9)</f>
        <v>0</v>
      </c>
      <c r="S9" s="45">
        <f aca="true" t="shared" si="12" ref="S9:S18">IF($U9=0,"",R9/$U9*100)</f>
        <v>0</v>
      </c>
      <c r="T9" s="34">
        <f aca="true" t="shared" si="13" ref="T9:T40">SUM(T312,T1019,T1423,T1524,T1625)</f>
        <v>44617.074700000005</v>
      </c>
      <c r="U9" s="36">
        <f>SUM(R9,T9)</f>
        <v>44617.074700000005</v>
      </c>
      <c r="BD9" s="3"/>
      <c r="BJ9" s="25"/>
    </row>
    <row r="10" spans="2:62" ht="12" customHeight="1">
      <c r="B10" s="11" t="s">
        <v>11</v>
      </c>
      <c r="C10" s="26" t="s">
        <v>12</v>
      </c>
      <c r="D10" s="37">
        <f aca="true" t="shared" si="14" ref="D10:F73">SUM(D313,D1020,D1424,D1525,D1626)</f>
        <v>19.1241</v>
      </c>
      <c r="E10" s="46">
        <f t="shared" si="0"/>
        <v>0.03524073632092982</v>
      </c>
      <c r="F10" s="37">
        <f t="shared" si="14"/>
        <v>0</v>
      </c>
      <c r="G10" s="46">
        <f t="shared" si="1"/>
        <v>0</v>
      </c>
      <c r="H10" s="37">
        <f t="shared" si="2"/>
        <v>0</v>
      </c>
      <c r="I10" s="46">
        <f t="shared" si="3"/>
        <v>0</v>
      </c>
      <c r="J10" s="37">
        <f t="shared" si="2"/>
        <v>0</v>
      </c>
      <c r="K10" s="46">
        <f t="shared" si="4"/>
        <v>0</v>
      </c>
      <c r="L10" s="37">
        <f t="shared" si="5"/>
        <v>1301.8733</v>
      </c>
      <c r="M10" s="46">
        <f t="shared" si="6"/>
        <v>2.39901347977467</v>
      </c>
      <c r="N10" s="37">
        <f t="shared" si="7"/>
        <v>0</v>
      </c>
      <c r="O10" s="46">
        <f t="shared" si="8"/>
        <v>0</v>
      </c>
      <c r="P10" s="37">
        <f t="shared" si="9"/>
        <v>1202.3752</v>
      </c>
      <c r="Q10" s="46">
        <f t="shared" si="10"/>
        <v>2.2156643911099216</v>
      </c>
      <c r="R10" s="37">
        <f t="shared" si="11"/>
        <v>2523.3725999999997</v>
      </c>
      <c r="S10" s="46">
        <f t="shared" si="12"/>
        <v>4.649918607205521</v>
      </c>
      <c r="T10" s="37">
        <f t="shared" si="13"/>
        <v>51743.65469999999</v>
      </c>
      <c r="U10" s="39">
        <f aca="true" t="shared" si="15" ref="U10:U73">SUM(R10,T10)</f>
        <v>54267.027299999994</v>
      </c>
      <c r="BD10" s="3"/>
      <c r="BJ10" s="25"/>
    </row>
    <row r="11" spans="2:62" ht="12" customHeight="1">
      <c r="B11" s="11"/>
      <c r="C11" s="26" t="s">
        <v>13</v>
      </c>
      <c r="D11" s="37">
        <f t="shared" si="14"/>
        <v>0</v>
      </c>
      <c r="E11" s="46">
        <f t="shared" si="0"/>
        <v>0</v>
      </c>
      <c r="F11" s="37">
        <f t="shared" si="14"/>
        <v>0</v>
      </c>
      <c r="G11" s="46">
        <f t="shared" si="1"/>
        <v>0</v>
      </c>
      <c r="H11" s="37">
        <f t="shared" si="2"/>
        <v>0</v>
      </c>
      <c r="I11" s="46">
        <f t="shared" si="3"/>
        <v>0</v>
      </c>
      <c r="J11" s="37">
        <f t="shared" si="2"/>
        <v>0</v>
      </c>
      <c r="K11" s="46">
        <f t="shared" si="4"/>
        <v>0</v>
      </c>
      <c r="L11" s="37">
        <f t="shared" si="5"/>
        <v>53.518699999999995</v>
      </c>
      <c r="M11" s="46">
        <f t="shared" si="6"/>
        <v>0.038769674588249245</v>
      </c>
      <c r="N11" s="37">
        <f t="shared" si="7"/>
        <v>0</v>
      </c>
      <c r="O11" s="46">
        <f t="shared" si="8"/>
        <v>0</v>
      </c>
      <c r="P11" s="37">
        <f t="shared" si="9"/>
        <v>79.2927</v>
      </c>
      <c r="Q11" s="46">
        <f t="shared" si="10"/>
        <v>0.05744071093325642</v>
      </c>
      <c r="R11" s="37">
        <f t="shared" si="11"/>
        <v>132.8114</v>
      </c>
      <c r="S11" s="46">
        <f t="shared" si="12"/>
        <v>0.09621038552150567</v>
      </c>
      <c r="T11" s="37">
        <f t="shared" si="13"/>
        <v>137909.8742</v>
      </c>
      <c r="U11" s="39">
        <f t="shared" si="15"/>
        <v>138042.6856</v>
      </c>
      <c r="BD11" s="3"/>
      <c r="BJ11" s="25"/>
    </row>
    <row r="12" spans="2:62" ht="12" customHeight="1">
      <c r="B12" s="11" t="s">
        <v>14</v>
      </c>
      <c r="C12" s="26" t="s">
        <v>15</v>
      </c>
      <c r="D12" s="37">
        <f t="shared" si="14"/>
        <v>0</v>
      </c>
      <c r="E12" s="46">
        <f t="shared" si="0"/>
        <v>0</v>
      </c>
      <c r="F12" s="37">
        <f t="shared" si="14"/>
        <v>0</v>
      </c>
      <c r="G12" s="46">
        <f t="shared" si="1"/>
        <v>0</v>
      </c>
      <c r="H12" s="37">
        <f t="shared" si="2"/>
        <v>333.7737</v>
      </c>
      <c r="I12" s="46">
        <f t="shared" si="3"/>
        <v>0.3274706966325611</v>
      </c>
      <c r="J12" s="37">
        <f t="shared" si="2"/>
        <v>0</v>
      </c>
      <c r="K12" s="46">
        <f t="shared" si="4"/>
        <v>0</v>
      </c>
      <c r="L12" s="37">
        <f t="shared" si="5"/>
        <v>386.7376</v>
      </c>
      <c r="M12" s="46">
        <f t="shared" si="6"/>
        <v>0.3794344230417338</v>
      </c>
      <c r="N12" s="37">
        <f t="shared" si="7"/>
        <v>0</v>
      </c>
      <c r="O12" s="46">
        <f t="shared" si="8"/>
        <v>0</v>
      </c>
      <c r="P12" s="37">
        <f t="shared" si="9"/>
        <v>3366.2361</v>
      </c>
      <c r="Q12" s="46">
        <f t="shared" si="10"/>
        <v>3.3026678875437927</v>
      </c>
      <c r="R12" s="37">
        <f t="shared" si="11"/>
        <v>3752.9737</v>
      </c>
      <c r="S12" s="46">
        <f t="shared" si="12"/>
        <v>3.682102310585526</v>
      </c>
      <c r="T12" s="37">
        <f t="shared" si="13"/>
        <v>98171.7797</v>
      </c>
      <c r="U12" s="39">
        <f t="shared" si="15"/>
        <v>101924.7534</v>
      </c>
      <c r="BD12" s="3"/>
      <c r="BJ12" s="25"/>
    </row>
    <row r="13" spans="2:62" ht="12" customHeight="1">
      <c r="B13" s="11"/>
      <c r="C13" s="26" t="s">
        <v>16</v>
      </c>
      <c r="D13" s="37">
        <f t="shared" si="14"/>
        <v>0</v>
      </c>
      <c r="E13" s="46">
        <f t="shared" si="0"/>
        <v>0</v>
      </c>
      <c r="F13" s="37">
        <f t="shared" si="14"/>
        <v>0</v>
      </c>
      <c r="G13" s="46">
        <f t="shared" si="1"/>
        <v>0</v>
      </c>
      <c r="H13" s="37">
        <f t="shared" si="2"/>
        <v>0</v>
      </c>
      <c r="I13" s="46">
        <f t="shared" si="3"/>
        <v>0</v>
      </c>
      <c r="J13" s="37">
        <f t="shared" si="2"/>
        <v>0</v>
      </c>
      <c r="K13" s="46">
        <f t="shared" si="4"/>
        <v>0</v>
      </c>
      <c r="L13" s="37">
        <f t="shared" si="5"/>
        <v>0</v>
      </c>
      <c r="M13" s="46">
        <f t="shared" si="6"/>
        <v>0</v>
      </c>
      <c r="N13" s="37">
        <f t="shared" si="7"/>
        <v>0</v>
      </c>
      <c r="O13" s="46">
        <f t="shared" si="8"/>
        <v>0</v>
      </c>
      <c r="P13" s="37">
        <f t="shared" si="9"/>
        <v>0</v>
      </c>
      <c r="Q13" s="46">
        <f t="shared" si="10"/>
        <v>0</v>
      </c>
      <c r="R13" s="37">
        <f t="shared" si="11"/>
        <v>0</v>
      </c>
      <c r="S13" s="46">
        <f t="shared" si="12"/>
        <v>0</v>
      </c>
      <c r="T13" s="37">
        <f t="shared" si="13"/>
        <v>0.0217</v>
      </c>
      <c r="U13" s="39">
        <f t="shared" si="15"/>
        <v>0.0217</v>
      </c>
      <c r="BD13" s="3"/>
      <c r="BJ13" s="25"/>
    </row>
    <row r="14" spans="2:62" ht="12" customHeight="1">
      <c r="B14" s="11" t="s">
        <v>17</v>
      </c>
      <c r="C14" s="26" t="s">
        <v>18</v>
      </c>
      <c r="D14" s="37">
        <f t="shared" si="14"/>
        <v>3616.6676</v>
      </c>
      <c r="E14" s="46">
        <f t="shared" si="0"/>
        <v>3.1571542464522735</v>
      </c>
      <c r="F14" s="37">
        <f t="shared" si="14"/>
        <v>62.834</v>
      </c>
      <c r="G14" s="46">
        <f t="shared" si="1"/>
        <v>0.05485066692929761</v>
      </c>
      <c r="H14" s="37">
        <f t="shared" si="2"/>
        <v>0</v>
      </c>
      <c r="I14" s="46">
        <f t="shared" si="3"/>
        <v>0</v>
      </c>
      <c r="J14" s="37">
        <f t="shared" si="2"/>
        <v>0</v>
      </c>
      <c r="K14" s="46">
        <f t="shared" si="4"/>
        <v>0</v>
      </c>
      <c r="L14" s="37">
        <f t="shared" si="5"/>
        <v>106.6922</v>
      </c>
      <c r="M14" s="46">
        <f t="shared" si="6"/>
        <v>0.09313649180625148</v>
      </c>
      <c r="N14" s="37">
        <f t="shared" si="7"/>
        <v>123.4811</v>
      </c>
      <c r="O14" s="46">
        <f t="shared" si="8"/>
        <v>0.10779228901809992</v>
      </c>
      <c r="P14" s="37">
        <f t="shared" si="9"/>
        <v>418.0804</v>
      </c>
      <c r="Q14" s="46">
        <f t="shared" si="10"/>
        <v>0.3649614662454645</v>
      </c>
      <c r="R14" s="37">
        <f t="shared" si="11"/>
        <v>4327.755300000001</v>
      </c>
      <c r="S14" s="46">
        <f t="shared" si="12"/>
        <v>3.7778951604513873</v>
      </c>
      <c r="T14" s="37">
        <f t="shared" si="13"/>
        <v>110226.9138</v>
      </c>
      <c r="U14" s="39">
        <f t="shared" si="15"/>
        <v>114554.6691</v>
      </c>
      <c r="BD14" s="3"/>
      <c r="BJ14" s="25"/>
    </row>
    <row r="15" spans="2:62" ht="12" customHeight="1">
      <c r="B15" s="11"/>
      <c r="C15" s="26" t="s">
        <v>19</v>
      </c>
      <c r="D15" s="37">
        <f t="shared" si="14"/>
        <v>0</v>
      </c>
      <c r="E15" s="46">
        <f t="shared" si="0"/>
        <v>0</v>
      </c>
      <c r="F15" s="37">
        <f t="shared" si="14"/>
        <v>573.5231</v>
      </c>
      <c r="G15" s="46">
        <f t="shared" si="1"/>
        <v>0.5915501043592628</v>
      </c>
      <c r="H15" s="37">
        <f t="shared" si="2"/>
        <v>0</v>
      </c>
      <c r="I15" s="46">
        <f t="shared" si="3"/>
        <v>0</v>
      </c>
      <c r="J15" s="37">
        <f t="shared" si="2"/>
        <v>0</v>
      </c>
      <c r="K15" s="46">
        <f t="shared" si="4"/>
        <v>0</v>
      </c>
      <c r="L15" s="37">
        <f t="shared" si="5"/>
        <v>6.1909</v>
      </c>
      <c r="M15" s="46">
        <f t="shared" si="6"/>
        <v>0.006385492652480364</v>
      </c>
      <c r="N15" s="37">
        <f t="shared" si="7"/>
        <v>0</v>
      </c>
      <c r="O15" s="46">
        <f t="shared" si="8"/>
        <v>0</v>
      </c>
      <c r="P15" s="37">
        <f t="shared" si="9"/>
        <v>13.5808</v>
      </c>
      <c r="Q15" s="46">
        <f t="shared" si="10"/>
        <v>0.014007672327901486</v>
      </c>
      <c r="R15" s="37">
        <f t="shared" si="11"/>
        <v>593.2948</v>
      </c>
      <c r="S15" s="46">
        <f t="shared" si="12"/>
        <v>0.6119432693396446</v>
      </c>
      <c r="T15" s="37">
        <f t="shared" si="13"/>
        <v>96359.28720000002</v>
      </c>
      <c r="U15" s="39">
        <f t="shared" si="15"/>
        <v>96952.58200000002</v>
      </c>
      <c r="BD15" s="3"/>
      <c r="BJ15" s="25"/>
    </row>
    <row r="16" spans="2:62" ht="12" customHeight="1">
      <c r="B16" s="11" t="s">
        <v>20</v>
      </c>
      <c r="C16" s="26" t="s">
        <v>21</v>
      </c>
      <c r="D16" s="37">
        <f t="shared" si="14"/>
        <v>0</v>
      </c>
      <c r="E16" s="46">
        <f t="shared" si="0"/>
        <v>0</v>
      </c>
      <c r="F16" s="37">
        <f t="shared" si="14"/>
        <v>0</v>
      </c>
      <c r="G16" s="46">
        <f t="shared" si="1"/>
        <v>0</v>
      </c>
      <c r="H16" s="37">
        <f t="shared" si="2"/>
        <v>0</v>
      </c>
      <c r="I16" s="46">
        <f t="shared" si="3"/>
        <v>0</v>
      </c>
      <c r="J16" s="37">
        <f t="shared" si="2"/>
        <v>0</v>
      </c>
      <c r="K16" s="46">
        <f t="shared" si="4"/>
        <v>0</v>
      </c>
      <c r="L16" s="37">
        <f t="shared" si="5"/>
        <v>0</v>
      </c>
      <c r="M16" s="46">
        <f t="shared" si="6"/>
        <v>0</v>
      </c>
      <c r="N16" s="37">
        <f t="shared" si="7"/>
        <v>0</v>
      </c>
      <c r="O16" s="46">
        <f t="shared" si="8"/>
        <v>0</v>
      </c>
      <c r="P16" s="37">
        <f t="shared" si="9"/>
        <v>0</v>
      </c>
      <c r="Q16" s="46">
        <f t="shared" si="10"/>
        <v>0</v>
      </c>
      <c r="R16" s="37">
        <f t="shared" si="11"/>
        <v>0</v>
      </c>
      <c r="S16" s="46">
        <f t="shared" si="12"/>
        <v>0</v>
      </c>
      <c r="T16" s="37">
        <f t="shared" si="13"/>
        <v>686.9871</v>
      </c>
      <c r="U16" s="39">
        <f t="shared" si="15"/>
        <v>686.9871</v>
      </c>
      <c r="BD16" s="3"/>
      <c r="BJ16" s="25"/>
    </row>
    <row r="17" spans="2:62" ht="12" customHeight="1">
      <c r="B17" s="11"/>
      <c r="C17" s="26" t="s">
        <v>22</v>
      </c>
      <c r="D17" s="37">
        <f t="shared" si="14"/>
        <v>8.2574</v>
      </c>
      <c r="E17" s="46">
        <f t="shared" si="0"/>
        <v>0.01584339795578186</v>
      </c>
      <c r="F17" s="37">
        <f t="shared" si="14"/>
        <v>0</v>
      </c>
      <c r="G17" s="46">
        <f t="shared" si="1"/>
        <v>0</v>
      </c>
      <c r="H17" s="37">
        <f t="shared" si="2"/>
        <v>0</v>
      </c>
      <c r="I17" s="46">
        <f t="shared" si="3"/>
        <v>0</v>
      </c>
      <c r="J17" s="37">
        <f t="shared" si="2"/>
        <v>0</v>
      </c>
      <c r="K17" s="46">
        <f t="shared" si="4"/>
        <v>0</v>
      </c>
      <c r="L17" s="37">
        <f t="shared" si="5"/>
        <v>73.0038</v>
      </c>
      <c r="M17" s="46">
        <f t="shared" si="6"/>
        <v>0.140071724233331</v>
      </c>
      <c r="N17" s="37">
        <f t="shared" si="7"/>
        <v>0</v>
      </c>
      <c r="O17" s="46">
        <f t="shared" si="8"/>
        <v>0</v>
      </c>
      <c r="P17" s="37">
        <f t="shared" si="9"/>
        <v>86.0279</v>
      </c>
      <c r="Q17" s="46">
        <f t="shared" si="10"/>
        <v>0.16506094593942477</v>
      </c>
      <c r="R17" s="37">
        <f t="shared" si="11"/>
        <v>167.28910000000002</v>
      </c>
      <c r="S17" s="46">
        <f t="shared" si="12"/>
        <v>0.32097606812853763</v>
      </c>
      <c r="T17" s="37">
        <f t="shared" si="13"/>
        <v>51951.58099999999</v>
      </c>
      <c r="U17" s="39">
        <f t="shared" si="15"/>
        <v>52118.87009999999</v>
      </c>
      <c r="BD17" s="3"/>
      <c r="BJ17" s="25"/>
    </row>
    <row r="18" spans="2:62" ht="12" customHeight="1">
      <c r="B18" s="27"/>
      <c r="C18" s="28" t="s">
        <v>2</v>
      </c>
      <c r="D18" s="40">
        <f t="shared" si="14"/>
        <v>3644.0491</v>
      </c>
      <c r="E18" s="47">
        <f t="shared" si="0"/>
        <v>0.6041549306855872</v>
      </c>
      <c r="F18" s="40">
        <f t="shared" si="14"/>
        <v>636.3571</v>
      </c>
      <c r="G18" s="47">
        <f t="shared" si="1"/>
        <v>0.10550304595011667</v>
      </c>
      <c r="H18" s="40">
        <f t="shared" si="2"/>
        <v>333.7737</v>
      </c>
      <c r="I18" s="47">
        <f t="shared" si="3"/>
        <v>0.0553370772606143</v>
      </c>
      <c r="J18" s="40">
        <f t="shared" si="2"/>
        <v>0</v>
      </c>
      <c r="K18" s="47">
        <f t="shared" si="4"/>
        <v>0</v>
      </c>
      <c r="L18" s="40">
        <f t="shared" si="5"/>
        <v>1928.0165000000002</v>
      </c>
      <c r="M18" s="47">
        <f t="shared" si="6"/>
        <v>0.3196501043079163</v>
      </c>
      <c r="N18" s="40">
        <f t="shared" si="7"/>
        <v>123.4811</v>
      </c>
      <c r="O18" s="47">
        <f t="shared" si="8"/>
        <v>0.020472203684489338</v>
      </c>
      <c r="P18" s="40">
        <f t="shared" si="9"/>
        <v>5165.5931</v>
      </c>
      <c r="Q18" s="47">
        <f t="shared" si="10"/>
        <v>0.8564150634744323</v>
      </c>
      <c r="R18" s="40">
        <f>SUM(R9:R17)</f>
        <v>11497.4969</v>
      </c>
      <c r="S18" s="47">
        <f t="shared" si="12"/>
        <v>1.9061953481025418</v>
      </c>
      <c r="T18" s="40">
        <f t="shared" si="13"/>
        <v>591667.1741</v>
      </c>
      <c r="U18" s="42">
        <f t="shared" si="15"/>
        <v>603164.671</v>
      </c>
      <c r="BD18" s="3"/>
      <c r="BJ18" s="4"/>
    </row>
    <row r="19" spans="2:62" ht="12" customHeight="1">
      <c r="B19" s="11" t="s">
        <v>23</v>
      </c>
      <c r="C19" s="26" t="s">
        <v>24</v>
      </c>
      <c r="D19" s="37">
        <f t="shared" si="14"/>
        <v>0</v>
      </c>
      <c r="E19" s="46">
        <f t="shared" si="0"/>
        <v>0</v>
      </c>
      <c r="F19" s="37">
        <f t="shared" si="14"/>
        <v>0</v>
      </c>
      <c r="G19" s="46">
        <f t="shared" si="1"/>
        <v>0</v>
      </c>
      <c r="H19" s="37">
        <f t="shared" si="2"/>
        <v>0</v>
      </c>
      <c r="I19" s="46">
        <f t="shared" si="3"/>
        <v>0</v>
      </c>
      <c r="J19" s="37">
        <f t="shared" si="2"/>
        <v>0</v>
      </c>
      <c r="K19" s="46">
        <f t="shared" si="4"/>
        <v>0</v>
      </c>
      <c r="L19" s="37">
        <f t="shared" si="5"/>
        <v>0</v>
      </c>
      <c r="M19" s="46">
        <f t="shared" si="6"/>
        <v>0</v>
      </c>
      <c r="N19" s="37">
        <f t="shared" si="7"/>
        <v>0</v>
      </c>
      <c r="O19" s="46">
        <f t="shared" si="8"/>
        <v>0</v>
      </c>
      <c r="P19" s="37">
        <f t="shared" si="9"/>
        <v>0</v>
      </c>
      <c r="Q19" s="46">
        <f t="shared" si="10"/>
        <v>0</v>
      </c>
      <c r="R19" s="37">
        <f>SUM(P19,N19,D19,F19,J19,L19)</f>
        <v>0</v>
      </c>
      <c r="S19" s="46"/>
      <c r="T19" s="37">
        <f t="shared" si="13"/>
        <v>3730.2438</v>
      </c>
      <c r="U19" s="39">
        <f t="shared" si="15"/>
        <v>3730.2438</v>
      </c>
      <c r="BD19" s="3"/>
      <c r="BJ19" s="25"/>
    </row>
    <row r="20" spans="2:62" ht="12" customHeight="1">
      <c r="B20" s="11"/>
      <c r="C20" s="26" t="s">
        <v>25</v>
      </c>
      <c r="D20" s="37">
        <f t="shared" si="14"/>
        <v>0</v>
      </c>
      <c r="E20" s="46">
        <f t="shared" si="0"/>
        <v>0</v>
      </c>
      <c r="F20" s="37">
        <f t="shared" si="14"/>
        <v>0</v>
      </c>
      <c r="G20" s="46">
        <f t="shared" si="1"/>
        <v>0</v>
      </c>
      <c r="H20" s="37">
        <f t="shared" si="2"/>
        <v>0</v>
      </c>
      <c r="I20" s="46">
        <f t="shared" si="3"/>
        <v>0</v>
      </c>
      <c r="J20" s="37">
        <f t="shared" si="2"/>
        <v>0</v>
      </c>
      <c r="K20" s="46">
        <f t="shared" si="4"/>
        <v>0</v>
      </c>
      <c r="L20" s="37">
        <f t="shared" si="5"/>
        <v>0</v>
      </c>
      <c r="M20" s="46">
        <f t="shared" si="6"/>
        <v>0</v>
      </c>
      <c r="N20" s="37">
        <f t="shared" si="7"/>
        <v>0</v>
      </c>
      <c r="O20" s="46">
        <f t="shared" si="8"/>
        <v>0</v>
      </c>
      <c r="P20" s="37">
        <f t="shared" si="9"/>
        <v>116.3008</v>
      </c>
      <c r="Q20" s="46">
        <f t="shared" si="10"/>
        <v>0.10307355078224054</v>
      </c>
      <c r="R20" s="37">
        <f>SUM(P20,N20,D20,F20,J20,L20)</f>
        <v>116.3008</v>
      </c>
      <c r="S20" s="46">
        <f aca="true" t="shared" si="16" ref="S20:S51">IF($U20=0,"",R20/$U20*100)</f>
        <v>0.10307355078224054</v>
      </c>
      <c r="T20" s="37">
        <f t="shared" si="13"/>
        <v>112716.525</v>
      </c>
      <c r="U20" s="39">
        <f t="shared" si="15"/>
        <v>112832.82579999999</v>
      </c>
      <c r="BD20" s="3"/>
      <c r="BJ20" s="25"/>
    </row>
    <row r="21" spans="2:62" ht="12" customHeight="1">
      <c r="B21" s="11" t="s">
        <v>17</v>
      </c>
      <c r="C21" s="26" t="s">
        <v>26</v>
      </c>
      <c r="D21" s="37">
        <f t="shared" si="14"/>
        <v>0</v>
      </c>
      <c r="E21" s="46">
        <f t="shared" si="0"/>
        <v>0</v>
      </c>
      <c r="F21" s="37">
        <f t="shared" si="14"/>
        <v>0</v>
      </c>
      <c r="G21" s="46">
        <f t="shared" si="1"/>
        <v>0</v>
      </c>
      <c r="H21" s="37">
        <f t="shared" si="2"/>
        <v>0</v>
      </c>
      <c r="I21" s="46">
        <f t="shared" si="3"/>
        <v>0</v>
      </c>
      <c r="J21" s="37">
        <f t="shared" si="2"/>
        <v>0</v>
      </c>
      <c r="K21" s="46">
        <f t="shared" si="4"/>
        <v>0</v>
      </c>
      <c r="L21" s="37">
        <f t="shared" si="5"/>
        <v>0</v>
      </c>
      <c r="M21" s="46">
        <f t="shared" si="6"/>
        <v>0</v>
      </c>
      <c r="N21" s="37">
        <f t="shared" si="7"/>
        <v>0</v>
      </c>
      <c r="O21" s="46">
        <f t="shared" si="8"/>
        <v>0</v>
      </c>
      <c r="P21" s="37">
        <f t="shared" si="9"/>
        <v>18.8632</v>
      </c>
      <c r="Q21" s="46">
        <f t="shared" si="10"/>
        <v>0.6066650631041721</v>
      </c>
      <c r="R21" s="37">
        <f>SUM(P21,N21,D21,F21,J21,L21)</f>
        <v>18.8632</v>
      </c>
      <c r="S21" s="46">
        <f t="shared" si="16"/>
        <v>0.6066650631041721</v>
      </c>
      <c r="T21" s="37">
        <f t="shared" si="13"/>
        <v>3090.4637000000002</v>
      </c>
      <c r="U21" s="39">
        <f t="shared" si="15"/>
        <v>3109.3269</v>
      </c>
      <c r="BD21" s="3"/>
      <c r="BJ21" s="25"/>
    </row>
    <row r="22" spans="2:62" ht="12" customHeight="1">
      <c r="B22" s="11"/>
      <c r="C22" s="26" t="s">
        <v>27</v>
      </c>
      <c r="D22" s="37">
        <f t="shared" si="14"/>
        <v>0</v>
      </c>
      <c r="E22" s="46">
        <f t="shared" si="0"/>
        <v>0</v>
      </c>
      <c r="F22" s="37">
        <f t="shared" si="14"/>
        <v>0</v>
      </c>
      <c r="G22" s="46">
        <f t="shared" si="1"/>
        <v>0</v>
      </c>
      <c r="H22" s="37">
        <f t="shared" si="2"/>
        <v>0</v>
      </c>
      <c r="I22" s="46">
        <f t="shared" si="3"/>
        <v>0</v>
      </c>
      <c r="J22" s="37">
        <f t="shared" si="2"/>
        <v>0</v>
      </c>
      <c r="K22" s="46">
        <f t="shared" si="4"/>
        <v>0</v>
      </c>
      <c r="L22" s="37">
        <f t="shared" si="5"/>
        <v>0</v>
      </c>
      <c r="M22" s="46">
        <f t="shared" si="6"/>
        <v>0</v>
      </c>
      <c r="N22" s="37">
        <f t="shared" si="7"/>
        <v>0</v>
      </c>
      <c r="O22" s="46">
        <f t="shared" si="8"/>
        <v>0</v>
      </c>
      <c r="P22" s="37">
        <f t="shared" si="9"/>
        <v>0</v>
      </c>
      <c r="Q22" s="46">
        <f t="shared" si="10"/>
        <v>0</v>
      </c>
      <c r="R22" s="37">
        <f>SUM(P22,N22,D22,F22,J22,L22)</f>
        <v>0</v>
      </c>
      <c r="S22" s="46">
        <f t="shared" si="16"/>
        <v>0</v>
      </c>
      <c r="T22" s="37">
        <f t="shared" si="13"/>
        <v>77.5904</v>
      </c>
      <c r="U22" s="39">
        <f t="shared" si="15"/>
        <v>77.5904</v>
      </c>
      <c r="BD22" s="3"/>
      <c r="BJ22" s="25"/>
    </row>
    <row r="23" spans="2:62" ht="12" customHeight="1">
      <c r="B23" s="11" t="s">
        <v>20</v>
      </c>
      <c r="C23" s="29" t="s">
        <v>28</v>
      </c>
      <c r="D23" s="37">
        <f t="shared" si="14"/>
        <v>0</v>
      </c>
      <c r="E23" s="46">
        <f t="shared" si="0"/>
        <v>0</v>
      </c>
      <c r="F23" s="37">
        <f t="shared" si="14"/>
        <v>0</v>
      </c>
      <c r="G23" s="46">
        <f t="shared" si="1"/>
        <v>0</v>
      </c>
      <c r="H23" s="37">
        <f t="shared" si="2"/>
        <v>0</v>
      </c>
      <c r="I23" s="46">
        <f t="shared" si="3"/>
        <v>0</v>
      </c>
      <c r="J23" s="37">
        <f t="shared" si="2"/>
        <v>0</v>
      </c>
      <c r="K23" s="46">
        <f t="shared" si="4"/>
        <v>0</v>
      </c>
      <c r="L23" s="37">
        <f t="shared" si="5"/>
        <v>88.1442</v>
      </c>
      <c r="M23" s="46">
        <f t="shared" si="6"/>
        <v>0.2702154787587615</v>
      </c>
      <c r="N23" s="37">
        <f t="shared" si="7"/>
        <v>0</v>
      </c>
      <c r="O23" s="46">
        <f t="shared" si="8"/>
        <v>0</v>
      </c>
      <c r="P23" s="37">
        <f t="shared" si="9"/>
        <v>0</v>
      </c>
      <c r="Q23" s="46">
        <f t="shared" si="10"/>
        <v>0</v>
      </c>
      <c r="R23" s="37">
        <f>SUM(P23,N23,D23,F23,J23,L23)</f>
        <v>88.1442</v>
      </c>
      <c r="S23" s="46">
        <f t="shared" si="16"/>
        <v>0.2702154787587615</v>
      </c>
      <c r="T23" s="37">
        <f t="shared" si="13"/>
        <v>32531.822799999998</v>
      </c>
      <c r="U23" s="39">
        <f t="shared" si="15"/>
        <v>32619.966999999997</v>
      </c>
      <c r="BD23" s="3"/>
      <c r="BJ23" s="25"/>
    </row>
    <row r="24" spans="2:62" s="30" customFormat="1" ht="12" customHeight="1">
      <c r="B24" s="27"/>
      <c r="C24" s="28" t="s">
        <v>2</v>
      </c>
      <c r="D24" s="40">
        <f t="shared" si="14"/>
        <v>0</v>
      </c>
      <c r="E24" s="47">
        <f t="shared" si="0"/>
        <v>0</v>
      </c>
      <c r="F24" s="40">
        <f t="shared" si="14"/>
        <v>0</v>
      </c>
      <c r="G24" s="47">
        <f t="shared" si="1"/>
        <v>0</v>
      </c>
      <c r="H24" s="40">
        <f t="shared" si="2"/>
        <v>0</v>
      </c>
      <c r="I24" s="47">
        <f t="shared" si="3"/>
        <v>0</v>
      </c>
      <c r="J24" s="40">
        <f t="shared" si="2"/>
        <v>0</v>
      </c>
      <c r="K24" s="47">
        <f t="shared" si="4"/>
        <v>0</v>
      </c>
      <c r="L24" s="40">
        <f t="shared" si="5"/>
        <v>88.1442</v>
      </c>
      <c r="M24" s="47">
        <f t="shared" si="6"/>
        <v>0.0578488066340486</v>
      </c>
      <c r="N24" s="40">
        <f t="shared" si="7"/>
        <v>0</v>
      </c>
      <c r="O24" s="47">
        <f t="shared" si="8"/>
        <v>0</v>
      </c>
      <c r="P24" s="40">
        <f t="shared" si="9"/>
        <v>135.164</v>
      </c>
      <c r="Q24" s="47">
        <f t="shared" si="10"/>
        <v>0.08870777770839765</v>
      </c>
      <c r="R24" s="40">
        <f>SUM(R19:R23)</f>
        <v>223.3082</v>
      </c>
      <c r="S24" s="47">
        <f t="shared" si="16"/>
        <v>0.14655658434244626</v>
      </c>
      <c r="T24" s="40">
        <f t="shared" si="13"/>
        <v>152146.64570000002</v>
      </c>
      <c r="U24" s="42">
        <f t="shared" si="15"/>
        <v>152369.95390000002</v>
      </c>
      <c r="BJ24" s="25"/>
    </row>
    <row r="25" spans="2:62" ht="12" customHeight="1">
      <c r="B25" s="23"/>
      <c r="C25" s="24" t="s">
        <v>29</v>
      </c>
      <c r="D25" s="37">
        <f t="shared" si="14"/>
        <v>0</v>
      </c>
      <c r="E25" s="46">
        <f t="shared" si="0"/>
        <v>0</v>
      </c>
      <c r="F25" s="37">
        <f t="shared" si="14"/>
        <v>0</v>
      </c>
      <c r="G25" s="46">
        <f t="shared" si="1"/>
        <v>0</v>
      </c>
      <c r="H25" s="37">
        <f t="shared" si="2"/>
        <v>0</v>
      </c>
      <c r="I25" s="46">
        <f t="shared" si="3"/>
        <v>0</v>
      </c>
      <c r="J25" s="37">
        <f t="shared" si="2"/>
        <v>0</v>
      </c>
      <c r="K25" s="46">
        <f t="shared" si="4"/>
        <v>0</v>
      </c>
      <c r="L25" s="37">
        <f t="shared" si="5"/>
        <v>0</v>
      </c>
      <c r="M25" s="46">
        <f t="shared" si="6"/>
        <v>0</v>
      </c>
      <c r="N25" s="37">
        <f t="shared" si="7"/>
        <v>0</v>
      </c>
      <c r="O25" s="46">
        <f t="shared" si="8"/>
        <v>0</v>
      </c>
      <c r="P25" s="37">
        <f t="shared" si="9"/>
        <v>0</v>
      </c>
      <c r="Q25" s="46">
        <f t="shared" si="10"/>
        <v>0</v>
      </c>
      <c r="R25" s="37">
        <f aca="true" t="shared" si="17" ref="R25:R33">SUM(P25,N25,D25,F25,J25,L25)</f>
        <v>0</v>
      </c>
      <c r="S25" s="46">
        <f t="shared" si="16"/>
        <v>0</v>
      </c>
      <c r="T25" s="37">
        <f t="shared" si="13"/>
        <v>208966.3725</v>
      </c>
      <c r="U25" s="39">
        <f t="shared" si="15"/>
        <v>208966.3725</v>
      </c>
      <c r="BD25" s="3"/>
      <c r="BJ25" s="25"/>
    </row>
    <row r="26" spans="2:62" ht="12" customHeight="1">
      <c r="B26" s="11" t="s">
        <v>0</v>
      </c>
      <c r="C26" s="26" t="s">
        <v>30</v>
      </c>
      <c r="D26" s="37">
        <f t="shared" si="14"/>
        <v>0</v>
      </c>
      <c r="E26" s="46">
        <f t="shared" si="0"/>
        <v>0</v>
      </c>
      <c r="F26" s="37">
        <f t="shared" si="14"/>
        <v>0</v>
      </c>
      <c r="G26" s="46">
        <f t="shared" si="1"/>
        <v>0</v>
      </c>
      <c r="H26" s="37">
        <f t="shared" si="2"/>
        <v>0</v>
      </c>
      <c r="I26" s="46">
        <f t="shared" si="3"/>
        <v>0</v>
      </c>
      <c r="J26" s="37">
        <f t="shared" si="2"/>
        <v>0</v>
      </c>
      <c r="K26" s="46">
        <f t="shared" si="4"/>
        <v>0</v>
      </c>
      <c r="L26" s="37">
        <f t="shared" si="5"/>
        <v>0</v>
      </c>
      <c r="M26" s="46">
        <f t="shared" si="6"/>
        <v>0</v>
      </c>
      <c r="N26" s="37">
        <f t="shared" si="7"/>
        <v>0</v>
      </c>
      <c r="O26" s="46">
        <f t="shared" si="8"/>
        <v>0</v>
      </c>
      <c r="P26" s="37">
        <f t="shared" si="9"/>
        <v>0</v>
      </c>
      <c r="Q26" s="46">
        <f t="shared" si="10"/>
        <v>0</v>
      </c>
      <c r="R26" s="37">
        <f t="shared" si="17"/>
        <v>0</v>
      </c>
      <c r="S26" s="46">
        <f t="shared" si="16"/>
        <v>0</v>
      </c>
      <c r="T26" s="37">
        <f t="shared" si="13"/>
        <v>22799.396399999998</v>
      </c>
      <c r="U26" s="39">
        <f t="shared" si="15"/>
        <v>22799.396399999998</v>
      </c>
      <c r="BD26" s="3"/>
      <c r="BJ26" s="25"/>
    </row>
    <row r="27" spans="2:62" ht="12" customHeight="1">
      <c r="B27" s="11"/>
      <c r="C27" s="26" t="s">
        <v>31</v>
      </c>
      <c r="D27" s="37">
        <f t="shared" si="14"/>
        <v>0</v>
      </c>
      <c r="E27" s="46">
        <f t="shared" si="0"/>
        <v>0</v>
      </c>
      <c r="F27" s="37">
        <f t="shared" si="14"/>
        <v>0</v>
      </c>
      <c r="G27" s="46">
        <f t="shared" si="1"/>
        <v>0</v>
      </c>
      <c r="H27" s="37">
        <f t="shared" si="2"/>
        <v>0</v>
      </c>
      <c r="I27" s="46">
        <f t="shared" si="3"/>
        <v>0</v>
      </c>
      <c r="J27" s="37">
        <f t="shared" si="2"/>
        <v>0</v>
      </c>
      <c r="K27" s="46">
        <f t="shared" si="4"/>
        <v>0</v>
      </c>
      <c r="L27" s="37">
        <f t="shared" si="5"/>
        <v>0</v>
      </c>
      <c r="M27" s="46">
        <f t="shared" si="6"/>
        <v>0</v>
      </c>
      <c r="N27" s="37">
        <f t="shared" si="7"/>
        <v>0</v>
      </c>
      <c r="O27" s="46">
        <f t="shared" si="8"/>
        <v>0</v>
      </c>
      <c r="P27" s="37">
        <f t="shared" si="9"/>
        <v>0</v>
      </c>
      <c r="Q27" s="46">
        <f t="shared" si="10"/>
        <v>0</v>
      </c>
      <c r="R27" s="37">
        <f t="shared" si="17"/>
        <v>0</v>
      </c>
      <c r="S27" s="46">
        <f t="shared" si="16"/>
        <v>0</v>
      </c>
      <c r="T27" s="37">
        <f t="shared" si="13"/>
        <v>5623.254599999999</v>
      </c>
      <c r="U27" s="39">
        <f t="shared" si="15"/>
        <v>5623.254599999999</v>
      </c>
      <c r="BD27" s="3"/>
      <c r="BJ27" s="25"/>
    </row>
    <row r="28" spans="2:62" ht="12" customHeight="1">
      <c r="B28" s="11"/>
      <c r="C28" s="26" t="s">
        <v>32</v>
      </c>
      <c r="D28" s="37">
        <f t="shared" si="14"/>
        <v>2036.6333</v>
      </c>
      <c r="E28" s="46">
        <f t="shared" si="0"/>
        <v>0.13928369359971643</v>
      </c>
      <c r="F28" s="37">
        <f t="shared" si="14"/>
        <v>0</v>
      </c>
      <c r="G28" s="46">
        <f t="shared" si="1"/>
        <v>0</v>
      </c>
      <c r="H28" s="37">
        <f t="shared" si="2"/>
        <v>0</v>
      </c>
      <c r="I28" s="46">
        <f t="shared" si="3"/>
        <v>0</v>
      </c>
      <c r="J28" s="37">
        <f t="shared" si="2"/>
        <v>0</v>
      </c>
      <c r="K28" s="46">
        <f t="shared" si="4"/>
        <v>0</v>
      </c>
      <c r="L28" s="37">
        <f t="shared" si="5"/>
        <v>0</v>
      </c>
      <c r="M28" s="46">
        <f t="shared" si="6"/>
        <v>0</v>
      </c>
      <c r="N28" s="37">
        <f t="shared" si="7"/>
        <v>0</v>
      </c>
      <c r="O28" s="46">
        <f t="shared" si="8"/>
        <v>0</v>
      </c>
      <c r="P28" s="37">
        <f t="shared" si="9"/>
        <v>0</v>
      </c>
      <c r="Q28" s="46">
        <f t="shared" si="10"/>
        <v>0</v>
      </c>
      <c r="R28" s="37">
        <f t="shared" si="17"/>
        <v>2036.6333</v>
      </c>
      <c r="S28" s="46">
        <f t="shared" si="16"/>
        <v>0.13928369359971643</v>
      </c>
      <c r="T28" s="37">
        <f t="shared" si="13"/>
        <v>1460182.8465000002</v>
      </c>
      <c r="U28" s="39">
        <f t="shared" si="15"/>
        <v>1462219.4798000003</v>
      </c>
      <c r="BD28" s="3"/>
      <c r="BJ28" s="25"/>
    </row>
    <row r="29" spans="2:62" ht="12" customHeight="1">
      <c r="B29" s="11" t="s">
        <v>17</v>
      </c>
      <c r="C29" s="26" t="s">
        <v>33</v>
      </c>
      <c r="D29" s="37">
        <f t="shared" si="14"/>
        <v>0</v>
      </c>
      <c r="E29" s="46">
        <f t="shared" si="0"/>
        <v>0</v>
      </c>
      <c r="F29" s="37">
        <f t="shared" si="14"/>
        <v>0</v>
      </c>
      <c r="G29" s="46">
        <f t="shared" si="1"/>
        <v>0</v>
      </c>
      <c r="H29" s="37">
        <f t="shared" si="2"/>
        <v>0</v>
      </c>
      <c r="I29" s="46">
        <f t="shared" si="3"/>
        <v>0</v>
      </c>
      <c r="J29" s="37">
        <f t="shared" si="2"/>
        <v>0</v>
      </c>
      <c r="K29" s="46">
        <f t="shared" si="4"/>
        <v>0</v>
      </c>
      <c r="L29" s="37">
        <f t="shared" si="5"/>
        <v>0</v>
      </c>
      <c r="M29" s="46">
        <f t="shared" si="6"/>
        <v>0</v>
      </c>
      <c r="N29" s="37">
        <f t="shared" si="7"/>
        <v>0</v>
      </c>
      <c r="O29" s="46">
        <f t="shared" si="8"/>
        <v>0</v>
      </c>
      <c r="P29" s="37">
        <f t="shared" si="9"/>
        <v>0</v>
      </c>
      <c r="Q29" s="46">
        <f t="shared" si="10"/>
        <v>0</v>
      </c>
      <c r="R29" s="37">
        <f t="shared" si="17"/>
        <v>0</v>
      </c>
      <c r="S29" s="46">
        <f t="shared" si="16"/>
        <v>0</v>
      </c>
      <c r="T29" s="37">
        <f t="shared" si="13"/>
        <v>726345.8495</v>
      </c>
      <c r="U29" s="39">
        <f t="shared" si="15"/>
        <v>726345.8495</v>
      </c>
      <c r="BD29" s="3"/>
      <c r="BJ29" s="25"/>
    </row>
    <row r="30" spans="2:62" ht="12" customHeight="1">
      <c r="B30" s="11"/>
      <c r="C30" s="26" t="s">
        <v>34</v>
      </c>
      <c r="D30" s="37">
        <f t="shared" si="14"/>
        <v>0</v>
      </c>
      <c r="E30" s="46">
        <f t="shared" si="0"/>
        <v>0</v>
      </c>
      <c r="F30" s="37">
        <f t="shared" si="14"/>
        <v>0</v>
      </c>
      <c r="G30" s="46">
        <f t="shared" si="1"/>
        <v>0</v>
      </c>
      <c r="H30" s="37">
        <f t="shared" si="2"/>
        <v>0</v>
      </c>
      <c r="I30" s="46">
        <f t="shared" si="3"/>
        <v>0</v>
      </c>
      <c r="J30" s="37">
        <f t="shared" si="2"/>
        <v>0</v>
      </c>
      <c r="K30" s="46">
        <f t="shared" si="4"/>
        <v>0</v>
      </c>
      <c r="L30" s="37">
        <f t="shared" si="5"/>
        <v>0</v>
      </c>
      <c r="M30" s="46">
        <f t="shared" si="6"/>
        <v>0</v>
      </c>
      <c r="N30" s="37">
        <f t="shared" si="7"/>
        <v>0</v>
      </c>
      <c r="O30" s="46">
        <f t="shared" si="8"/>
        <v>0</v>
      </c>
      <c r="P30" s="37">
        <f t="shared" si="9"/>
        <v>0</v>
      </c>
      <c r="Q30" s="46">
        <f t="shared" si="10"/>
        <v>0</v>
      </c>
      <c r="R30" s="37">
        <f t="shared" si="17"/>
        <v>0</v>
      </c>
      <c r="S30" s="46">
        <f t="shared" si="16"/>
        <v>0</v>
      </c>
      <c r="T30" s="37">
        <f t="shared" si="13"/>
        <v>131448.5004</v>
      </c>
      <c r="U30" s="39">
        <f t="shared" si="15"/>
        <v>131448.5004</v>
      </c>
      <c r="BD30" s="3"/>
      <c r="BJ30" s="25"/>
    </row>
    <row r="31" spans="2:62" ht="12" customHeight="1">
      <c r="B31" s="11"/>
      <c r="C31" s="26" t="s">
        <v>35</v>
      </c>
      <c r="D31" s="37">
        <f t="shared" si="14"/>
        <v>0</v>
      </c>
      <c r="E31" s="46">
        <f t="shared" si="0"/>
      </c>
      <c r="F31" s="37">
        <f t="shared" si="14"/>
        <v>0</v>
      </c>
      <c r="G31" s="46">
        <f t="shared" si="1"/>
      </c>
      <c r="H31" s="37">
        <f t="shared" si="2"/>
        <v>0</v>
      </c>
      <c r="I31" s="46">
        <f t="shared" si="3"/>
      </c>
      <c r="J31" s="37">
        <f t="shared" si="2"/>
        <v>0</v>
      </c>
      <c r="K31" s="46">
        <f t="shared" si="4"/>
      </c>
      <c r="L31" s="37">
        <f t="shared" si="5"/>
        <v>0</v>
      </c>
      <c r="M31" s="46">
        <f t="shared" si="6"/>
      </c>
      <c r="N31" s="37">
        <f t="shared" si="7"/>
        <v>0</v>
      </c>
      <c r="O31" s="46">
        <f t="shared" si="8"/>
      </c>
      <c r="P31" s="37">
        <f t="shared" si="9"/>
        <v>0</v>
      </c>
      <c r="Q31" s="46">
        <f t="shared" si="10"/>
      </c>
      <c r="R31" s="37">
        <f t="shared" si="17"/>
        <v>0</v>
      </c>
      <c r="S31" s="46">
        <f t="shared" si="16"/>
      </c>
      <c r="T31" s="37">
        <f t="shared" si="13"/>
        <v>0</v>
      </c>
      <c r="U31" s="39">
        <f t="shared" si="15"/>
        <v>0</v>
      </c>
      <c r="BD31" s="3"/>
      <c r="BJ31" s="25"/>
    </row>
    <row r="32" spans="2:62" ht="12" customHeight="1">
      <c r="B32" s="11" t="s">
        <v>20</v>
      </c>
      <c r="C32" s="26" t="s">
        <v>36</v>
      </c>
      <c r="D32" s="37">
        <f t="shared" si="14"/>
        <v>0</v>
      </c>
      <c r="E32" s="46">
        <f t="shared" si="0"/>
        <v>0</v>
      </c>
      <c r="F32" s="37">
        <f t="shared" si="14"/>
        <v>0</v>
      </c>
      <c r="G32" s="46">
        <f t="shared" si="1"/>
        <v>0</v>
      </c>
      <c r="H32" s="37">
        <f t="shared" si="2"/>
        <v>0</v>
      </c>
      <c r="I32" s="46">
        <f t="shared" si="3"/>
        <v>0</v>
      </c>
      <c r="J32" s="37">
        <f t="shared" si="2"/>
        <v>0</v>
      </c>
      <c r="K32" s="46">
        <f t="shared" si="4"/>
        <v>0</v>
      </c>
      <c r="L32" s="37">
        <f t="shared" si="5"/>
        <v>0</v>
      </c>
      <c r="M32" s="46">
        <f t="shared" si="6"/>
        <v>0</v>
      </c>
      <c r="N32" s="37">
        <f t="shared" si="7"/>
        <v>0</v>
      </c>
      <c r="O32" s="46">
        <f t="shared" si="8"/>
        <v>0</v>
      </c>
      <c r="P32" s="37">
        <f t="shared" si="9"/>
        <v>0</v>
      </c>
      <c r="Q32" s="46">
        <f t="shared" si="10"/>
        <v>0</v>
      </c>
      <c r="R32" s="37">
        <f t="shared" si="17"/>
        <v>0</v>
      </c>
      <c r="S32" s="46">
        <f t="shared" si="16"/>
        <v>0</v>
      </c>
      <c r="T32" s="37">
        <f t="shared" si="13"/>
        <v>899.9531999999999</v>
      </c>
      <c r="U32" s="39">
        <f t="shared" si="15"/>
        <v>899.9531999999999</v>
      </c>
      <c r="BD32" s="3"/>
      <c r="BJ32" s="25"/>
    </row>
    <row r="33" spans="2:62" ht="12" customHeight="1">
      <c r="B33" s="11"/>
      <c r="C33" s="26" t="s">
        <v>37</v>
      </c>
      <c r="D33" s="37">
        <f t="shared" si="14"/>
        <v>239.464</v>
      </c>
      <c r="E33" s="46">
        <f t="shared" si="0"/>
        <v>0.07416329616489135</v>
      </c>
      <c r="F33" s="37">
        <f t="shared" si="14"/>
        <v>0</v>
      </c>
      <c r="G33" s="46">
        <f t="shared" si="1"/>
        <v>0</v>
      </c>
      <c r="H33" s="37">
        <f t="shared" si="2"/>
        <v>37.9616</v>
      </c>
      <c r="I33" s="46">
        <f t="shared" si="3"/>
        <v>0.011756912870799533</v>
      </c>
      <c r="J33" s="37">
        <f t="shared" si="2"/>
        <v>0</v>
      </c>
      <c r="K33" s="46">
        <f t="shared" si="4"/>
        <v>0</v>
      </c>
      <c r="L33" s="37">
        <f t="shared" si="5"/>
        <v>102.2722</v>
      </c>
      <c r="M33" s="46">
        <f t="shared" si="6"/>
        <v>0.03167425357479621</v>
      </c>
      <c r="N33" s="37">
        <f t="shared" si="7"/>
        <v>0</v>
      </c>
      <c r="O33" s="46">
        <f t="shared" si="8"/>
        <v>0</v>
      </c>
      <c r="P33" s="37">
        <f t="shared" si="9"/>
        <v>1126.4379999999999</v>
      </c>
      <c r="Q33" s="46">
        <f t="shared" si="10"/>
        <v>0.3488639419929003</v>
      </c>
      <c r="R33" s="37">
        <f t="shared" si="17"/>
        <v>1468.1742</v>
      </c>
      <c r="S33" s="46">
        <f t="shared" si="16"/>
        <v>0.4547014917325879</v>
      </c>
      <c r="T33" s="37">
        <f t="shared" si="13"/>
        <v>321419.3084</v>
      </c>
      <c r="U33" s="39">
        <f t="shared" si="15"/>
        <v>322887.4826</v>
      </c>
      <c r="BD33" s="3"/>
      <c r="BJ33" s="25"/>
    </row>
    <row r="34" spans="2:62" s="30" customFormat="1" ht="12" customHeight="1">
      <c r="B34" s="27"/>
      <c r="C34" s="28" t="s">
        <v>2</v>
      </c>
      <c r="D34" s="40">
        <f t="shared" si="14"/>
        <v>2276.0973</v>
      </c>
      <c r="E34" s="47">
        <f t="shared" si="0"/>
        <v>0.07899850657868158</v>
      </c>
      <c r="F34" s="40">
        <f t="shared" si="14"/>
        <v>0</v>
      </c>
      <c r="G34" s="47">
        <f t="shared" si="1"/>
        <v>0</v>
      </c>
      <c r="H34" s="40">
        <f t="shared" si="2"/>
        <v>37.9616</v>
      </c>
      <c r="I34" s="47">
        <f t="shared" si="3"/>
        <v>0.001317566567711002</v>
      </c>
      <c r="J34" s="40">
        <f t="shared" si="2"/>
        <v>0</v>
      </c>
      <c r="K34" s="47">
        <f t="shared" si="4"/>
        <v>0</v>
      </c>
      <c r="L34" s="40">
        <f t="shared" si="5"/>
        <v>102.2722</v>
      </c>
      <c r="M34" s="47">
        <f t="shared" si="6"/>
        <v>0.003549651003283664</v>
      </c>
      <c r="N34" s="40">
        <f t="shared" si="7"/>
        <v>0</v>
      </c>
      <c r="O34" s="47">
        <f t="shared" si="8"/>
        <v>0</v>
      </c>
      <c r="P34" s="40">
        <f t="shared" si="9"/>
        <v>1126.4379999999999</v>
      </c>
      <c r="Q34" s="47">
        <f t="shared" si="10"/>
        <v>0.03909627226985284</v>
      </c>
      <c r="R34" s="40">
        <f>SUM(R25:R33)</f>
        <v>3504.8075</v>
      </c>
      <c r="S34" s="47">
        <f t="shared" si="16"/>
        <v>0.1216444298518181</v>
      </c>
      <c r="T34" s="40">
        <f t="shared" si="13"/>
        <v>2877685.4814999998</v>
      </c>
      <c r="U34" s="42">
        <f t="shared" si="15"/>
        <v>2881190.289</v>
      </c>
      <c r="BJ34" s="25"/>
    </row>
    <row r="35" spans="2:62" ht="12" customHeight="1">
      <c r="B35" s="11"/>
      <c r="C35" s="26" t="s">
        <v>38</v>
      </c>
      <c r="D35" s="37">
        <f t="shared" si="14"/>
        <v>16059.9575</v>
      </c>
      <c r="E35" s="46">
        <f t="shared" si="0"/>
        <v>0.9977491400739603</v>
      </c>
      <c r="F35" s="37">
        <f t="shared" si="14"/>
        <v>7795.9354</v>
      </c>
      <c r="G35" s="46">
        <f t="shared" si="1"/>
        <v>0.48433427307775534</v>
      </c>
      <c r="H35" s="37">
        <f t="shared" si="2"/>
        <v>20.218</v>
      </c>
      <c r="I35" s="46">
        <f t="shared" si="3"/>
        <v>0.0012560738167591869</v>
      </c>
      <c r="J35" s="37">
        <f t="shared" si="2"/>
        <v>346.9632</v>
      </c>
      <c r="K35" s="46">
        <f t="shared" si="4"/>
        <v>0.02155561335933233</v>
      </c>
      <c r="L35" s="37">
        <f t="shared" si="5"/>
        <v>207.74560000000002</v>
      </c>
      <c r="M35" s="46">
        <f t="shared" si="6"/>
        <v>0.012906509481992647</v>
      </c>
      <c r="N35" s="37">
        <f t="shared" si="7"/>
        <v>1117.19</v>
      </c>
      <c r="O35" s="46">
        <f t="shared" si="8"/>
        <v>0.06940711778342051</v>
      </c>
      <c r="P35" s="37">
        <f t="shared" si="9"/>
        <v>4138.4565999999995</v>
      </c>
      <c r="Q35" s="46">
        <f t="shared" si="10"/>
        <v>0.25710787303661325</v>
      </c>
      <c r="R35" s="37">
        <f aca="true" t="shared" si="18" ref="R35:R44">SUM(P35,N35,D35,F35,J35,L35)</f>
        <v>29666.248299999996</v>
      </c>
      <c r="S35" s="46">
        <f t="shared" si="16"/>
        <v>1.8430605268130742</v>
      </c>
      <c r="T35" s="37">
        <f t="shared" si="13"/>
        <v>1579952.5280999998</v>
      </c>
      <c r="U35" s="39">
        <f t="shared" si="15"/>
        <v>1609618.7763999999</v>
      </c>
      <c r="BD35" s="3"/>
      <c r="BJ35" s="25"/>
    </row>
    <row r="36" spans="2:62" ht="12" customHeight="1">
      <c r="B36" s="11"/>
      <c r="C36" s="26" t="s">
        <v>39</v>
      </c>
      <c r="D36" s="37">
        <f t="shared" si="14"/>
        <v>3269.2538000000004</v>
      </c>
      <c r="E36" s="46">
        <f t="shared" si="0"/>
        <v>2.1229613760684507</v>
      </c>
      <c r="F36" s="37">
        <f t="shared" si="14"/>
        <v>698.9901</v>
      </c>
      <c r="G36" s="46">
        <f t="shared" si="1"/>
        <v>0.4539044917694135</v>
      </c>
      <c r="H36" s="37">
        <f t="shared" si="2"/>
        <v>18.4084</v>
      </c>
      <c r="I36" s="46">
        <f t="shared" si="3"/>
        <v>0.011953896695086341</v>
      </c>
      <c r="J36" s="37">
        <f t="shared" si="2"/>
        <v>0</v>
      </c>
      <c r="K36" s="46">
        <f t="shared" si="4"/>
        <v>0</v>
      </c>
      <c r="L36" s="37">
        <f t="shared" si="5"/>
        <v>1216.8959000000002</v>
      </c>
      <c r="M36" s="46">
        <f t="shared" si="6"/>
        <v>0.7902179373152539</v>
      </c>
      <c r="N36" s="37">
        <f t="shared" si="7"/>
        <v>274.2748</v>
      </c>
      <c r="O36" s="46">
        <f t="shared" si="8"/>
        <v>0.17810633326445904</v>
      </c>
      <c r="P36" s="37">
        <f t="shared" si="9"/>
        <v>1001.0489</v>
      </c>
      <c r="Q36" s="46">
        <f t="shared" si="10"/>
        <v>0.6500529724109546</v>
      </c>
      <c r="R36" s="37">
        <f t="shared" si="18"/>
        <v>6460.463500000001</v>
      </c>
      <c r="S36" s="46">
        <f t="shared" si="16"/>
        <v>4.195243110828532</v>
      </c>
      <c r="T36" s="37">
        <f t="shared" si="13"/>
        <v>147534.5096</v>
      </c>
      <c r="U36" s="39">
        <f t="shared" si="15"/>
        <v>153994.9731</v>
      </c>
      <c r="BD36" s="3"/>
      <c r="BJ36" s="25"/>
    </row>
    <row r="37" spans="2:62" ht="12" customHeight="1">
      <c r="B37" s="11" t="s">
        <v>40</v>
      </c>
      <c r="C37" s="26" t="s">
        <v>41</v>
      </c>
      <c r="D37" s="37">
        <f t="shared" si="14"/>
        <v>2914.3959</v>
      </c>
      <c r="E37" s="46">
        <f t="shared" si="0"/>
        <v>0.6889251042545735</v>
      </c>
      <c r="F37" s="37">
        <f t="shared" si="14"/>
        <v>333.3387</v>
      </c>
      <c r="G37" s="46">
        <f t="shared" si="1"/>
        <v>0.07879691247492629</v>
      </c>
      <c r="H37" s="37">
        <f t="shared" si="2"/>
        <v>70.8905</v>
      </c>
      <c r="I37" s="46">
        <f t="shared" si="3"/>
        <v>0.01675758777424812</v>
      </c>
      <c r="J37" s="37">
        <f t="shared" si="2"/>
        <v>0</v>
      </c>
      <c r="K37" s="46">
        <f t="shared" si="4"/>
        <v>0</v>
      </c>
      <c r="L37" s="37">
        <f t="shared" si="5"/>
        <v>3392.3876999999998</v>
      </c>
      <c r="M37" s="46">
        <f t="shared" si="6"/>
        <v>0.8019161191842304</v>
      </c>
      <c r="N37" s="37">
        <f t="shared" si="7"/>
        <v>202.77599999999998</v>
      </c>
      <c r="O37" s="46">
        <f t="shared" si="8"/>
        <v>0.04793359644114425</v>
      </c>
      <c r="P37" s="37">
        <f t="shared" si="9"/>
        <v>2700.1945</v>
      </c>
      <c r="Q37" s="46">
        <f t="shared" si="10"/>
        <v>0.6382906925651817</v>
      </c>
      <c r="R37" s="37">
        <f t="shared" si="18"/>
        <v>9543.0928</v>
      </c>
      <c r="S37" s="46">
        <f t="shared" si="16"/>
        <v>2.2558624249200565</v>
      </c>
      <c r="T37" s="37">
        <f t="shared" si="13"/>
        <v>413492.1373</v>
      </c>
      <c r="U37" s="39">
        <f t="shared" si="15"/>
        <v>423035.2301</v>
      </c>
      <c r="BD37" s="3"/>
      <c r="BJ37" s="25"/>
    </row>
    <row r="38" spans="2:62" ht="12" customHeight="1">
      <c r="B38" s="11" t="s">
        <v>42</v>
      </c>
      <c r="C38" s="26" t="s">
        <v>43</v>
      </c>
      <c r="D38" s="37">
        <f t="shared" si="14"/>
        <v>4370.0815999999995</v>
      </c>
      <c r="E38" s="46">
        <f t="shared" si="0"/>
        <v>2.1600400504083037</v>
      </c>
      <c r="F38" s="37">
        <f t="shared" si="14"/>
        <v>8885.8337</v>
      </c>
      <c r="G38" s="46">
        <f t="shared" si="1"/>
        <v>4.392081986127629</v>
      </c>
      <c r="H38" s="37">
        <f t="shared" si="2"/>
        <v>3023.6835</v>
      </c>
      <c r="I38" s="46">
        <f t="shared" si="3"/>
        <v>1.4945435938218539</v>
      </c>
      <c r="J38" s="37">
        <f t="shared" si="2"/>
        <v>780.6122</v>
      </c>
      <c r="K38" s="46">
        <f t="shared" si="4"/>
        <v>0.3858403046380958</v>
      </c>
      <c r="L38" s="37">
        <f t="shared" si="5"/>
        <v>414.1735</v>
      </c>
      <c r="M38" s="46">
        <f t="shared" si="6"/>
        <v>0.2047173095847418</v>
      </c>
      <c r="N38" s="37">
        <f t="shared" si="7"/>
        <v>1289.6493999999998</v>
      </c>
      <c r="O38" s="46">
        <f t="shared" si="8"/>
        <v>0.6374467595719583</v>
      </c>
      <c r="P38" s="37">
        <f t="shared" si="9"/>
        <v>10414.6027</v>
      </c>
      <c r="Q38" s="46">
        <f t="shared" si="10"/>
        <v>5.147720569128608</v>
      </c>
      <c r="R38" s="37">
        <f t="shared" si="18"/>
        <v>26154.9531</v>
      </c>
      <c r="S38" s="46">
        <f t="shared" si="16"/>
        <v>12.927846979459337</v>
      </c>
      <c r="T38" s="37">
        <f t="shared" si="13"/>
        <v>176159.8882</v>
      </c>
      <c r="U38" s="39">
        <f t="shared" si="15"/>
        <v>202314.84129999997</v>
      </c>
      <c r="BD38" s="3"/>
      <c r="BJ38" s="25"/>
    </row>
    <row r="39" spans="2:62" ht="12" customHeight="1">
      <c r="B39" s="11" t="s">
        <v>44</v>
      </c>
      <c r="C39" s="26" t="s">
        <v>45</v>
      </c>
      <c r="D39" s="37">
        <f t="shared" si="14"/>
        <v>708.1632</v>
      </c>
      <c r="E39" s="46">
        <f t="shared" si="0"/>
        <v>0.6392239561613209</v>
      </c>
      <c r="F39" s="37">
        <f t="shared" si="14"/>
        <v>3316.993</v>
      </c>
      <c r="G39" s="46">
        <f t="shared" si="1"/>
        <v>2.9940858096260974</v>
      </c>
      <c r="H39" s="37">
        <f t="shared" si="2"/>
        <v>939.9655</v>
      </c>
      <c r="I39" s="46">
        <f t="shared" si="3"/>
        <v>0.8484604474860513</v>
      </c>
      <c r="J39" s="37">
        <f t="shared" si="2"/>
        <v>0</v>
      </c>
      <c r="K39" s="46">
        <f t="shared" si="4"/>
        <v>0</v>
      </c>
      <c r="L39" s="37">
        <f t="shared" si="5"/>
        <v>1755.0676</v>
      </c>
      <c r="M39" s="46">
        <f t="shared" si="6"/>
        <v>1.5842128687321717</v>
      </c>
      <c r="N39" s="37">
        <f t="shared" si="7"/>
        <v>329.5811</v>
      </c>
      <c r="O39" s="46">
        <f t="shared" si="8"/>
        <v>0.2974965864055064</v>
      </c>
      <c r="P39" s="37">
        <f t="shared" si="9"/>
        <v>6333.09</v>
      </c>
      <c r="Q39" s="46">
        <f t="shared" si="10"/>
        <v>5.716567656333596</v>
      </c>
      <c r="R39" s="37">
        <f t="shared" si="18"/>
        <v>12442.894900000001</v>
      </c>
      <c r="S39" s="46">
        <f t="shared" si="16"/>
        <v>11.231586877258694</v>
      </c>
      <c r="T39" s="37">
        <f t="shared" si="13"/>
        <v>98341.9393</v>
      </c>
      <c r="U39" s="39">
        <f t="shared" si="15"/>
        <v>110784.8342</v>
      </c>
      <c r="BD39" s="3"/>
      <c r="BJ39" s="25"/>
    </row>
    <row r="40" spans="2:62" ht="12" customHeight="1">
      <c r="B40" s="11" t="s">
        <v>46</v>
      </c>
      <c r="C40" s="26" t="s">
        <v>47</v>
      </c>
      <c r="D40" s="37">
        <f t="shared" si="14"/>
        <v>825.429</v>
      </c>
      <c r="E40" s="46">
        <f t="shared" si="0"/>
        <v>0.7689143174532638</v>
      </c>
      <c r="F40" s="37">
        <f t="shared" si="14"/>
        <v>435.2711</v>
      </c>
      <c r="G40" s="46">
        <f t="shared" si="1"/>
        <v>0.4054693750324151</v>
      </c>
      <c r="H40" s="37">
        <f t="shared" si="2"/>
        <v>0</v>
      </c>
      <c r="I40" s="46">
        <f t="shared" si="3"/>
        <v>0</v>
      </c>
      <c r="J40" s="37">
        <f t="shared" si="2"/>
        <v>0</v>
      </c>
      <c r="K40" s="46">
        <f t="shared" si="4"/>
        <v>0</v>
      </c>
      <c r="L40" s="37">
        <f t="shared" si="5"/>
        <v>1.2705</v>
      </c>
      <c r="M40" s="46">
        <f t="shared" si="6"/>
        <v>0.0011835126223144227</v>
      </c>
      <c r="N40" s="37">
        <f t="shared" si="7"/>
        <v>0</v>
      </c>
      <c r="O40" s="46">
        <f t="shared" si="8"/>
        <v>0</v>
      </c>
      <c r="P40" s="37">
        <f t="shared" si="9"/>
        <v>1558.7146</v>
      </c>
      <c r="Q40" s="46">
        <f t="shared" si="10"/>
        <v>1.451994021004153</v>
      </c>
      <c r="R40" s="37">
        <f t="shared" si="18"/>
        <v>2820.6852</v>
      </c>
      <c r="S40" s="46">
        <f t="shared" si="16"/>
        <v>2.627561226112146</v>
      </c>
      <c r="T40" s="37">
        <f t="shared" si="13"/>
        <v>104529.2472</v>
      </c>
      <c r="U40" s="39">
        <f t="shared" si="15"/>
        <v>107349.93239999999</v>
      </c>
      <c r="BD40" s="3"/>
      <c r="BJ40" s="25"/>
    </row>
    <row r="41" spans="2:62" ht="12" customHeight="1">
      <c r="B41" s="11" t="s">
        <v>48</v>
      </c>
      <c r="C41" s="26" t="s">
        <v>49</v>
      </c>
      <c r="D41" s="37">
        <f t="shared" si="14"/>
        <v>11007.26</v>
      </c>
      <c r="E41" s="46">
        <f aca="true" t="shared" si="19" ref="E41:E72">IF($U41=0,"",D41/$U41*100)</f>
        <v>2.2115192225167606</v>
      </c>
      <c r="F41" s="37">
        <f t="shared" si="14"/>
        <v>19551.593699999998</v>
      </c>
      <c r="G41" s="46">
        <f aca="true" t="shared" si="20" ref="G41:G72">IF($U41=0,"",F41/$U41*100)</f>
        <v>3.928200596550603</v>
      </c>
      <c r="H41" s="37">
        <f aca="true" t="shared" si="21" ref="H41:J72">SUM(H344,H1051,H1455,H1556,H1657)</f>
        <v>8018.1774</v>
      </c>
      <c r="I41" s="46">
        <f t="shared" si="3"/>
        <v>1.610968892317385</v>
      </c>
      <c r="J41" s="37">
        <f t="shared" si="21"/>
        <v>0</v>
      </c>
      <c r="K41" s="46">
        <f aca="true" t="shared" si="22" ref="K41:K72">IF($U41=0,"",J41/$U41*100)</f>
        <v>0</v>
      </c>
      <c r="L41" s="37">
        <f aca="true" t="shared" si="23" ref="L41:L72">SUM(L344,L1051,L1455,L1556,L1657)</f>
        <v>3410.6513000000004</v>
      </c>
      <c r="M41" s="46">
        <f aca="true" t="shared" si="24" ref="M41:M72">IF($U41=0,"",L41/$U41*100)</f>
        <v>0.6852496362629555</v>
      </c>
      <c r="N41" s="37">
        <f aca="true" t="shared" si="25" ref="N41:N72">SUM(N344,N1051,N1455,N1556,N1657)</f>
        <v>2678.5335999999998</v>
      </c>
      <c r="O41" s="46">
        <f aca="true" t="shared" si="26" ref="O41:O72">IF($U41=0,"",N41/$U41*100)</f>
        <v>0.538156502577119</v>
      </c>
      <c r="P41" s="37">
        <f aca="true" t="shared" si="27" ref="P41:P72">SUM(P344,P1051,P1455,P1556,P1657)</f>
        <v>6895.0458</v>
      </c>
      <c r="Q41" s="46">
        <f aca="true" t="shared" si="28" ref="Q41:Q72">IF($U41=0,"",P41/$U41*100)</f>
        <v>1.3853153579395285</v>
      </c>
      <c r="R41" s="37">
        <f t="shared" si="18"/>
        <v>43543.08439999999</v>
      </c>
      <c r="S41" s="46">
        <f t="shared" si="16"/>
        <v>8.748441315846964</v>
      </c>
      <c r="T41" s="37">
        <f aca="true" t="shared" si="29" ref="T41:T72">SUM(T344,T1051,T1455,T1556,T1657)</f>
        <v>454180.8280999999</v>
      </c>
      <c r="U41" s="39">
        <f t="shared" si="15"/>
        <v>497723.9124999999</v>
      </c>
      <c r="BD41" s="3"/>
      <c r="BJ41" s="25"/>
    </row>
    <row r="42" spans="2:62" ht="12" customHeight="1">
      <c r="B42" s="11" t="s">
        <v>1</v>
      </c>
      <c r="C42" s="26" t="s">
        <v>50</v>
      </c>
      <c r="D42" s="37">
        <f t="shared" si="14"/>
        <v>249.34380000000002</v>
      </c>
      <c r="E42" s="46">
        <f t="shared" si="19"/>
        <v>0.5120871078482</v>
      </c>
      <c r="F42" s="37">
        <f t="shared" si="14"/>
        <v>1125.1352</v>
      </c>
      <c r="G42" s="46">
        <f t="shared" si="20"/>
        <v>2.310734136987589</v>
      </c>
      <c r="H42" s="37">
        <f t="shared" si="21"/>
        <v>607.9266</v>
      </c>
      <c r="I42" s="46">
        <f t="shared" si="3"/>
        <v>1.2485226196841048</v>
      </c>
      <c r="J42" s="37">
        <f t="shared" si="21"/>
        <v>0</v>
      </c>
      <c r="K42" s="46">
        <f t="shared" si="22"/>
        <v>0</v>
      </c>
      <c r="L42" s="37">
        <f t="shared" si="23"/>
        <v>25.1635</v>
      </c>
      <c r="M42" s="46">
        <f t="shared" si="24"/>
        <v>0.0516792634841459</v>
      </c>
      <c r="N42" s="37">
        <f t="shared" si="25"/>
        <v>0</v>
      </c>
      <c r="O42" s="46">
        <f t="shared" si="26"/>
        <v>0</v>
      </c>
      <c r="P42" s="37">
        <f t="shared" si="27"/>
        <v>3608.7162</v>
      </c>
      <c r="Q42" s="46">
        <f t="shared" si="28"/>
        <v>7.4113615093014</v>
      </c>
      <c r="R42" s="37">
        <f t="shared" si="18"/>
        <v>5008.3587</v>
      </c>
      <c r="S42" s="46">
        <f t="shared" si="16"/>
        <v>10.285862017621334</v>
      </c>
      <c r="T42" s="37">
        <f t="shared" si="29"/>
        <v>43683.318199999994</v>
      </c>
      <c r="U42" s="39">
        <f t="shared" si="15"/>
        <v>48691.67689999999</v>
      </c>
      <c r="BD42" s="3"/>
      <c r="BJ42" s="25"/>
    </row>
    <row r="43" spans="2:62" ht="12" customHeight="1">
      <c r="B43" s="11" t="s">
        <v>20</v>
      </c>
      <c r="C43" s="26" t="s">
        <v>51</v>
      </c>
      <c r="D43" s="37">
        <f t="shared" si="14"/>
        <v>551.9883000000001</v>
      </c>
      <c r="E43" s="46">
        <f t="shared" si="19"/>
        <v>1.9433034824560511</v>
      </c>
      <c r="F43" s="37">
        <f t="shared" si="14"/>
        <v>3637.654</v>
      </c>
      <c r="G43" s="46">
        <f t="shared" si="20"/>
        <v>12.806549860151353</v>
      </c>
      <c r="H43" s="37">
        <f t="shared" si="21"/>
        <v>204.1504</v>
      </c>
      <c r="I43" s="46">
        <f t="shared" si="3"/>
        <v>0.7187220875239488</v>
      </c>
      <c r="J43" s="37">
        <f t="shared" si="21"/>
        <v>0</v>
      </c>
      <c r="K43" s="46">
        <f t="shared" si="22"/>
        <v>0</v>
      </c>
      <c r="L43" s="37">
        <f t="shared" si="23"/>
        <v>119.142</v>
      </c>
      <c r="M43" s="46">
        <f t="shared" si="24"/>
        <v>0.4194455996744475</v>
      </c>
      <c r="N43" s="37">
        <f t="shared" si="25"/>
        <v>32.6515</v>
      </c>
      <c r="O43" s="46">
        <f t="shared" si="26"/>
        <v>0.11495130178921138</v>
      </c>
      <c r="P43" s="37">
        <f t="shared" si="27"/>
        <v>308.6441999999999</v>
      </c>
      <c r="Q43" s="46">
        <f t="shared" si="28"/>
        <v>1.0865979382169182</v>
      </c>
      <c r="R43" s="37">
        <f t="shared" si="18"/>
        <v>4650.08</v>
      </c>
      <c r="S43" s="46">
        <f t="shared" si="16"/>
        <v>16.370848182287983</v>
      </c>
      <c r="T43" s="37">
        <f t="shared" si="29"/>
        <v>23754.557</v>
      </c>
      <c r="U43" s="39">
        <f t="shared" si="15"/>
        <v>28404.637000000002</v>
      </c>
      <c r="BD43" s="3"/>
      <c r="BJ43" s="25"/>
    </row>
    <row r="44" spans="2:62" ht="12" customHeight="1">
      <c r="B44" s="11"/>
      <c r="C44" s="26" t="s">
        <v>52</v>
      </c>
      <c r="D44" s="37">
        <f t="shared" si="14"/>
        <v>844.5202</v>
      </c>
      <c r="E44" s="46">
        <f t="shared" si="19"/>
        <v>3.9977204307834824</v>
      </c>
      <c r="F44" s="37">
        <f t="shared" si="14"/>
        <v>871.4951</v>
      </c>
      <c r="G44" s="46">
        <f t="shared" si="20"/>
        <v>4.125411999141872</v>
      </c>
      <c r="H44" s="37">
        <f t="shared" si="21"/>
        <v>2685.8756</v>
      </c>
      <c r="I44" s="46">
        <f t="shared" si="3"/>
        <v>12.714177542068079</v>
      </c>
      <c r="J44" s="37">
        <f t="shared" si="21"/>
        <v>0</v>
      </c>
      <c r="K44" s="46">
        <f t="shared" si="22"/>
        <v>0</v>
      </c>
      <c r="L44" s="37">
        <f t="shared" si="23"/>
        <v>207.5038</v>
      </c>
      <c r="M44" s="46">
        <f t="shared" si="24"/>
        <v>0.9822644629757932</v>
      </c>
      <c r="N44" s="37">
        <f t="shared" si="25"/>
        <v>0</v>
      </c>
      <c r="O44" s="46">
        <f t="shared" si="26"/>
        <v>0</v>
      </c>
      <c r="P44" s="37">
        <f t="shared" si="27"/>
        <v>46.5505</v>
      </c>
      <c r="Q44" s="46">
        <f t="shared" si="28"/>
        <v>0.22035693748140833</v>
      </c>
      <c r="R44" s="37">
        <f t="shared" si="18"/>
        <v>1970.0695999999998</v>
      </c>
      <c r="S44" s="46">
        <f t="shared" si="16"/>
        <v>9.325753830382554</v>
      </c>
      <c r="T44" s="37">
        <f t="shared" si="29"/>
        <v>19154.9744</v>
      </c>
      <c r="U44" s="39">
        <f t="shared" si="15"/>
        <v>21125.043999999998</v>
      </c>
      <c r="BD44" s="3"/>
      <c r="BJ44" s="25"/>
    </row>
    <row r="45" spans="2:62" s="30" customFormat="1" ht="12" customHeight="1">
      <c r="B45" s="27"/>
      <c r="C45" s="28" t="s">
        <v>2</v>
      </c>
      <c r="D45" s="40">
        <f t="shared" si="14"/>
        <v>40800.39329999999</v>
      </c>
      <c r="E45" s="47">
        <f t="shared" si="19"/>
        <v>1.273800644326794</v>
      </c>
      <c r="F45" s="40">
        <f t="shared" si="14"/>
        <v>46652.24</v>
      </c>
      <c r="G45" s="47">
        <f t="shared" si="20"/>
        <v>1.4564970718379875</v>
      </c>
      <c r="H45" s="40">
        <f t="shared" si="21"/>
        <v>15589.295900000003</v>
      </c>
      <c r="I45" s="47">
        <f t="shared" si="3"/>
        <v>0.48670254269389746</v>
      </c>
      <c r="J45" s="40">
        <f t="shared" si="21"/>
        <v>1127.5754</v>
      </c>
      <c r="K45" s="47">
        <f t="shared" si="22"/>
        <v>0.03520324572574752</v>
      </c>
      <c r="L45" s="40">
        <f t="shared" si="23"/>
        <v>10750.0014</v>
      </c>
      <c r="M45" s="47">
        <f t="shared" si="24"/>
        <v>0.33561830174401625</v>
      </c>
      <c r="N45" s="40">
        <f t="shared" si="25"/>
        <v>5924.6564</v>
      </c>
      <c r="O45" s="47">
        <f t="shared" si="26"/>
        <v>0.18496956841185316</v>
      </c>
      <c r="P45" s="40">
        <f t="shared" si="27"/>
        <v>37005.064000000006</v>
      </c>
      <c r="Q45" s="47">
        <f t="shared" si="28"/>
        <v>1.1553093133186603</v>
      </c>
      <c r="R45" s="40">
        <f>SUM(R35:R44)</f>
        <v>142259.93049999996</v>
      </c>
      <c r="S45" s="47">
        <f t="shared" si="16"/>
        <v>4.441398145365057</v>
      </c>
      <c r="T45" s="40">
        <f t="shared" si="29"/>
        <v>3060783.9273999995</v>
      </c>
      <c r="U45" s="42">
        <f t="shared" si="15"/>
        <v>3203043.8578999992</v>
      </c>
      <c r="BJ45" s="25"/>
    </row>
    <row r="46" spans="2:62" ht="12" customHeight="1">
      <c r="B46" s="23"/>
      <c r="C46" s="24" t="s">
        <v>53</v>
      </c>
      <c r="D46" s="37">
        <f t="shared" si="14"/>
        <v>176.5743</v>
      </c>
      <c r="E46" s="46">
        <f t="shared" si="19"/>
        <v>0.06719901285550813</v>
      </c>
      <c r="F46" s="37">
        <f t="shared" si="14"/>
        <v>0</v>
      </c>
      <c r="G46" s="46">
        <f t="shared" si="20"/>
        <v>0</v>
      </c>
      <c r="H46" s="37">
        <f t="shared" si="21"/>
        <v>0</v>
      </c>
      <c r="I46" s="46">
        <f t="shared" si="3"/>
        <v>0</v>
      </c>
      <c r="J46" s="37">
        <f t="shared" si="21"/>
        <v>0</v>
      </c>
      <c r="K46" s="46">
        <f t="shared" si="22"/>
        <v>0</v>
      </c>
      <c r="L46" s="37">
        <f t="shared" si="23"/>
        <v>0</v>
      </c>
      <c r="M46" s="46">
        <f t="shared" si="24"/>
        <v>0</v>
      </c>
      <c r="N46" s="37">
        <f t="shared" si="25"/>
        <v>0</v>
      </c>
      <c r="O46" s="46">
        <f t="shared" si="26"/>
        <v>0</v>
      </c>
      <c r="P46" s="37">
        <f t="shared" si="27"/>
        <v>0</v>
      </c>
      <c r="Q46" s="46">
        <f t="shared" si="28"/>
        <v>0</v>
      </c>
      <c r="R46" s="37">
        <f aca="true" t="shared" si="30" ref="R46:R64">SUM(P46,N46,D46,F46,J46,L46)</f>
        <v>176.5743</v>
      </c>
      <c r="S46" s="46">
        <f t="shared" si="16"/>
        <v>0.06719901285550813</v>
      </c>
      <c r="T46" s="37">
        <f t="shared" si="29"/>
        <v>262586.6606</v>
      </c>
      <c r="U46" s="39">
        <f t="shared" si="15"/>
        <v>262763.2349</v>
      </c>
      <c r="BD46" s="3"/>
      <c r="BJ46" s="25"/>
    </row>
    <row r="47" spans="2:62" ht="12" customHeight="1">
      <c r="B47" s="11"/>
      <c r="C47" s="26" t="s">
        <v>54</v>
      </c>
      <c r="D47" s="37">
        <f t="shared" si="14"/>
        <v>0</v>
      </c>
      <c r="E47" s="46">
        <f t="shared" si="19"/>
        <v>0</v>
      </c>
      <c r="F47" s="37">
        <f t="shared" si="14"/>
        <v>0</v>
      </c>
      <c r="G47" s="46">
        <f t="shared" si="20"/>
        <v>0</v>
      </c>
      <c r="H47" s="37">
        <f t="shared" si="21"/>
        <v>0</v>
      </c>
      <c r="I47" s="46">
        <f t="shared" si="3"/>
        <v>0</v>
      </c>
      <c r="J47" s="37">
        <f t="shared" si="21"/>
        <v>0</v>
      </c>
      <c r="K47" s="46">
        <f t="shared" si="22"/>
        <v>0</v>
      </c>
      <c r="L47" s="37">
        <f t="shared" si="23"/>
        <v>0</v>
      </c>
      <c r="M47" s="46">
        <f t="shared" si="24"/>
        <v>0</v>
      </c>
      <c r="N47" s="37">
        <f t="shared" si="25"/>
        <v>0</v>
      </c>
      <c r="O47" s="46">
        <f t="shared" si="26"/>
        <v>0</v>
      </c>
      <c r="P47" s="37">
        <f t="shared" si="27"/>
        <v>0</v>
      </c>
      <c r="Q47" s="46">
        <f t="shared" si="28"/>
        <v>0</v>
      </c>
      <c r="R47" s="37">
        <f t="shared" si="30"/>
        <v>0</v>
      </c>
      <c r="S47" s="46">
        <f t="shared" si="16"/>
        <v>0</v>
      </c>
      <c r="T47" s="37">
        <f t="shared" si="29"/>
        <v>937019.5578000001</v>
      </c>
      <c r="U47" s="39">
        <f t="shared" si="15"/>
        <v>937019.5578000001</v>
      </c>
      <c r="BD47" s="3"/>
      <c r="BJ47" s="25"/>
    </row>
    <row r="48" spans="2:62" ht="12" customHeight="1">
      <c r="B48" s="11"/>
      <c r="C48" s="26" t="s">
        <v>55</v>
      </c>
      <c r="D48" s="37">
        <f t="shared" si="14"/>
        <v>0</v>
      </c>
      <c r="E48" s="46">
        <f t="shared" si="19"/>
        <v>0</v>
      </c>
      <c r="F48" s="37">
        <f t="shared" si="14"/>
        <v>0</v>
      </c>
      <c r="G48" s="46">
        <f t="shared" si="20"/>
        <v>0</v>
      </c>
      <c r="H48" s="37">
        <f t="shared" si="21"/>
        <v>0</v>
      </c>
      <c r="I48" s="46">
        <f t="shared" si="3"/>
        <v>0</v>
      </c>
      <c r="J48" s="37">
        <f t="shared" si="21"/>
        <v>0</v>
      </c>
      <c r="K48" s="46">
        <f t="shared" si="22"/>
        <v>0</v>
      </c>
      <c r="L48" s="37">
        <f t="shared" si="23"/>
        <v>745.4866999999999</v>
      </c>
      <c r="M48" s="46">
        <f t="shared" si="24"/>
        <v>0.1295167963041274</v>
      </c>
      <c r="N48" s="37">
        <f t="shared" si="25"/>
        <v>0</v>
      </c>
      <c r="O48" s="46">
        <f t="shared" si="26"/>
        <v>0</v>
      </c>
      <c r="P48" s="37">
        <f t="shared" si="27"/>
        <v>133.9144</v>
      </c>
      <c r="Q48" s="46">
        <f t="shared" si="28"/>
        <v>0.023265558013294454</v>
      </c>
      <c r="R48" s="37">
        <f t="shared" si="30"/>
        <v>879.4010999999999</v>
      </c>
      <c r="S48" s="46">
        <f t="shared" si="16"/>
        <v>0.15278235431742185</v>
      </c>
      <c r="T48" s="37">
        <f t="shared" si="29"/>
        <v>574711.3495</v>
      </c>
      <c r="U48" s="39">
        <f t="shared" si="15"/>
        <v>575590.7506</v>
      </c>
      <c r="BD48" s="3"/>
      <c r="BJ48" s="25"/>
    </row>
    <row r="49" spans="2:62" ht="12" customHeight="1">
      <c r="B49" s="11" t="s">
        <v>56</v>
      </c>
      <c r="C49" s="26" t="s">
        <v>57</v>
      </c>
      <c r="D49" s="37">
        <f t="shared" si="14"/>
        <v>1363.1495</v>
      </c>
      <c r="E49" s="46">
        <f t="shared" si="19"/>
        <v>3.0287901008184757</v>
      </c>
      <c r="F49" s="37">
        <f t="shared" si="14"/>
        <v>558.5248</v>
      </c>
      <c r="G49" s="46">
        <f t="shared" si="20"/>
        <v>1.2409896238832345</v>
      </c>
      <c r="H49" s="37">
        <f t="shared" si="21"/>
        <v>2414.9538</v>
      </c>
      <c r="I49" s="46">
        <f t="shared" si="3"/>
        <v>5.365800422751841</v>
      </c>
      <c r="J49" s="37">
        <f t="shared" si="21"/>
        <v>0</v>
      </c>
      <c r="K49" s="46">
        <f t="shared" si="22"/>
        <v>0</v>
      </c>
      <c r="L49" s="37">
        <f t="shared" si="23"/>
        <v>125.3887</v>
      </c>
      <c r="M49" s="46">
        <f t="shared" si="24"/>
        <v>0.2786019092656364</v>
      </c>
      <c r="N49" s="37">
        <f t="shared" si="25"/>
        <v>0</v>
      </c>
      <c r="O49" s="46">
        <f t="shared" si="26"/>
        <v>0</v>
      </c>
      <c r="P49" s="37">
        <f t="shared" si="27"/>
        <v>34.713</v>
      </c>
      <c r="Q49" s="46">
        <f t="shared" si="28"/>
        <v>0.07712902419706111</v>
      </c>
      <c r="R49" s="37">
        <f t="shared" si="30"/>
        <v>2081.776</v>
      </c>
      <c r="S49" s="46">
        <f t="shared" si="16"/>
        <v>4.625510658164407</v>
      </c>
      <c r="T49" s="37">
        <f t="shared" si="29"/>
        <v>42924.6277</v>
      </c>
      <c r="U49" s="39">
        <f t="shared" si="15"/>
        <v>45006.403699999995</v>
      </c>
      <c r="BD49" s="3"/>
      <c r="BJ49" s="25"/>
    </row>
    <row r="50" spans="2:62" ht="12" customHeight="1">
      <c r="B50" s="11"/>
      <c r="C50" s="26" t="s">
        <v>58</v>
      </c>
      <c r="D50" s="37">
        <f t="shared" si="14"/>
        <v>208.5502</v>
      </c>
      <c r="E50" s="46">
        <f t="shared" si="19"/>
        <v>0.7835795518523663</v>
      </c>
      <c r="F50" s="37">
        <f t="shared" si="14"/>
        <v>0</v>
      </c>
      <c r="G50" s="46">
        <f t="shared" si="20"/>
        <v>0</v>
      </c>
      <c r="H50" s="37">
        <f t="shared" si="21"/>
        <v>0</v>
      </c>
      <c r="I50" s="46">
        <f t="shared" si="3"/>
        <v>0</v>
      </c>
      <c r="J50" s="37">
        <f t="shared" si="21"/>
        <v>0</v>
      </c>
      <c r="K50" s="46">
        <f t="shared" si="22"/>
        <v>0</v>
      </c>
      <c r="L50" s="37">
        <f t="shared" si="23"/>
        <v>76.2532</v>
      </c>
      <c r="M50" s="46">
        <f t="shared" si="24"/>
        <v>0.28650391264697356</v>
      </c>
      <c r="N50" s="37">
        <f t="shared" si="25"/>
        <v>0</v>
      </c>
      <c r="O50" s="46">
        <f t="shared" si="26"/>
        <v>0</v>
      </c>
      <c r="P50" s="37">
        <f t="shared" si="27"/>
        <v>567.5329</v>
      </c>
      <c r="Q50" s="46">
        <f t="shared" si="28"/>
        <v>2.13237472533459</v>
      </c>
      <c r="R50" s="37">
        <f t="shared" si="30"/>
        <v>852.3363</v>
      </c>
      <c r="S50" s="46">
        <f t="shared" si="16"/>
        <v>3.2024581898339304</v>
      </c>
      <c r="T50" s="37">
        <f t="shared" si="29"/>
        <v>25762.727799999997</v>
      </c>
      <c r="U50" s="39">
        <f t="shared" si="15"/>
        <v>26615.064099999996</v>
      </c>
      <c r="BD50" s="3"/>
      <c r="BJ50" s="25"/>
    </row>
    <row r="51" spans="2:62" ht="12" customHeight="1">
      <c r="B51" s="11"/>
      <c r="C51" s="26" t="s">
        <v>59</v>
      </c>
      <c r="D51" s="37">
        <f t="shared" si="14"/>
        <v>4116.0511</v>
      </c>
      <c r="E51" s="46">
        <f t="shared" si="19"/>
        <v>1.1878627040599452</v>
      </c>
      <c r="F51" s="37">
        <f t="shared" si="14"/>
        <v>374.033</v>
      </c>
      <c r="G51" s="46">
        <f t="shared" si="20"/>
        <v>0.10794323005067978</v>
      </c>
      <c r="H51" s="37">
        <f t="shared" si="21"/>
        <v>0</v>
      </c>
      <c r="I51" s="46">
        <f t="shared" si="3"/>
        <v>0</v>
      </c>
      <c r="J51" s="37">
        <f t="shared" si="21"/>
        <v>0</v>
      </c>
      <c r="K51" s="46">
        <f t="shared" si="22"/>
        <v>0</v>
      </c>
      <c r="L51" s="37">
        <f t="shared" si="23"/>
        <v>501.0525</v>
      </c>
      <c r="M51" s="46">
        <f t="shared" si="24"/>
        <v>0.1446001429685836</v>
      </c>
      <c r="N51" s="37">
        <f t="shared" si="25"/>
        <v>4540.3813</v>
      </c>
      <c r="O51" s="46">
        <f t="shared" si="26"/>
        <v>1.3103213437950783</v>
      </c>
      <c r="P51" s="37">
        <f t="shared" si="27"/>
        <v>1269.3700999999999</v>
      </c>
      <c r="Q51" s="46">
        <f t="shared" si="28"/>
        <v>0.3663310689798878</v>
      </c>
      <c r="R51" s="37">
        <f t="shared" si="30"/>
        <v>10800.887999999999</v>
      </c>
      <c r="S51" s="46">
        <f t="shared" si="16"/>
        <v>3.1170584898541747</v>
      </c>
      <c r="T51" s="37">
        <f t="shared" si="29"/>
        <v>335708.1055</v>
      </c>
      <c r="U51" s="39">
        <f t="shared" si="15"/>
        <v>346508.9935</v>
      </c>
      <c r="BD51" s="3"/>
      <c r="BJ51" s="25"/>
    </row>
    <row r="52" spans="2:62" ht="12" customHeight="1">
      <c r="B52" s="11" t="s">
        <v>60</v>
      </c>
      <c r="C52" s="26" t="s">
        <v>61</v>
      </c>
      <c r="D52" s="37">
        <f t="shared" si="14"/>
        <v>0</v>
      </c>
      <c r="E52" s="46">
        <f t="shared" si="19"/>
        <v>0</v>
      </c>
      <c r="F52" s="37">
        <f t="shared" si="14"/>
        <v>0</v>
      </c>
      <c r="G52" s="46">
        <f t="shared" si="20"/>
        <v>0</v>
      </c>
      <c r="H52" s="37">
        <f t="shared" si="21"/>
        <v>0</v>
      </c>
      <c r="I52" s="46">
        <f t="shared" si="3"/>
        <v>0</v>
      </c>
      <c r="J52" s="37">
        <f t="shared" si="21"/>
        <v>0</v>
      </c>
      <c r="K52" s="46">
        <f t="shared" si="22"/>
        <v>0</v>
      </c>
      <c r="L52" s="37">
        <f t="shared" si="23"/>
        <v>0</v>
      </c>
      <c r="M52" s="46">
        <f t="shared" si="24"/>
        <v>0</v>
      </c>
      <c r="N52" s="37">
        <f t="shared" si="25"/>
        <v>0</v>
      </c>
      <c r="O52" s="46">
        <f t="shared" si="26"/>
        <v>0</v>
      </c>
      <c r="P52" s="37">
        <f t="shared" si="27"/>
        <v>0</v>
      </c>
      <c r="Q52" s="46">
        <f t="shared" si="28"/>
        <v>0</v>
      </c>
      <c r="R52" s="37">
        <f t="shared" si="30"/>
        <v>0</v>
      </c>
      <c r="S52" s="46">
        <f aca="true" t="shared" si="31" ref="S52:S82">IF($U52=0,"",R52/$U52*100)</f>
        <v>0</v>
      </c>
      <c r="T52" s="37">
        <f t="shared" si="29"/>
        <v>203543.96480000002</v>
      </c>
      <c r="U52" s="39">
        <f t="shared" si="15"/>
        <v>203543.96480000002</v>
      </c>
      <c r="BD52" s="3"/>
      <c r="BJ52" s="25"/>
    </row>
    <row r="53" spans="2:62" ht="12" customHeight="1">
      <c r="B53" s="11"/>
      <c r="C53" s="26" t="s">
        <v>62</v>
      </c>
      <c r="D53" s="37">
        <f t="shared" si="14"/>
        <v>0</v>
      </c>
      <c r="E53" s="46">
        <f t="shared" si="19"/>
        <v>0</v>
      </c>
      <c r="F53" s="37">
        <f t="shared" si="14"/>
        <v>0</v>
      </c>
      <c r="G53" s="46">
        <f t="shared" si="20"/>
        <v>0</v>
      </c>
      <c r="H53" s="37">
        <f t="shared" si="21"/>
        <v>0</v>
      </c>
      <c r="I53" s="46">
        <f t="shared" si="3"/>
        <v>0</v>
      </c>
      <c r="J53" s="37">
        <f t="shared" si="21"/>
        <v>0</v>
      </c>
      <c r="K53" s="46">
        <f t="shared" si="22"/>
        <v>0</v>
      </c>
      <c r="L53" s="37">
        <f t="shared" si="23"/>
        <v>0</v>
      </c>
      <c r="M53" s="46">
        <f t="shared" si="24"/>
        <v>0</v>
      </c>
      <c r="N53" s="37">
        <f t="shared" si="25"/>
        <v>0</v>
      </c>
      <c r="O53" s="46">
        <f t="shared" si="26"/>
        <v>0</v>
      </c>
      <c r="P53" s="37">
        <f t="shared" si="27"/>
        <v>0</v>
      </c>
      <c r="Q53" s="46">
        <f t="shared" si="28"/>
        <v>0</v>
      </c>
      <c r="R53" s="37">
        <f t="shared" si="30"/>
        <v>0</v>
      </c>
      <c r="S53" s="46">
        <f t="shared" si="31"/>
        <v>0</v>
      </c>
      <c r="T53" s="37">
        <f t="shared" si="29"/>
        <v>330035.0781</v>
      </c>
      <c r="U53" s="39">
        <f t="shared" si="15"/>
        <v>330035.0781</v>
      </c>
      <c r="BD53" s="3"/>
      <c r="BJ53" s="25"/>
    </row>
    <row r="54" spans="2:62" ht="12" customHeight="1">
      <c r="B54" s="11"/>
      <c r="C54" s="26" t="s">
        <v>63</v>
      </c>
      <c r="D54" s="37">
        <f t="shared" si="14"/>
        <v>93.4712</v>
      </c>
      <c r="E54" s="46">
        <f t="shared" si="19"/>
        <v>0.02381586006437488</v>
      </c>
      <c r="F54" s="37">
        <f t="shared" si="14"/>
        <v>0</v>
      </c>
      <c r="G54" s="46">
        <f t="shared" si="20"/>
        <v>0</v>
      </c>
      <c r="H54" s="37">
        <f t="shared" si="21"/>
        <v>0</v>
      </c>
      <c r="I54" s="46">
        <f t="shared" si="3"/>
        <v>0</v>
      </c>
      <c r="J54" s="37">
        <f t="shared" si="21"/>
        <v>0</v>
      </c>
      <c r="K54" s="46">
        <f t="shared" si="22"/>
        <v>0</v>
      </c>
      <c r="L54" s="37">
        <f t="shared" si="23"/>
        <v>95.1814</v>
      </c>
      <c r="M54" s="46">
        <f t="shared" si="24"/>
        <v>0.024251608015423906</v>
      </c>
      <c r="N54" s="37">
        <f t="shared" si="25"/>
        <v>84.8356</v>
      </c>
      <c r="O54" s="46">
        <f t="shared" si="26"/>
        <v>0.02161556477371941</v>
      </c>
      <c r="P54" s="37">
        <f t="shared" si="27"/>
        <v>24.332900000000002</v>
      </c>
      <c r="Q54" s="46">
        <f t="shared" si="28"/>
        <v>0.0061998662835229205</v>
      </c>
      <c r="R54" s="37">
        <f t="shared" si="30"/>
        <v>297.8211</v>
      </c>
      <c r="S54" s="46">
        <f t="shared" si="31"/>
        <v>0.07588289913704112</v>
      </c>
      <c r="T54" s="37">
        <f t="shared" si="29"/>
        <v>392176.77249999996</v>
      </c>
      <c r="U54" s="39">
        <f t="shared" si="15"/>
        <v>392474.59359999996</v>
      </c>
      <c r="BD54" s="3"/>
      <c r="BJ54" s="25"/>
    </row>
    <row r="55" spans="2:62" ht="12" customHeight="1">
      <c r="B55" s="11" t="s">
        <v>48</v>
      </c>
      <c r="C55" s="26" t="s">
        <v>64</v>
      </c>
      <c r="D55" s="37">
        <f t="shared" si="14"/>
        <v>0</v>
      </c>
      <c r="E55" s="46">
        <f t="shared" si="19"/>
        <v>0</v>
      </c>
      <c r="F55" s="37">
        <f t="shared" si="14"/>
        <v>0</v>
      </c>
      <c r="G55" s="46">
        <f t="shared" si="20"/>
        <v>0</v>
      </c>
      <c r="H55" s="37">
        <f t="shared" si="21"/>
        <v>0</v>
      </c>
      <c r="I55" s="46">
        <f t="shared" si="3"/>
        <v>0</v>
      </c>
      <c r="J55" s="37">
        <f t="shared" si="21"/>
        <v>0</v>
      </c>
      <c r="K55" s="46">
        <f t="shared" si="22"/>
        <v>0</v>
      </c>
      <c r="L55" s="37">
        <f t="shared" si="23"/>
        <v>30.0678</v>
      </c>
      <c r="M55" s="46">
        <f t="shared" si="24"/>
        <v>0.02824993719237477</v>
      </c>
      <c r="N55" s="37">
        <f t="shared" si="25"/>
        <v>263.89</v>
      </c>
      <c r="O55" s="46">
        <f t="shared" si="26"/>
        <v>0.2479355298923027</v>
      </c>
      <c r="P55" s="37">
        <f t="shared" si="27"/>
        <v>0</v>
      </c>
      <c r="Q55" s="46">
        <f t="shared" si="28"/>
        <v>0</v>
      </c>
      <c r="R55" s="37">
        <f t="shared" si="30"/>
        <v>293.95779999999996</v>
      </c>
      <c r="S55" s="46">
        <f t="shared" si="31"/>
        <v>0.2761854670846774</v>
      </c>
      <c r="T55" s="37">
        <f t="shared" si="29"/>
        <v>106140.96909999999</v>
      </c>
      <c r="U55" s="39">
        <f t="shared" si="15"/>
        <v>106434.92689999999</v>
      </c>
      <c r="BD55" s="3"/>
      <c r="BJ55" s="25"/>
    </row>
    <row r="56" spans="2:62" ht="12" customHeight="1">
      <c r="B56" s="11"/>
      <c r="C56" s="26" t="s">
        <v>65</v>
      </c>
      <c r="D56" s="37">
        <f t="shared" si="14"/>
        <v>2880.9427</v>
      </c>
      <c r="E56" s="46">
        <f t="shared" si="19"/>
        <v>1.2335834623770725</v>
      </c>
      <c r="F56" s="37">
        <f t="shared" si="14"/>
        <v>0</v>
      </c>
      <c r="G56" s="46">
        <f t="shared" si="20"/>
        <v>0</v>
      </c>
      <c r="H56" s="37">
        <f t="shared" si="21"/>
        <v>0</v>
      </c>
      <c r="I56" s="46">
        <f t="shared" si="3"/>
        <v>0</v>
      </c>
      <c r="J56" s="37">
        <f t="shared" si="21"/>
        <v>0</v>
      </c>
      <c r="K56" s="46">
        <f t="shared" si="22"/>
        <v>0</v>
      </c>
      <c r="L56" s="37">
        <f t="shared" si="23"/>
        <v>141.9778</v>
      </c>
      <c r="M56" s="46">
        <f t="shared" si="24"/>
        <v>0.060793109875000126</v>
      </c>
      <c r="N56" s="37">
        <f t="shared" si="25"/>
        <v>0</v>
      </c>
      <c r="O56" s="46">
        <f t="shared" si="26"/>
        <v>0</v>
      </c>
      <c r="P56" s="37">
        <f t="shared" si="27"/>
        <v>58.074200000000005</v>
      </c>
      <c r="Q56" s="46">
        <f t="shared" si="28"/>
        <v>0.024866642682889382</v>
      </c>
      <c r="R56" s="37">
        <f t="shared" si="30"/>
        <v>3080.9947</v>
      </c>
      <c r="S56" s="46">
        <f t="shared" si="31"/>
        <v>1.319243214934962</v>
      </c>
      <c r="T56" s="37">
        <f t="shared" si="29"/>
        <v>230461.5898</v>
      </c>
      <c r="U56" s="39">
        <f t="shared" si="15"/>
        <v>233542.5845</v>
      </c>
      <c r="BD56" s="3"/>
      <c r="BJ56" s="25"/>
    </row>
    <row r="57" spans="2:62" ht="12" customHeight="1">
      <c r="B57" s="11"/>
      <c r="C57" s="26" t="s">
        <v>66</v>
      </c>
      <c r="D57" s="37">
        <f t="shared" si="14"/>
        <v>0</v>
      </c>
      <c r="E57" s="46">
        <f t="shared" si="19"/>
        <v>0</v>
      </c>
      <c r="F57" s="37">
        <f t="shared" si="14"/>
        <v>0</v>
      </c>
      <c r="G57" s="46">
        <f t="shared" si="20"/>
        <v>0</v>
      </c>
      <c r="H57" s="37">
        <f t="shared" si="21"/>
        <v>0</v>
      </c>
      <c r="I57" s="46">
        <f t="shared" si="3"/>
        <v>0</v>
      </c>
      <c r="J57" s="37">
        <f t="shared" si="21"/>
        <v>0</v>
      </c>
      <c r="K57" s="46">
        <f t="shared" si="22"/>
        <v>0</v>
      </c>
      <c r="L57" s="37">
        <f t="shared" si="23"/>
        <v>0</v>
      </c>
      <c r="M57" s="46">
        <f t="shared" si="24"/>
        <v>0</v>
      </c>
      <c r="N57" s="37">
        <f t="shared" si="25"/>
        <v>0</v>
      </c>
      <c r="O57" s="46">
        <f t="shared" si="26"/>
        <v>0</v>
      </c>
      <c r="P57" s="37">
        <f t="shared" si="27"/>
        <v>0</v>
      </c>
      <c r="Q57" s="46">
        <f t="shared" si="28"/>
        <v>0</v>
      </c>
      <c r="R57" s="37">
        <f t="shared" si="30"/>
        <v>0</v>
      </c>
      <c r="S57" s="46">
        <f t="shared" si="31"/>
        <v>0</v>
      </c>
      <c r="T57" s="37">
        <f t="shared" si="29"/>
        <v>43036.4802</v>
      </c>
      <c r="U57" s="39">
        <f t="shared" si="15"/>
        <v>43036.4802</v>
      </c>
      <c r="BD57" s="3"/>
      <c r="BJ57" s="25"/>
    </row>
    <row r="58" spans="2:62" ht="12" customHeight="1">
      <c r="B58" s="11" t="s">
        <v>1</v>
      </c>
      <c r="C58" s="26" t="s">
        <v>67</v>
      </c>
      <c r="D58" s="37">
        <f t="shared" si="14"/>
        <v>0</v>
      </c>
      <c r="E58" s="46">
        <f t="shared" si="19"/>
        <v>0</v>
      </c>
      <c r="F58" s="37">
        <f t="shared" si="14"/>
        <v>0</v>
      </c>
      <c r="G58" s="46">
        <f t="shared" si="20"/>
        <v>0</v>
      </c>
      <c r="H58" s="37">
        <f t="shared" si="21"/>
        <v>0</v>
      </c>
      <c r="I58" s="46">
        <f t="shared" si="3"/>
        <v>0</v>
      </c>
      <c r="J58" s="37">
        <f t="shared" si="21"/>
        <v>0</v>
      </c>
      <c r="K58" s="46">
        <f t="shared" si="22"/>
        <v>0</v>
      </c>
      <c r="L58" s="37">
        <f t="shared" si="23"/>
        <v>5.6056</v>
      </c>
      <c r="M58" s="46">
        <f t="shared" si="24"/>
        <v>0.045310214562085095</v>
      </c>
      <c r="N58" s="37">
        <f t="shared" si="25"/>
        <v>44.9499</v>
      </c>
      <c r="O58" s="46">
        <f t="shared" si="26"/>
        <v>0.3633312426045862</v>
      </c>
      <c r="P58" s="37">
        <f t="shared" si="27"/>
        <v>0</v>
      </c>
      <c r="Q58" s="46">
        <f t="shared" si="28"/>
        <v>0</v>
      </c>
      <c r="R58" s="37">
        <f t="shared" si="30"/>
        <v>50.5555</v>
      </c>
      <c r="S58" s="46">
        <f t="shared" si="31"/>
        <v>0.40864145716667133</v>
      </c>
      <c r="T58" s="37">
        <f t="shared" si="29"/>
        <v>12321.0478</v>
      </c>
      <c r="U58" s="39">
        <f t="shared" si="15"/>
        <v>12371.6033</v>
      </c>
      <c r="BD58" s="3"/>
      <c r="BJ58" s="25"/>
    </row>
    <row r="59" spans="2:62" ht="12" customHeight="1">
      <c r="B59" s="11"/>
      <c r="C59" s="26" t="s">
        <v>68</v>
      </c>
      <c r="D59" s="37">
        <f t="shared" si="14"/>
        <v>6882.9626</v>
      </c>
      <c r="E59" s="46">
        <f t="shared" si="19"/>
        <v>2.26590685916366</v>
      </c>
      <c r="F59" s="37">
        <f t="shared" si="14"/>
        <v>536.594</v>
      </c>
      <c r="G59" s="46">
        <f t="shared" si="20"/>
        <v>0.17664951792503786</v>
      </c>
      <c r="H59" s="37">
        <f t="shared" si="21"/>
        <v>193.7672</v>
      </c>
      <c r="I59" s="46">
        <f t="shared" si="3"/>
        <v>0.06378916363150611</v>
      </c>
      <c r="J59" s="37">
        <f t="shared" si="21"/>
        <v>0</v>
      </c>
      <c r="K59" s="46">
        <f t="shared" si="22"/>
        <v>0</v>
      </c>
      <c r="L59" s="37">
        <f t="shared" si="23"/>
        <v>9871.8697</v>
      </c>
      <c r="M59" s="46">
        <f t="shared" si="24"/>
        <v>3.249870523195913</v>
      </c>
      <c r="N59" s="37">
        <f t="shared" si="25"/>
        <v>365.4901</v>
      </c>
      <c r="O59" s="46">
        <f t="shared" si="26"/>
        <v>0.12032122977777215</v>
      </c>
      <c r="P59" s="37">
        <f t="shared" si="27"/>
        <v>4222.167399999999</v>
      </c>
      <c r="Q59" s="46">
        <f t="shared" si="28"/>
        <v>1.3899593282981366</v>
      </c>
      <c r="R59" s="37">
        <f t="shared" si="30"/>
        <v>21879.0838</v>
      </c>
      <c r="S59" s="46">
        <f t="shared" si="31"/>
        <v>7.20270745836052</v>
      </c>
      <c r="T59" s="37">
        <f t="shared" si="29"/>
        <v>281882.8547</v>
      </c>
      <c r="U59" s="39">
        <f t="shared" si="15"/>
        <v>303761.93850000005</v>
      </c>
      <c r="BD59" s="3"/>
      <c r="BJ59" s="25"/>
    </row>
    <row r="60" spans="2:62" ht="12" customHeight="1">
      <c r="B60" s="11"/>
      <c r="C60" s="26" t="s">
        <v>69</v>
      </c>
      <c r="D60" s="37">
        <f t="shared" si="14"/>
        <v>672.0706</v>
      </c>
      <c r="E60" s="46">
        <f t="shared" si="19"/>
        <v>0.888535320710355</v>
      </c>
      <c r="F60" s="37">
        <f t="shared" si="14"/>
        <v>0</v>
      </c>
      <c r="G60" s="46">
        <f t="shared" si="20"/>
        <v>0</v>
      </c>
      <c r="H60" s="37">
        <f t="shared" si="21"/>
        <v>0</v>
      </c>
      <c r="I60" s="46">
        <f t="shared" si="3"/>
        <v>0</v>
      </c>
      <c r="J60" s="37">
        <f t="shared" si="21"/>
        <v>0</v>
      </c>
      <c r="K60" s="46">
        <f t="shared" si="22"/>
        <v>0</v>
      </c>
      <c r="L60" s="37">
        <f t="shared" si="23"/>
        <v>876.8138</v>
      </c>
      <c r="M60" s="46">
        <f t="shared" si="24"/>
        <v>1.1592234967371955</v>
      </c>
      <c r="N60" s="37">
        <f t="shared" si="25"/>
        <v>20.2576</v>
      </c>
      <c r="O60" s="46">
        <f t="shared" si="26"/>
        <v>0.026782295063676475</v>
      </c>
      <c r="P60" s="37">
        <f t="shared" si="27"/>
        <v>1436.3477</v>
      </c>
      <c r="Q60" s="46">
        <f t="shared" si="28"/>
        <v>1.8989755901702599</v>
      </c>
      <c r="R60" s="37">
        <f t="shared" si="30"/>
        <v>3005.4897</v>
      </c>
      <c r="S60" s="46">
        <f t="shared" si="31"/>
        <v>3.9735167026814864</v>
      </c>
      <c r="T60" s="37">
        <f t="shared" si="29"/>
        <v>72632.5389</v>
      </c>
      <c r="U60" s="39">
        <f t="shared" si="15"/>
        <v>75638.0286</v>
      </c>
      <c r="BD60" s="3"/>
      <c r="BJ60" s="25"/>
    </row>
    <row r="61" spans="2:62" ht="12" customHeight="1">
      <c r="B61" s="11" t="s">
        <v>20</v>
      </c>
      <c r="C61" s="26" t="s">
        <v>70</v>
      </c>
      <c r="D61" s="37">
        <f t="shared" si="14"/>
        <v>798.8732</v>
      </c>
      <c r="E61" s="46">
        <f t="shared" si="19"/>
        <v>1.7952042914053314</v>
      </c>
      <c r="F61" s="37">
        <f t="shared" si="14"/>
        <v>419.7238</v>
      </c>
      <c r="G61" s="46">
        <f t="shared" si="20"/>
        <v>0.9431909431496175</v>
      </c>
      <c r="H61" s="37">
        <f t="shared" si="21"/>
        <v>0</v>
      </c>
      <c r="I61" s="46">
        <f t="shared" si="3"/>
        <v>0</v>
      </c>
      <c r="J61" s="37">
        <f t="shared" si="21"/>
        <v>0</v>
      </c>
      <c r="K61" s="46">
        <f t="shared" si="22"/>
        <v>0</v>
      </c>
      <c r="L61" s="37">
        <f t="shared" si="23"/>
        <v>477.2857</v>
      </c>
      <c r="M61" s="46">
        <f t="shared" si="24"/>
        <v>1.0725423469787165</v>
      </c>
      <c r="N61" s="37">
        <f t="shared" si="25"/>
        <v>47.5099</v>
      </c>
      <c r="O61" s="46">
        <f t="shared" si="26"/>
        <v>0.10676284592378135</v>
      </c>
      <c r="P61" s="37">
        <f t="shared" si="27"/>
        <v>757.1312</v>
      </c>
      <c r="Q61" s="46">
        <f t="shared" si="28"/>
        <v>1.701402900231061</v>
      </c>
      <c r="R61" s="37">
        <f t="shared" si="30"/>
        <v>2500.5238</v>
      </c>
      <c r="S61" s="46">
        <f t="shared" si="31"/>
        <v>5.619103327688507</v>
      </c>
      <c r="T61" s="37">
        <f t="shared" si="29"/>
        <v>41999.882300000005</v>
      </c>
      <c r="U61" s="39">
        <f t="shared" si="15"/>
        <v>44500.40610000001</v>
      </c>
      <c r="BD61" s="3"/>
      <c r="BJ61" s="25"/>
    </row>
    <row r="62" spans="2:62" ht="12" customHeight="1">
      <c r="B62" s="11"/>
      <c r="C62" s="26" t="s">
        <v>71</v>
      </c>
      <c r="D62" s="37">
        <f t="shared" si="14"/>
        <v>13648.6573</v>
      </c>
      <c r="E62" s="46">
        <f t="shared" si="19"/>
        <v>4.997328106993031</v>
      </c>
      <c r="F62" s="37">
        <f t="shared" si="14"/>
        <v>5604.9859</v>
      </c>
      <c r="G62" s="46">
        <f t="shared" si="20"/>
        <v>2.052213119701498</v>
      </c>
      <c r="H62" s="37">
        <f t="shared" si="21"/>
        <v>1445.907</v>
      </c>
      <c r="I62" s="46">
        <f t="shared" si="3"/>
        <v>0.5294053130924441</v>
      </c>
      <c r="J62" s="37">
        <f t="shared" si="21"/>
        <v>0</v>
      </c>
      <c r="K62" s="46">
        <f t="shared" si="22"/>
        <v>0</v>
      </c>
      <c r="L62" s="37">
        <f t="shared" si="23"/>
        <v>4593.0623</v>
      </c>
      <c r="M62" s="46">
        <f t="shared" si="24"/>
        <v>1.681706766053834</v>
      </c>
      <c r="N62" s="37">
        <f t="shared" si="25"/>
        <v>1530.4513</v>
      </c>
      <c r="O62" s="46">
        <f t="shared" si="26"/>
        <v>0.5603604171286521</v>
      </c>
      <c r="P62" s="37">
        <f t="shared" si="27"/>
        <v>14146.2725</v>
      </c>
      <c r="Q62" s="46">
        <f t="shared" si="28"/>
        <v>5.179525254358359</v>
      </c>
      <c r="R62" s="37">
        <f t="shared" si="30"/>
        <v>39523.429299999996</v>
      </c>
      <c r="S62" s="46">
        <f t="shared" si="31"/>
        <v>14.471133664235374</v>
      </c>
      <c r="T62" s="37">
        <f t="shared" si="29"/>
        <v>233595.6657</v>
      </c>
      <c r="U62" s="39">
        <f t="shared" si="15"/>
        <v>273119.09500000003</v>
      </c>
      <c r="BD62" s="3"/>
      <c r="BJ62" s="25"/>
    </row>
    <row r="63" spans="2:62" ht="12" customHeight="1">
      <c r="B63" s="11"/>
      <c r="C63" s="26" t="s">
        <v>72</v>
      </c>
      <c r="D63" s="37">
        <f t="shared" si="14"/>
        <v>25.9426</v>
      </c>
      <c r="E63" s="46">
        <f t="shared" si="19"/>
        <v>0.0733304460879974</v>
      </c>
      <c r="F63" s="37">
        <f t="shared" si="14"/>
        <v>0</v>
      </c>
      <c r="G63" s="46">
        <f t="shared" si="20"/>
        <v>0</v>
      </c>
      <c r="H63" s="37">
        <f t="shared" si="21"/>
        <v>0</v>
      </c>
      <c r="I63" s="46">
        <f t="shared" si="3"/>
        <v>0</v>
      </c>
      <c r="J63" s="37">
        <f t="shared" si="21"/>
        <v>0</v>
      </c>
      <c r="K63" s="46">
        <f t="shared" si="22"/>
        <v>0</v>
      </c>
      <c r="L63" s="37">
        <f t="shared" si="23"/>
        <v>825.5577</v>
      </c>
      <c r="M63" s="46">
        <f t="shared" si="24"/>
        <v>2.3335561744921915</v>
      </c>
      <c r="N63" s="37">
        <f t="shared" si="25"/>
        <v>50.8545</v>
      </c>
      <c r="O63" s="46">
        <f t="shared" si="26"/>
        <v>0.14374747213394432</v>
      </c>
      <c r="P63" s="37">
        <f t="shared" si="27"/>
        <v>445.98800000000006</v>
      </c>
      <c r="Q63" s="46">
        <f t="shared" si="28"/>
        <v>1.260648469694394</v>
      </c>
      <c r="R63" s="37">
        <f t="shared" si="30"/>
        <v>1348.3428</v>
      </c>
      <c r="S63" s="46">
        <f t="shared" si="31"/>
        <v>3.8112825624085267</v>
      </c>
      <c r="T63" s="37">
        <f t="shared" si="29"/>
        <v>34029.3228</v>
      </c>
      <c r="U63" s="39">
        <f t="shared" si="15"/>
        <v>35377.6656</v>
      </c>
      <c r="BD63" s="3"/>
      <c r="BJ63" s="25"/>
    </row>
    <row r="64" spans="2:62" ht="12" customHeight="1">
      <c r="B64" s="11"/>
      <c r="C64" s="29" t="s">
        <v>73</v>
      </c>
      <c r="D64" s="37">
        <f t="shared" si="14"/>
        <v>10277.6923</v>
      </c>
      <c r="E64" s="46">
        <f t="shared" si="19"/>
        <v>3.7190867463855692</v>
      </c>
      <c r="F64" s="37">
        <f t="shared" si="14"/>
        <v>2937.1322999999998</v>
      </c>
      <c r="G64" s="46">
        <f t="shared" si="20"/>
        <v>1.0628309829153926</v>
      </c>
      <c r="H64" s="37">
        <f t="shared" si="21"/>
        <v>1421.6525000000001</v>
      </c>
      <c r="I64" s="46">
        <f t="shared" si="3"/>
        <v>0.5144393134552112</v>
      </c>
      <c r="J64" s="37">
        <f t="shared" si="21"/>
        <v>0</v>
      </c>
      <c r="K64" s="46">
        <f t="shared" si="22"/>
        <v>0</v>
      </c>
      <c r="L64" s="37">
        <f t="shared" si="23"/>
        <v>5459.4575</v>
      </c>
      <c r="M64" s="46">
        <f t="shared" si="24"/>
        <v>1.9755598278326834</v>
      </c>
      <c r="N64" s="37">
        <f t="shared" si="25"/>
        <v>1182.2386</v>
      </c>
      <c r="O64" s="46">
        <f t="shared" si="26"/>
        <v>0.4278049760572643</v>
      </c>
      <c r="P64" s="37">
        <f t="shared" si="27"/>
        <v>8197.2536</v>
      </c>
      <c r="Q64" s="46">
        <f t="shared" si="28"/>
        <v>2.966258993813367</v>
      </c>
      <c r="R64" s="37">
        <f t="shared" si="30"/>
        <v>28053.774300000005</v>
      </c>
      <c r="S64" s="46">
        <f t="shared" si="31"/>
        <v>10.151541527004278</v>
      </c>
      <c r="T64" s="37">
        <f t="shared" si="29"/>
        <v>248296.12019999995</v>
      </c>
      <c r="U64" s="39">
        <f t="shared" si="15"/>
        <v>276349.89449999994</v>
      </c>
      <c r="BD64" s="3"/>
      <c r="BJ64" s="25"/>
    </row>
    <row r="65" spans="2:62" s="30" customFormat="1" ht="12" customHeight="1">
      <c r="B65" s="27"/>
      <c r="C65" s="28" t="s">
        <v>2</v>
      </c>
      <c r="D65" s="40">
        <f t="shared" si="14"/>
        <v>41144.9376</v>
      </c>
      <c r="E65" s="47">
        <f t="shared" si="19"/>
        <v>0.9095436512244678</v>
      </c>
      <c r="F65" s="40">
        <f t="shared" si="14"/>
        <v>10430.9938</v>
      </c>
      <c r="G65" s="47">
        <f t="shared" si="20"/>
        <v>0.23058594179887118</v>
      </c>
      <c r="H65" s="40">
        <f t="shared" si="21"/>
        <v>5476.2805</v>
      </c>
      <c r="I65" s="47">
        <f t="shared" si="3"/>
        <v>0.12105781298108846</v>
      </c>
      <c r="J65" s="40">
        <f t="shared" si="21"/>
        <v>0</v>
      </c>
      <c r="K65" s="47">
        <f t="shared" si="22"/>
        <v>0</v>
      </c>
      <c r="L65" s="40">
        <f t="shared" si="23"/>
        <v>23825.060400000002</v>
      </c>
      <c r="M65" s="47">
        <f t="shared" si="24"/>
        <v>0.5266731143823508</v>
      </c>
      <c r="N65" s="40">
        <f t="shared" si="25"/>
        <v>8130.8588</v>
      </c>
      <c r="O65" s="47">
        <f t="shared" si="26"/>
        <v>0.17973951187964848</v>
      </c>
      <c r="P65" s="40">
        <f t="shared" si="27"/>
        <v>31293.097899999997</v>
      </c>
      <c r="Q65" s="47">
        <f t="shared" si="28"/>
        <v>0.6917604007276639</v>
      </c>
      <c r="R65" s="40">
        <f>SUM(R46:R64)</f>
        <v>114824.9485</v>
      </c>
      <c r="S65" s="47">
        <f t="shared" si="31"/>
        <v>2.538302620013002</v>
      </c>
      <c r="T65" s="40">
        <f t="shared" si="29"/>
        <v>4408865.3158</v>
      </c>
      <c r="U65" s="42">
        <f t="shared" si="15"/>
        <v>4523690.2643</v>
      </c>
      <c r="BJ65" s="25"/>
    </row>
    <row r="66" spans="2:62" ht="12" customHeight="1">
      <c r="B66" s="11"/>
      <c r="C66" s="26" t="s">
        <v>74</v>
      </c>
      <c r="D66" s="37">
        <f t="shared" si="14"/>
        <v>2563.666</v>
      </c>
      <c r="E66" s="46">
        <f t="shared" si="19"/>
        <v>10.217483517488343</v>
      </c>
      <c r="F66" s="37">
        <f t="shared" si="14"/>
        <v>0</v>
      </c>
      <c r="G66" s="46">
        <f t="shared" si="20"/>
        <v>0</v>
      </c>
      <c r="H66" s="37">
        <f t="shared" si="21"/>
        <v>0</v>
      </c>
      <c r="I66" s="46">
        <f t="shared" si="3"/>
        <v>0</v>
      </c>
      <c r="J66" s="37">
        <f t="shared" si="21"/>
        <v>0</v>
      </c>
      <c r="K66" s="46">
        <f t="shared" si="22"/>
        <v>0</v>
      </c>
      <c r="L66" s="37">
        <f t="shared" si="23"/>
        <v>0</v>
      </c>
      <c r="M66" s="46">
        <f t="shared" si="24"/>
        <v>0</v>
      </c>
      <c r="N66" s="37">
        <f t="shared" si="25"/>
        <v>0</v>
      </c>
      <c r="O66" s="46">
        <f t="shared" si="26"/>
        <v>0</v>
      </c>
      <c r="P66" s="37">
        <f t="shared" si="27"/>
        <v>171.0319</v>
      </c>
      <c r="Q66" s="46">
        <f t="shared" si="28"/>
        <v>0.6816471487372827</v>
      </c>
      <c r="R66" s="37">
        <f aca="true" t="shared" si="32" ref="R66:R72">SUM(P66,N66,D66,F66,J66,L66)</f>
        <v>2734.6979</v>
      </c>
      <c r="S66" s="46">
        <f t="shared" si="31"/>
        <v>10.899130666225625</v>
      </c>
      <c r="T66" s="37">
        <f t="shared" si="29"/>
        <v>22356.274800000003</v>
      </c>
      <c r="U66" s="39">
        <f t="shared" si="15"/>
        <v>25090.972700000002</v>
      </c>
      <c r="BD66" s="3"/>
      <c r="BJ66" s="25"/>
    </row>
    <row r="67" spans="2:62" ht="12" customHeight="1">
      <c r="B67" s="11" t="s">
        <v>75</v>
      </c>
      <c r="C67" s="26" t="s">
        <v>76</v>
      </c>
      <c r="D67" s="37">
        <f t="shared" si="14"/>
        <v>398.8318</v>
      </c>
      <c r="E67" s="46">
        <f t="shared" si="19"/>
        <v>0.10518011209479969</v>
      </c>
      <c r="F67" s="37">
        <f t="shared" si="14"/>
        <v>6773.9566</v>
      </c>
      <c r="G67" s="46">
        <f t="shared" si="20"/>
        <v>1.7864310581887106</v>
      </c>
      <c r="H67" s="37">
        <f t="shared" si="21"/>
        <v>2457.5714</v>
      </c>
      <c r="I67" s="46">
        <f t="shared" si="3"/>
        <v>0.6481118991338549</v>
      </c>
      <c r="J67" s="37">
        <f t="shared" si="21"/>
        <v>0</v>
      </c>
      <c r="K67" s="46">
        <f t="shared" si="22"/>
        <v>0</v>
      </c>
      <c r="L67" s="37">
        <f t="shared" si="23"/>
        <v>13636.5332</v>
      </c>
      <c r="M67" s="46">
        <f t="shared" si="24"/>
        <v>3.5962330249505117</v>
      </c>
      <c r="N67" s="37">
        <f t="shared" si="25"/>
        <v>524.4338</v>
      </c>
      <c r="O67" s="46">
        <f t="shared" si="26"/>
        <v>0.1383039313071369</v>
      </c>
      <c r="P67" s="37">
        <f t="shared" si="27"/>
        <v>20063.996</v>
      </c>
      <c r="Q67" s="46">
        <f t="shared" si="28"/>
        <v>5.291286573311387</v>
      </c>
      <c r="R67" s="37">
        <f t="shared" si="32"/>
        <v>41397.7514</v>
      </c>
      <c r="S67" s="46">
        <f t="shared" si="31"/>
        <v>10.917434699852546</v>
      </c>
      <c r="T67" s="37">
        <f t="shared" si="29"/>
        <v>337791.61439999996</v>
      </c>
      <c r="U67" s="39">
        <f t="shared" si="15"/>
        <v>379189.36579999997</v>
      </c>
      <c r="BD67" s="3"/>
      <c r="BJ67" s="25"/>
    </row>
    <row r="68" spans="2:62" ht="12" customHeight="1">
      <c r="B68" s="11" t="s">
        <v>48</v>
      </c>
      <c r="C68" s="26" t="s">
        <v>108</v>
      </c>
      <c r="D68" s="37">
        <f t="shared" si="14"/>
        <v>653.338</v>
      </c>
      <c r="E68" s="46">
        <f t="shared" si="19"/>
        <v>4.082631326245916</v>
      </c>
      <c r="F68" s="37">
        <f t="shared" si="14"/>
        <v>667.6033</v>
      </c>
      <c r="G68" s="46">
        <f t="shared" si="20"/>
        <v>4.171773486442163</v>
      </c>
      <c r="H68" s="37">
        <f t="shared" si="21"/>
        <v>923.9906</v>
      </c>
      <c r="I68" s="46">
        <f t="shared" si="3"/>
        <v>5.773907179311106</v>
      </c>
      <c r="J68" s="37">
        <f t="shared" si="21"/>
        <v>0</v>
      </c>
      <c r="K68" s="46">
        <f t="shared" si="22"/>
        <v>0</v>
      </c>
      <c r="L68" s="37">
        <f t="shared" si="23"/>
        <v>151.1411</v>
      </c>
      <c r="M68" s="46">
        <f t="shared" si="24"/>
        <v>0.9444627276283739</v>
      </c>
      <c r="N68" s="37">
        <f t="shared" si="25"/>
        <v>0</v>
      </c>
      <c r="O68" s="46">
        <f t="shared" si="26"/>
        <v>0</v>
      </c>
      <c r="P68" s="37">
        <f t="shared" si="27"/>
        <v>1586.1910999999998</v>
      </c>
      <c r="Q68" s="46">
        <f t="shared" si="28"/>
        <v>9.911919212218587</v>
      </c>
      <c r="R68" s="37">
        <f t="shared" si="32"/>
        <v>3058.2734999999993</v>
      </c>
      <c r="S68" s="46">
        <f t="shared" si="31"/>
        <v>19.110786752535034</v>
      </c>
      <c r="T68" s="37">
        <f t="shared" si="29"/>
        <v>12944.591999999999</v>
      </c>
      <c r="U68" s="39">
        <f t="shared" si="15"/>
        <v>16002.865499999998</v>
      </c>
      <c r="BD68" s="3"/>
      <c r="BJ68" s="25"/>
    </row>
    <row r="69" spans="2:62" ht="12" customHeight="1">
      <c r="B69" s="11" t="s">
        <v>1</v>
      </c>
      <c r="C69" s="26" t="s">
        <v>77</v>
      </c>
      <c r="D69" s="37">
        <f t="shared" si="14"/>
        <v>219.5817</v>
      </c>
      <c r="E69" s="46">
        <f t="shared" si="19"/>
        <v>1.6499192047027218</v>
      </c>
      <c r="F69" s="37">
        <f t="shared" si="14"/>
        <v>3264.0171</v>
      </c>
      <c r="G69" s="46">
        <f t="shared" si="20"/>
        <v>24.525561546194808</v>
      </c>
      <c r="H69" s="37">
        <f t="shared" si="21"/>
        <v>0</v>
      </c>
      <c r="I69" s="46">
        <f t="shared" si="3"/>
        <v>0</v>
      </c>
      <c r="J69" s="37">
        <f t="shared" si="21"/>
        <v>0</v>
      </c>
      <c r="K69" s="46">
        <f t="shared" si="22"/>
        <v>0</v>
      </c>
      <c r="L69" s="37">
        <f t="shared" si="23"/>
        <v>3.5222</v>
      </c>
      <c r="M69" s="46">
        <f t="shared" si="24"/>
        <v>0.026465527058055962</v>
      </c>
      <c r="N69" s="37">
        <f t="shared" si="25"/>
        <v>0.3424</v>
      </c>
      <c r="O69" s="46">
        <f t="shared" si="26"/>
        <v>0.002572766016886707</v>
      </c>
      <c r="P69" s="37">
        <f t="shared" si="27"/>
        <v>927.6975</v>
      </c>
      <c r="Q69" s="46">
        <f t="shared" si="28"/>
        <v>6.970644281398236</v>
      </c>
      <c r="R69" s="37">
        <f t="shared" si="32"/>
        <v>4415.1609</v>
      </c>
      <c r="S69" s="46">
        <f t="shared" si="31"/>
        <v>33.175163325370704</v>
      </c>
      <c r="T69" s="37">
        <f t="shared" si="29"/>
        <v>8893.4726</v>
      </c>
      <c r="U69" s="39">
        <f t="shared" si="15"/>
        <v>13308.6335</v>
      </c>
      <c r="BD69" s="3"/>
      <c r="BJ69" s="25"/>
    </row>
    <row r="70" spans="2:62" ht="12" customHeight="1">
      <c r="B70" s="11" t="s">
        <v>20</v>
      </c>
      <c r="C70" s="26" t="s">
        <v>78</v>
      </c>
      <c r="D70" s="37">
        <f t="shared" si="14"/>
        <v>0</v>
      </c>
      <c r="E70" s="46">
        <f t="shared" si="19"/>
        <v>0</v>
      </c>
      <c r="F70" s="37">
        <f t="shared" si="14"/>
        <v>0</v>
      </c>
      <c r="G70" s="46">
        <f t="shared" si="20"/>
        <v>0</v>
      </c>
      <c r="H70" s="37">
        <f t="shared" si="21"/>
        <v>0</v>
      </c>
      <c r="I70" s="46">
        <f t="shared" si="3"/>
        <v>0</v>
      </c>
      <c r="J70" s="37">
        <f t="shared" si="21"/>
        <v>0</v>
      </c>
      <c r="K70" s="46">
        <f t="shared" si="22"/>
        <v>0</v>
      </c>
      <c r="L70" s="37">
        <f t="shared" si="23"/>
        <v>3023.9833</v>
      </c>
      <c r="M70" s="46">
        <f t="shared" si="24"/>
        <v>7.116315874598452</v>
      </c>
      <c r="N70" s="37">
        <f t="shared" si="25"/>
        <v>170.3789</v>
      </c>
      <c r="O70" s="46">
        <f t="shared" si="26"/>
        <v>0.40095131172405024</v>
      </c>
      <c r="P70" s="37">
        <f t="shared" si="27"/>
        <v>399.8096</v>
      </c>
      <c r="Q70" s="46">
        <f t="shared" si="28"/>
        <v>0.940868755226544</v>
      </c>
      <c r="R70" s="37">
        <f t="shared" si="32"/>
        <v>3594.1718</v>
      </c>
      <c r="S70" s="46">
        <f t="shared" si="31"/>
        <v>8.458135941549045</v>
      </c>
      <c r="T70" s="37">
        <f t="shared" si="29"/>
        <v>38899.4914</v>
      </c>
      <c r="U70" s="39">
        <f t="shared" si="15"/>
        <v>42493.663199999995</v>
      </c>
      <c r="BD70" s="3"/>
      <c r="BJ70" s="25"/>
    </row>
    <row r="71" spans="2:62" ht="12" customHeight="1">
      <c r="B71" s="11"/>
      <c r="C71" s="26" t="s">
        <v>79</v>
      </c>
      <c r="D71" s="37">
        <f t="shared" si="14"/>
        <v>635.4518999999999</v>
      </c>
      <c r="E71" s="46">
        <f t="shared" si="19"/>
        <v>0.11198584598444421</v>
      </c>
      <c r="F71" s="37">
        <f t="shared" si="14"/>
        <v>953.9436</v>
      </c>
      <c r="G71" s="46">
        <f t="shared" si="20"/>
        <v>0.16811371728913904</v>
      </c>
      <c r="H71" s="37">
        <f t="shared" si="21"/>
        <v>20.9279</v>
      </c>
      <c r="I71" s="46">
        <f t="shared" si="3"/>
        <v>0.0036881290089428487</v>
      </c>
      <c r="J71" s="37">
        <f t="shared" si="21"/>
        <v>0</v>
      </c>
      <c r="K71" s="46">
        <f t="shared" si="22"/>
        <v>0</v>
      </c>
      <c r="L71" s="37">
        <f t="shared" si="23"/>
        <v>10184.347399999999</v>
      </c>
      <c r="M71" s="46">
        <f t="shared" si="24"/>
        <v>1.7947900689076146</v>
      </c>
      <c r="N71" s="37">
        <f t="shared" si="25"/>
        <v>1779.3780000000002</v>
      </c>
      <c r="O71" s="46">
        <f t="shared" si="26"/>
        <v>0.3135802263807983</v>
      </c>
      <c r="P71" s="37">
        <f t="shared" si="27"/>
        <v>6525.396999999999</v>
      </c>
      <c r="Q71" s="46">
        <f t="shared" si="28"/>
        <v>1.1499723321770763</v>
      </c>
      <c r="R71" s="37">
        <f t="shared" si="32"/>
        <v>20078.5179</v>
      </c>
      <c r="S71" s="46">
        <f t="shared" si="31"/>
        <v>3.5384421907390724</v>
      </c>
      <c r="T71" s="37">
        <f t="shared" si="29"/>
        <v>547360.9602</v>
      </c>
      <c r="U71" s="39">
        <f t="shared" si="15"/>
        <v>567439.4781</v>
      </c>
      <c r="BD71" s="3"/>
      <c r="BJ71" s="25"/>
    </row>
    <row r="72" spans="2:62" ht="12" customHeight="1">
      <c r="B72" s="11"/>
      <c r="C72" s="26" t="s">
        <v>80</v>
      </c>
      <c r="D72" s="37">
        <f t="shared" si="14"/>
        <v>2161.1016</v>
      </c>
      <c r="E72" s="46">
        <f t="shared" si="19"/>
        <v>0.6881186690438745</v>
      </c>
      <c r="F72" s="37">
        <f t="shared" si="14"/>
        <v>670.5925</v>
      </c>
      <c r="G72" s="46">
        <f t="shared" si="20"/>
        <v>0.21352407428267342</v>
      </c>
      <c r="H72" s="37">
        <f t="shared" si="21"/>
        <v>0</v>
      </c>
      <c r="I72" s="46">
        <f t="shared" si="3"/>
        <v>0</v>
      </c>
      <c r="J72" s="37">
        <f t="shared" si="21"/>
        <v>0</v>
      </c>
      <c r="K72" s="46">
        <f t="shared" si="22"/>
        <v>0</v>
      </c>
      <c r="L72" s="37">
        <f t="shared" si="23"/>
        <v>3904.0087</v>
      </c>
      <c r="M72" s="46">
        <f t="shared" si="24"/>
        <v>1.2430795806081985</v>
      </c>
      <c r="N72" s="37">
        <f t="shared" si="25"/>
        <v>882.4126000000001</v>
      </c>
      <c r="O72" s="46">
        <f t="shared" si="26"/>
        <v>0.28096993859962205</v>
      </c>
      <c r="P72" s="37">
        <f t="shared" si="27"/>
        <v>5638.5216</v>
      </c>
      <c r="Q72" s="46">
        <f t="shared" si="28"/>
        <v>1.795367685983453</v>
      </c>
      <c r="R72" s="37">
        <f t="shared" si="32"/>
        <v>13256.637</v>
      </c>
      <c r="S72" s="46">
        <f t="shared" si="31"/>
        <v>4.221059948517822</v>
      </c>
      <c r="T72" s="37">
        <f t="shared" si="29"/>
        <v>300802.7974</v>
      </c>
      <c r="U72" s="39">
        <f t="shared" si="15"/>
        <v>314059.43439999997</v>
      </c>
      <c r="BD72" s="3"/>
      <c r="BJ72" s="25"/>
    </row>
    <row r="73" spans="2:62" s="30" customFormat="1" ht="12" customHeight="1">
      <c r="B73" s="27"/>
      <c r="C73" s="28" t="s">
        <v>2</v>
      </c>
      <c r="D73" s="40">
        <f t="shared" si="14"/>
        <v>6631.971</v>
      </c>
      <c r="E73" s="47">
        <f>IF($U73=0,"",D73/$U73*100)</f>
        <v>0.48851260632608445</v>
      </c>
      <c r="F73" s="40">
        <f t="shared" si="14"/>
        <v>12330.1131</v>
      </c>
      <c r="G73" s="47">
        <f>IF($U73=0,"",F73/$U73*100)</f>
        <v>0.9082391474233522</v>
      </c>
      <c r="H73" s="40">
        <f aca="true" t="shared" si="33" ref="H73:J103">SUM(H376,H1083,H1487,H1588,H1689)</f>
        <v>3402.4899</v>
      </c>
      <c r="I73" s="47">
        <f aca="true" t="shared" si="34" ref="I73:I103">IF($U73=0,"",H73/$U73*100)</f>
        <v>0.25062823842974863</v>
      </c>
      <c r="J73" s="40">
        <f t="shared" si="33"/>
        <v>0</v>
      </c>
      <c r="K73" s="47">
        <f aca="true" t="shared" si="35" ref="K73:K82">IF($U73=0,"",J73/$U73*100)</f>
        <v>0</v>
      </c>
      <c r="L73" s="40">
        <f aca="true" t="shared" si="36" ref="L73:L103">SUM(L376,L1083,L1487,L1588,L1689)</f>
        <v>30903.5359</v>
      </c>
      <c r="M73" s="47">
        <f aca="true" t="shared" si="37" ref="M73:M82">IF($U73=0,"",L73/$U73*100)</f>
        <v>2.2763620147314754</v>
      </c>
      <c r="N73" s="40">
        <f aca="true" t="shared" si="38" ref="N73:N103">SUM(N376,N1083,N1487,N1588,N1689)</f>
        <v>3356.9456999999998</v>
      </c>
      <c r="O73" s="47">
        <f aca="true" t="shared" si="39" ref="O73:O82">IF($U73=0,"",N73/$U73*100)</f>
        <v>0.2472734415156734</v>
      </c>
      <c r="P73" s="40">
        <f aca="true" t="shared" si="40" ref="P73:P103">SUM(P376,P1083,P1487,P1588,P1689)</f>
        <v>35312.644700000004</v>
      </c>
      <c r="Q73" s="47">
        <f aca="true" t="shared" si="41" ref="Q73:Q82">IF($U73=0,"",P73/$U73*100)</f>
        <v>2.6011380475976136</v>
      </c>
      <c r="R73" s="40">
        <f>SUM(R66:R72)</f>
        <v>88535.2104</v>
      </c>
      <c r="S73" s="47">
        <f t="shared" si="31"/>
        <v>6.521525257594199</v>
      </c>
      <c r="T73" s="40">
        <f aca="true" t="shared" si="42" ref="T73:T103">SUM(T376,T1083,T1487,T1588,T1689)</f>
        <v>1269049.2028</v>
      </c>
      <c r="U73" s="42">
        <f t="shared" si="15"/>
        <v>1357584.4132</v>
      </c>
      <c r="BJ73" s="25"/>
    </row>
    <row r="74" spans="2:62" ht="12" customHeight="1">
      <c r="B74" s="23"/>
      <c r="C74" s="24" t="s">
        <v>81</v>
      </c>
      <c r="D74" s="37">
        <f aca="true" t="shared" si="43" ref="D74:F103">SUM(D377,D1084,D1488,D1589,D1690)</f>
        <v>188.8132</v>
      </c>
      <c r="E74" s="46">
        <f aca="true" t="shared" si="44" ref="E74:E103">IF($U74=0,"",D74/$U74*100)</f>
        <v>0.20633080050841252</v>
      </c>
      <c r="F74" s="37">
        <f t="shared" si="43"/>
        <v>350.487</v>
      </c>
      <c r="G74" s="46">
        <f aca="true" t="shared" si="45" ref="G74:G103">IF($U74=0,"",F74/$U74*100)</f>
        <v>0.38300427765533335</v>
      </c>
      <c r="H74" s="37">
        <f t="shared" si="33"/>
        <v>1.8425</v>
      </c>
      <c r="I74" s="46">
        <f t="shared" si="34"/>
        <v>0.002013442386108334</v>
      </c>
      <c r="J74" s="37">
        <f t="shared" si="33"/>
        <v>0</v>
      </c>
      <c r="K74" s="46">
        <f t="shared" si="35"/>
        <v>0</v>
      </c>
      <c r="L74" s="37">
        <f t="shared" si="36"/>
        <v>1616.1128</v>
      </c>
      <c r="M74" s="46">
        <f t="shared" si="37"/>
        <v>1.7660515670296992</v>
      </c>
      <c r="N74" s="37">
        <f t="shared" si="38"/>
        <v>0</v>
      </c>
      <c r="O74" s="46">
        <f t="shared" si="39"/>
        <v>0</v>
      </c>
      <c r="P74" s="37">
        <f t="shared" si="40"/>
        <v>315.3622</v>
      </c>
      <c r="Q74" s="46">
        <f t="shared" si="41"/>
        <v>0.34462068952856095</v>
      </c>
      <c r="R74" s="37">
        <f aca="true" t="shared" si="46" ref="R74:R82">SUM(P74,N74,D74,F74,J74,L74)</f>
        <v>2470.7752</v>
      </c>
      <c r="S74" s="46">
        <f t="shared" si="31"/>
        <v>2.700007334722006</v>
      </c>
      <c r="T74" s="37">
        <f t="shared" si="42"/>
        <v>89039.16879999998</v>
      </c>
      <c r="U74" s="39">
        <f aca="true" t="shared" si="47" ref="U74:U103">SUM(R74,T74)</f>
        <v>91509.94399999999</v>
      </c>
      <c r="BD74" s="3"/>
      <c r="BJ74" s="25"/>
    </row>
    <row r="75" spans="2:62" ht="12" customHeight="1">
      <c r="B75" s="11" t="s">
        <v>82</v>
      </c>
      <c r="C75" s="26" t="s">
        <v>83</v>
      </c>
      <c r="D75" s="37">
        <f t="shared" si="43"/>
        <v>71.6124</v>
      </c>
      <c r="E75" s="46">
        <f t="shared" si="44"/>
        <v>3.348995751159576</v>
      </c>
      <c r="F75" s="37">
        <f t="shared" si="43"/>
        <v>129.2081</v>
      </c>
      <c r="G75" s="46">
        <f t="shared" si="45"/>
        <v>6.042492332548576</v>
      </c>
      <c r="H75" s="37">
        <f t="shared" si="33"/>
        <v>0</v>
      </c>
      <c r="I75" s="46">
        <f t="shared" si="34"/>
        <v>0</v>
      </c>
      <c r="J75" s="37">
        <f t="shared" si="33"/>
        <v>0</v>
      </c>
      <c r="K75" s="46">
        <f t="shared" si="35"/>
        <v>0</v>
      </c>
      <c r="L75" s="37">
        <f t="shared" si="36"/>
        <v>0</v>
      </c>
      <c r="M75" s="46">
        <f t="shared" si="37"/>
        <v>0</v>
      </c>
      <c r="N75" s="37">
        <f t="shared" si="38"/>
        <v>0</v>
      </c>
      <c r="O75" s="46">
        <f t="shared" si="39"/>
        <v>0</v>
      </c>
      <c r="P75" s="37">
        <f t="shared" si="40"/>
        <v>0</v>
      </c>
      <c r="Q75" s="46">
        <f t="shared" si="41"/>
        <v>0</v>
      </c>
      <c r="R75" s="37">
        <f t="shared" si="46"/>
        <v>200.82049999999998</v>
      </c>
      <c r="S75" s="46">
        <f t="shared" si="31"/>
        <v>9.39148808370815</v>
      </c>
      <c r="T75" s="37">
        <f t="shared" si="42"/>
        <v>1937.5040999999999</v>
      </c>
      <c r="U75" s="39">
        <f t="shared" si="47"/>
        <v>2138.3246</v>
      </c>
      <c r="BD75" s="3"/>
      <c r="BJ75" s="25"/>
    </row>
    <row r="76" spans="2:62" ht="12" customHeight="1">
      <c r="B76" s="11"/>
      <c r="C76" s="26" t="s">
        <v>84</v>
      </c>
      <c r="D76" s="37">
        <f t="shared" si="43"/>
        <v>10.3217</v>
      </c>
      <c r="E76" s="46">
        <f t="shared" si="44"/>
        <v>0.025514575371435477</v>
      </c>
      <c r="F76" s="37">
        <f t="shared" si="43"/>
        <v>19583.6679</v>
      </c>
      <c r="G76" s="46">
        <f t="shared" si="45"/>
        <v>48.409561475697956</v>
      </c>
      <c r="H76" s="37">
        <f t="shared" si="33"/>
        <v>0</v>
      </c>
      <c r="I76" s="46">
        <f t="shared" si="34"/>
        <v>0</v>
      </c>
      <c r="J76" s="37">
        <f t="shared" si="33"/>
        <v>0</v>
      </c>
      <c r="K76" s="46">
        <f t="shared" si="35"/>
        <v>0</v>
      </c>
      <c r="L76" s="37">
        <f t="shared" si="36"/>
        <v>42.6866</v>
      </c>
      <c r="M76" s="46">
        <f t="shared" si="37"/>
        <v>0.10551851662519911</v>
      </c>
      <c r="N76" s="37">
        <f t="shared" si="38"/>
        <v>1.9946</v>
      </c>
      <c r="O76" s="46">
        <f t="shared" si="39"/>
        <v>0.0049305223011582595</v>
      </c>
      <c r="P76" s="37">
        <f t="shared" si="40"/>
        <v>72.6379</v>
      </c>
      <c r="Q76" s="46">
        <f t="shared" si="41"/>
        <v>0.17955619465522085</v>
      </c>
      <c r="R76" s="37">
        <f t="shared" si="46"/>
        <v>19711.3087</v>
      </c>
      <c r="S76" s="46">
        <f t="shared" si="31"/>
        <v>48.72508128465097</v>
      </c>
      <c r="T76" s="37">
        <f t="shared" si="42"/>
        <v>20742.823300000004</v>
      </c>
      <c r="U76" s="39">
        <f t="shared" si="47"/>
        <v>40454.132000000005</v>
      </c>
      <c r="BD76" s="3"/>
      <c r="BJ76" s="25"/>
    </row>
    <row r="77" spans="2:62" ht="12" customHeight="1">
      <c r="B77" s="11" t="s">
        <v>48</v>
      </c>
      <c r="C77" s="26" t="s">
        <v>85</v>
      </c>
      <c r="D77" s="37">
        <f t="shared" si="43"/>
        <v>83.28399999999999</v>
      </c>
      <c r="E77" s="46">
        <f t="shared" si="44"/>
        <v>0.2792901888341919</v>
      </c>
      <c r="F77" s="37">
        <f t="shared" si="43"/>
        <v>99.1227</v>
      </c>
      <c r="G77" s="46">
        <f t="shared" si="45"/>
        <v>0.3324047548239152</v>
      </c>
      <c r="H77" s="37">
        <f t="shared" si="33"/>
        <v>9.2024</v>
      </c>
      <c r="I77" s="46">
        <f t="shared" si="34"/>
        <v>0.030859949494834154</v>
      </c>
      <c r="J77" s="37">
        <f t="shared" si="33"/>
        <v>0</v>
      </c>
      <c r="K77" s="46">
        <f t="shared" si="35"/>
        <v>0</v>
      </c>
      <c r="L77" s="37">
        <f t="shared" si="36"/>
        <v>53.368</v>
      </c>
      <c r="M77" s="46">
        <f t="shared" si="37"/>
        <v>0.1789678545423269</v>
      </c>
      <c r="N77" s="37">
        <f t="shared" si="38"/>
        <v>0</v>
      </c>
      <c r="O77" s="46">
        <f t="shared" si="39"/>
        <v>0</v>
      </c>
      <c r="P77" s="37">
        <f t="shared" si="40"/>
        <v>1636.5857</v>
      </c>
      <c r="Q77" s="46">
        <f t="shared" si="41"/>
        <v>5.488236986652155</v>
      </c>
      <c r="R77" s="37">
        <f t="shared" si="46"/>
        <v>1872.3604</v>
      </c>
      <c r="S77" s="46">
        <f t="shared" si="31"/>
        <v>6.27889978485259</v>
      </c>
      <c r="T77" s="37">
        <f t="shared" si="42"/>
        <v>27947.519900000003</v>
      </c>
      <c r="U77" s="39">
        <f t="shared" si="47"/>
        <v>29819.880300000004</v>
      </c>
      <c r="BD77" s="3"/>
      <c r="BJ77" s="25"/>
    </row>
    <row r="78" spans="2:62" ht="12" customHeight="1">
      <c r="B78" s="11"/>
      <c r="C78" s="26" t="s">
        <v>86</v>
      </c>
      <c r="D78" s="37">
        <f t="shared" si="43"/>
        <v>78.3656</v>
      </c>
      <c r="E78" s="46">
        <f t="shared" si="44"/>
        <v>0.2100821559301384</v>
      </c>
      <c r="F78" s="37">
        <f t="shared" si="43"/>
        <v>41.6923</v>
      </c>
      <c r="G78" s="46">
        <f t="shared" si="45"/>
        <v>0.11176853453155604</v>
      </c>
      <c r="H78" s="37">
        <f t="shared" si="33"/>
        <v>0</v>
      </c>
      <c r="I78" s="46">
        <f t="shared" si="34"/>
        <v>0</v>
      </c>
      <c r="J78" s="37">
        <f t="shared" si="33"/>
        <v>0</v>
      </c>
      <c r="K78" s="46">
        <f t="shared" si="35"/>
        <v>0</v>
      </c>
      <c r="L78" s="37">
        <f t="shared" si="36"/>
        <v>99.5403</v>
      </c>
      <c r="M78" s="46">
        <f t="shared" si="37"/>
        <v>0.26684719859138134</v>
      </c>
      <c r="N78" s="37">
        <f t="shared" si="38"/>
        <v>28.0867</v>
      </c>
      <c r="O78" s="46">
        <f t="shared" si="39"/>
        <v>0.07529470187126773</v>
      </c>
      <c r="P78" s="37">
        <f t="shared" si="40"/>
        <v>170.0193</v>
      </c>
      <c r="Q78" s="46">
        <f t="shared" si="41"/>
        <v>0.45578699191651656</v>
      </c>
      <c r="R78" s="37">
        <f t="shared" si="46"/>
        <v>417.70419999999996</v>
      </c>
      <c r="S78" s="46">
        <f t="shared" si="31"/>
        <v>1.11977958284086</v>
      </c>
      <c r="T78" s="37">
        <f t="shared" si="42"/>
        <v>36884.6548</v>
      </c>
      <c r="U78" s="39">
        <f t="shared" si="47"/>
        <v>37302.359</v>
      </c>
      <c r="BD78" s="3"/>
      <c r="BJ78" s="25"/>
    </row>
    <row r="79" spans="2:62" ht="12" customHeight="1">
      <c r="B79" s="11" t="s">
        <v>1</v>
      </c>
      <c r="C79" s="26" t="s">
        <v>87</v>
      </c>
      <c r="D79" s="37">
        <f t="shared" si="43"/>
        <v>433.9094</v>
      </c>
      <c r="E79" s="46">
        <f t="shared" si="44"/>
        <v>0.701612438781255</v>
      </c>
      <c r="F79" s="37">
        <f t="shared" si="43"/>
        <v>1862.1343000000002</v>
      </c>
      <c r="G79" s="46">
        <f t="shared" si="45"/>
        <v>3.0109893622060855</v>
      </c>
      <c r="H79" s="37">
        <f t="shared" si="33"/>
        <v>1389.0845</v>
      </c>
      <c r="I79" s="46">
        <f t="shared" si="34"/>
        <v>2.2460886160065674</v>
      </c>
      <c r="J79" s="37">
        <f t="shared" si="33"/>
        <v>0</v>
      </c>
      <c r="K79" s="46">
        <f t="shared" si="35"/>
        <v>0</v>
      </c>
      <c r="L79" s="37">
        <f t="shared" si="36"/>
        <v>1073.7529000000002</v>
      </c>
      <c r="M79" s="46">
        <f t="shared" si="37"/>
        <v>1.7362112708723183</v>
      </c>
      <c r="N79" s="37">
        <f t="shared" si="38"/>
        <v>40.7135</v>
      </c>
      <c r="O79" s="46">
        <f t="shared" si="39"/>
        <v>0.0658319410142316</v>
      </c>
      <c r="P79" s="37">
        <f t="shared" si="40"/>
        <v>189.2179</v>
      </c>
      <c r="Q79" s="46">
        <f t="shared" si="41"/>
        <v>0.3059570322285427</v>
      </c>
      <c r="R79" s="37">
        <f t="shared" si="46"/>
        <v>3599.728</v>
      </c>
      <c r="S79" s="46">
        <f t="shared" si="31"/>
        <v>5.820602045102433</v>
      </c>
      <c r="T79" s="37">
        <f t="shared" si="42"/>
        <v>58244.87109999999</v>
      </c>
      <c r="U79" s="39">
        <f t="shared" si="47"/>
        <v>61844.59909999999</v>
      </c>
      <c r="BD79" s="3"/>
      <c r="BJ79" s="25"/>
    </row>
    <row r="80" spans="2:62" ht="12" customHeight="1">
      <c r="B80" s="11"/>
      <c r="C80" s="26" t="s">
        <v>88</v>
      </c>
      <c r="D80" s="37">
        <f t="shared" si="43"/>
        <v>65.7482</v>
      </c>
      <c r="E80" s="46">
        <f t="shared" si="44"/>
        <v>0.04554004968726525</v>
      </c>
      <c r="F80" s="37">
        <f t="shared" si="43"/>
        <v>56.2718</v>
      </c>
      <c r="G80" s="46">
        <f t="shared" si="45"/>
        <v>0.03897628479550547</v>
      </c>
      <c r="H80" s="37">
        <f t="shared" si="33"/>
        <v>0</v>
      </c>
      <c r="I80" s="46">
        <f t="shared" si="34"/>
        <v>0</v>
      </c>
      <c r="J80" s="37">
        <f t="shared" si="33"/>
        <v>0</v>
      </c>
      <c r="K80" s="46">
        <f t="shared" si="35"/>
        <v>0</v>
      </c>
      <c r="L80" s="37">
        <f t="shared" si="36"/>
        <v>136.1263</v>
      </c>
      <c r="M80" s="46">
        <f t="shared" si="37"/>
        <v>0.09428696855189306</v>
      </c>
      <c r="N80" s="37">
        <f t="shared" si="38"/>
        <v>19.1648</v>
      </c>
      <c r="O80" s="46">
        <f t="shared" si="39"/>
        <v>0.01327437016141128</v>
      </c>
      <c r="P80" s="37">
        <f t="shared" si="40"/>
        <v>38.9987</v>
      </c>
      <c r="Q80" s="46">
        <f t="shared" si="41"/>
        <v>0.027012187949460996</v>
      </c>
      <c r="R80" s="37">
        <f t="shared" si="46"/>
        <v>316.3098</v>
      </c>
      <c r="S80" s="46">
        <f t="shared" si="31"/>
        <v>0.21908986114553605</v>
      </c>
      <c r="T80" s="37">
        <f t="shared" si="42"/>
        <v>144058.1484</v>
      </c>
      <c r="U80" s="39">
        <f t="shared" si="47"/>
        <v>144374.4582</v>
      </c>
      <c r="BD80" s="3"/>
      <c r="BJ80" s="25"/>
    </row>
    <row r="81" spans="2:62" ht="12" customHeight="1">
      <c r="B81" s="11" t="s">
        <v>20</v>
      </c>
      <c r="C81" s="26" t="s">
        <v>89</v>
      </c>
      <c r="D81" s="37">
        <f t="shared" si="43"/>
        <v>400.2753</v>
      </c>
      <c r="E81" s="46">
        <f t="shared" si="44"/>
        <v>0.9079160468834863</v>
      </c>
      <c r="F81" s="37">
        <f t="shared" si="43"/>
        <v>641.568</v>
      </c>
      <c r="G81" s="46">
        <f t="shared" si="45"/>
        <v>1.4552231485853473</v>
      </c>
      <c r="H81" s="37">
        <f t="shared" si="33"/>
        <v>13028.545900000001</v>
      </c>
      <c r="I81" s="46">
        <f t="shared" si="34"/>
        <v>29.551725750172576</v>
      </c>
      <c r="J81" s="37">
        <f t="shared" si="33"/>
        <v>0</v>
      </c>
      <c r="K81" s="46">
        <f t="shared" si="35"/>
        <v>0</v>
      </c>
      <c r="L81" s="37">
        <f t="shared" si="36"/>
        <v>81.8702</v>
      </c>
      <c r="M81" s="46">
        <f t="shared" si="37"/>
        <v>0.18570036257935574</v>
      </c>
      <c r="N81" s="37">
        <f t="shared" si="38"/>
        <v>219.8324</v>
      </c>
      <c r="O81" s="46">
        <f t="shared" si="39"/>
        <v>0.4986302267087409</v>
      </c>
      <c r="P81" s="37">
        <f t="shared" si="40"/>
        <v>5144.3136</v>
      </c>
      <c r="Q81" s="46">
        <f t="shared" si="41"/>
        <v>11.668481336822323</v>
      </c>
      <c r="R81" s="37">
        <f t="shared" si="46"/>
        <v>6487.859500000001</v>
      </c>
      <c r="S81" s="46">
        <f t="shared" si="31"/>
        <v>14.715951121579254</v>
      </c>
      <c r="T81" s="37">
        <f t="shared" si="42"/>
        <v>37599.3996</v>
      </c>
      <c r="U81" s="39">
        <f t="shared" si="47"/>
        <v>44087.259099999996</v>
      </c>
      <c r="BD81" s="3"/>
      <c r="BJ81" s="25"/>
    </row>
    <row r="82" spans="2:62" ht="12" customHeight="1">
      <c r="B82" s="11"/>
      <c r="C82" s="29" t="s">
        <v>90</v>
      </c>
      <c r="D82" s="37">
        <f t="shared" si="43"/>
        <v>738.1183</v>
      </c>
      <c r="E82" s="46">
        <f t="shared" si="44"/>
        <v>0.5502449056915617</v>
      </c>
      <c r="F82" s="37">
        <f t="shared" si="43"/>
        <v>975.5222</v>
      </c>
      <c r="G82" s="46">
        <f t="shared" si="45"/>
        <v>0.7272223448992184</v>
      </c>
      <c r="H82" s="37">
        <f t="shared" si="33"/>
        <v>387.7286</v>
      </c>
      <c r="I82" s="46">
        <f t="shared" si="34"/>
        <v>0.2890399641099824</v>
      </c>
      <c r="J82" s="37">
        <f t="shared" si="33"/>
        <v>0</v>
      </c>
      <c r="K82" s="46">
        <f t="shared" si="35"/>
        <v>0</v>
      </c>
      <c r="L82" s="37">
        <f t="shared" si="36"/>
        <v>5015.4612</v>
      </c>
      <c r="M82" s="46">
        <f t="shared" si="37"/>
        <v>3.7388748863070953</v>
      </c>
      <c r="N82" s="37">
        <f t="shared" si="38"/>
        <v>3.8801</v>
      </c>
      <c r="O82" s="46">
        <f t="shared" si="39"/>
        <v>0.0028924973931330903</v>
      </c>
      <c r="P82" s="37">
        <f t="shared" si="40"/>
        <v>809.7291</v>
      </c>
      <c r="Q82" s="46">
        <f t="shared" si="41"/>
        <v>0.6036285948542572</v>
      </c>
      <c r="R82" s="37">
        <f t="shared" si="46"/>
        <v>7542.7109</v>
      </c>
      <c r="S82" s="46">
        <f t="shared" si="31"/>
        <v>5.622863229145266</v>
      </c>
      <c r="T82" s="37">
        <f t="shared" si="42"/>
        <v>126600.8845</v>
      </c>
      <c r="U82" s="39">
        <f t="shared" si="47"/>
        <v>134143.5954</v>
      </c>
      <c r="BD82" s="3"/>
      <c r="BJ82" s="25"/>
    </row>
    <row r="83" spans="2:62" s="30" customFormat="1" ht="12" customHeight="1">
      <c r="B83" s="27"/>
      <c r="C83" s="28" t="s">
        <v>2</v>
      </c>
      <c r="D83" s="40">
        <f t="shared" si="43"/>
        <v>2070.4481</v>
      </c>
      <c r="E83" s="47">
        <f t="shared" si="44"/>
        <v>0.35351512098148064</v>
      </c>
      <c r="F83" s="40">
        <f t="shared" si="43"/>
        <v>23739.6743</v>
      </c>
      <c r="G83" s="47">
        <f t="shared" si="45"/>
        <v>4.053390100541736</v>
      </c>
      <c r="H83" s="40">
        <f t="shared" si="33"/>
        <v>14816.403900000001</v>
      </c>
      <c r="I83" s="47">
        <f t="shared" si="34"/>
        <v>2.529801552243199</v>
      </c>
      <c r="J83" s="40">
        <f t="shared" si="33"/>
        <v>0</v>
      </c>
      <c r="K83" s="47">
        <f aca="true" t="shared" si="48" ref="K83:K97">IF($U83=0,"",J83/$U83*100)</f>
        <v>0</v>
      </c>
      <c r="L83" s="40">
        <f t="shared" si="36"/>
        <v>8118.9183</v>
      </c>
      <c r="M83" s="47">
        <f aca="true" t="shared" si="49" ref="M83:M97">IF($U83=0,"",L83/$U83*100)</f>
        <v>1.386250824187893</v>
      </c>
      <c r="N83" s="40">
        <f t="shared" si="38"/>
        <v>313.6721</v>
      </c>
      <c r="O83" s="47">
        <f aca="true" t="shared" si="50" ref="O83:O97">IF($U83=0,"",N83/$U83*100)</f>
        <v>0.05355740642811336</v>
      </c>
      <c r="P83" s="40">
        <f t="shared" si="40"/>
        <v>8376.8644</v>
      </c>
      <c r="Q83" s="47">
        <f aca="true" t="shared" si="51" ref="Q83:Q97">IF($U83=0,"",P83/$U83*100)</f>
        <v>1.4302933900209613</v>
      </c>
      <c r="R83" s="40">
        <f>SUM(R74:R82)</f>
        <v>42619.5772</v>
      </c>
      <c r="S83" s="47">
        <f aca="true" t="shared" si="52" ref="S83:S97">IF($U83=0,"",R83/$U83*100)</f>
        <v>7.277006842160184</v>
      </c>
      <c r="T83" s="40">
        <f t="shared" si="42"/>
        <v>543054.9745000001</v>
      </c>
      <c r="U83" s="42">
        <f t="shared" si="47"/>
        <v>585674.5517000002</v>
      </c>
      <c r="BJ83" s="25"/>
    </row>
    <row r="84" spans="2:62" ht="12" customHeight="1">
      <c r="B84" s="11"/>
      <c r="C84" s="26" t="s">
        <v>109</v>
      </c>
      <c r="D84" s="37">
        <f t="shared" si="43"/>
        <v>0</v>
      </c>
      <c r="E84" s="46">
        <f t="shared" si="44"/>
        <v>0</v>
      </c>
      <c r="F84" s="37">
        <f t="shared" si="43"/>
        <v>0</v>
      </c>
      <c r="G84" s="46">
        <f t="shared" si="45"/>
        <v>0</v>
      </c>
      <c r="H84" s="37">
        <f t="shared" si="33"/>
        <v>0</v>
      </c>
      <c r="I84" s="46">
        <f t="shared" si="34"/>
        <v>0</v>
      </c>
      <c r="J84" s="37">
        <f t="shared" si="33"/>
        <v>0</v>
      </c>
      <c r="K84" s="46">
        <f t="shared" si="48"/>
        <v>0</v>
      </c>
      <c r="L84" s="37">
        <f t="shared" si="36"/>
        <v>0</v>
      </c>
      <c r="M84" s="46">
        <f t="shared" si="49"/>
        <v>0</v>
      </c>
      <c r="N84" s="37">
        <f t="shared" si="38"/>
        <v>0</v>
      </c>
      <c r="O84" s="46">
        <f t="shared" si="50"/>
        <v>0</v>
      </c>
      <c r="P84" s="37">
        <f t="shared" si="40"/>
        <v>0</v>
      </c>
      <c r="Q84" s="46">
        <f t="shared" si="51"/>
        <v>0</v>
      </c>
      <c r="R84" s="37">
        <f aca="true" t="shared" si="53" ref="R84:R96">SUM(P84,N84,D84,F84,J84,L84)</f>
        <v>0</v>
      </c>
      <c r="S84" s="46">
        <f t="shared" si="52"/>
        <v>0</v>
      </c>
      <c r="T84" s="37">
        <f t="shared" si="42"/>
        <v>200.24009999999998</v>
      </c>
      <c r="U84" s="39">
        <f aca="true" t="shared" si="54" ref="U84:U97">SUM(R84,T84)</f>
        <v>200.24009999999998</v>
      </c>
      <c r="BD84" s="3"/>
      <c r="BJ84" s="25"/>
    </row>
    <row r="85" spans="2:62" ht="12" customHeight="1">
      <c r="B85" s="11"/>
      <c r="C85" s="26" t="s">
        <v>110</v>
      </c>
      <c r="D85" s="37">
        <f t="shared" si="43"/>
        <v>0</v>
      </c>
      <c r="E85" s="46">
        <f t="shared" si="44"/>
        <v>0</v>
      </c>
      <c r="F85" s="37">
        <f t="shared" si="43"/>
        <v>0</v>
      </c>
      <c r="G85" s="46">
        <f t="shared" si="45"/>
        <v>0</v>
      </c>
      <c r="H85" s="37">
        <f t="shared" si="33"/>
        <v>0</v>
      </c>
      <c r="I85" s="46">
        <f t="shared" si="34"/>
        <v>0</v>
      </c>
      <c r="J85" s="37">
        <f t="shared" si="33"/>
        <v>0</v>
      </c>
      <c r="K85" s="46">
        <f t="shared" si="48"/>
        <v>0</v>
      </c>
      <c r="L85" s="37">
        <f t="shared" si="36"/>
        <v>0</v>
      </c>
      <c r="M85" s="46">
        <f t="shared" si="49"/>
        <v>0</v>
      </c>
      <c r="N85" s="37">
        <f t="shared" si="38"/>
        <v>0</v>
      </c>
      <c r="O85" s="46">
        <f t="shared" si="50"/>
        <v>0</v>
      </c>
      <c r="P85" s="37">
        <f t="shared" si="40"/>
        <v>0</v>
      </c>
      <c r="Q85" s="46">
        <f t="shared" si="51"/>
        <v>0</v>
      </c>
      <c r="R85" s="37">
        <f t="shared" si="53"/>
        <v>0</v>
      </c>
      <c r="S85" s="46">
        <f t="shared" si="52"/>
        <v>0</v>
      </c>
      <c r="T85" s="37">
        <f t="shared" si="42"/>
        <v>424.183</v>
      </c>
      <c r="U85" s="39">
        <f t="shared" si="54"/>
        <v>424.183</v>
      </c>
      <c r="BD85" s="3"/>
      <c r="BJ85" s="25"/>
    </row>
    <row r="86" spans="2:62" ht="12" customHeight="1">
      <c r="B86" s="11"/>
      <c r="C86" s="26" t="s">
        <v>111</v>
      </c>
      <c r="D86" s="37">
        <f t="shared" si="43"/>
        <v>0</v>
      </c>
      <c r="E86" s="46">
        <f t="shared" si="44"/>
        <v>0</v>
      </c>
      <c r="F86" s="37">
        <f t="shared" si="43"/>
        <v>422.1038</v>
      </c>
      <c r="G86" s="46">
        <f t="shared" si="45"/>
        <v>0.3041929381825</v>
      </c>
      <c r="H86" s="37">
        <f t="shared" si="33"/>
        <v>0</v>
      </c>
      <c r="I86" s="46">
        <f t="shared" si="34"/>
        <v>0</v>
      </c>
      <c r="J86" s="37">
        <f t="shared" si="33"/>
        <v>0</v>
      </c>
      <c r="K86" s="46">
        <f t="shared" si="48"/>
        <v>0</v>
      </c>
      <c r="L86" s="37">
        <f t="shared" si="36"/>
        <v>0</v>
      </c>
      <c r="M86" s="46">
        <f t="shared" si="49"/>
        <v>0</v>
      </c>
      <c r="N86" s="37">
        <f t="shared" si="38"/>
        <v>0</v>
      </c>
      <c r="O86" s="46">
        <f t="shared" si="50"/>
        <v>0</v>
      </c>
      <c r="P86" s="37">
        <f t="shared" si="40"/>
        <v>14.6769</v>
      </c>
      <c r="Q86" s="46">
        <f t="shared" si="51"/>
        <v>0.01057704132114123</v>
      </c>
      <c r="R86" s="37">
        <f t="shared" si="53"/>
        <v>436.78069999999997</v>
      </c>
      <c r="S86" s="46">
        <f t="shared" si="52"/>
        <v>0.3147699795036412</v>
      </c>
      <c r="T86" s="37">
        <f t="shared" si="42"/>
        <v>138325.08620000002</v>
      </c>
      <c r="U86" s="39">
        <f t="shared" si="54"/>
        <v>138761.86690000002</v>
      </c>
      <c r="BD86" s="3"/>
      <c r="BJ86" s="25"/>
    </row>
    <row r="87" spans="2:62" ht="12" customHeight="1">
      <c r="B87" s="11" t="s">
        <v>112</v>
      </c>
      <c r="C87" s="26" t="s">
        <v>91</v>
      </c>
      <c r="D87" s="37">
        <f t="shared" si="43"/>
        <v>0</v>
      </c>
      <c r="E87" s="46">
        <f t="shared" si="44"/>
        <v>0</v>
      </c>
      <c r="F87" s="37">
        <f t="shared" si="43"/>
        <v>0</v>
      </c>
      <c r="G87" s="46">
        <f t="shared" si="45"/>
        <v>0</v>
      </c>
      <c r="H87" s="37">
        <f t="shared" si="33"/>
        <v>0</v>
      </c>
      <c r="I87" s="46">
        <f t="shared" si="34"/>
        <v>0</v>
      </c>
      <c r="J87" s="37">
        <f t="shared" si="33"/>
        <v>0</v>
      </c>
      <c r="K87" s="46">
        <f t="shared" si="48"/>
        <v>0</v>
      </c>
      <c r="L87" s="37">
        <f t="shared" si="36"/>
        <v>0</v>
      </c>
      <c r="M87" s="46">
        <f t="shared" si="49"/>
        <v>0</v>
      </c>
      <c r="N87" s="37">
        <f t="shared" si="38"/>
        <v>0</v>
      </c>
      <c r="O87" s="46">
        <f t="shared" si="50"/>
        <v>0</v>
      </c>
      <c r="P87" s="37">
        <f t="shared" si="40"/>
        <v>0</v>
      </c>
      <c r="Q87" s="46">
        <f t="shared" si="51"/>
        <v>0</v>
      </c>
      <c r="R87" s="37">
        <f t="shared" si="53"/>
        <v>0</v>
      </c>
      <c r="S87" s="46">
        <f t="shared" si="52"/>
        <v>0</v>
      </c>
      <c r="T87" s="37">
        <f t="shared" si="42"/>
        <v>333.7258</v>
      </c>
      <c r="U87" s="39">
        <f t="shared" si="54"/>
        <v>333.7258</v>
      </c>
      <c r="BD87" s="3"/>
      <c r="BJ87" s="25"/>
    </row>
    <row r="88" spans="2:62" ht="12" customHeight="1">
      <c r="B88" s="11"/>
      <c r="C88" s="26" t="s">
        <v>113</v>
      </c>
      <c r="D88" s="37">
        <f t="shared" si="43"/>
        <v>0</v>
      </c>
      <c r="E88" s="46">
        <f t="shared" si="44"/>
        <v>0</v>
      </c>
      <c r="F88" s="37">
        <f t="shared" si="43"/>
        <v>0</v>
      </c>
      <c r="G88" s="46">
        <f t="shared" si="45"/>
        <v>0</v>
      </c>
      <c r="H88" s="37">
        <f t="shared" si="33"/>
        <v>0</v>
      </c>
      <c r="I88" s="46">
        <f t="shared" si="34"/>
        <v>0</v>
      </c>
      <c r="J88" s="37">
        <f t="shared" si="33"/>
        <v>0</v>
      </c>
      <c r="K88" s="46">
        <f t="shared" si="48"/>
        <v>0</v>
      </c>
      <c r="L88" s="37">
        <f t="shared" si="36"/>
        <v>0</v>
      </c>
      <c r="M88" s="46">
        <f t="shared" si="49"/>
        <v>0</v>
      </c>
      <c r="N88" s="37">
        <f t="shared" si="38"/>
        <v>0</v>
      </c>
      <c r="O88" s="46">
        <f t="shared" si="50"/>
        <v>0</v>
      </c>
      <c r="P88" s="37">
        <f t="shared" si="40"/>
        <v>0</v>
      </c>
      <c r="Q88" s="46">
        <f t="shared" si="51"/>
        <v>0</v>
      </c>
      <c r="R88" s="37">
        <f t="shared" si="53"/>
        <v>0</v>
      </c>
      <c r="S88" s="46">
        <f t="shared" si="52"/>
        <v>0</v>
      </c>
      <c r="T88" s="37">
        <f t="shared" si="42"/>
        <v>1055.8872</v>
      </c>
      <c r="U88" s="39">
        <f t="shared" si="54"/>
        <v>1055.8872</v>
      </c>
      <c r="BD88" s="3"/>
      <c r="BJ88" s="25"/>
    </row>
    <row r="89" spans="2:62" ht="12" customHeight="1">
      <c r="B89" s="11"/>
      <c r="C89" s="26" t="s">
        <v>114</v>
      </c>
      <c r="D89" s="37">
        <f t="shared" si="43"/>
        <v>0</v>
      </c>
      <c r="E89" s="46">
        <f t="shared" si="44"/>
        <v>0</v>
      </c>
      <c r="F89" s="37">
        <f t="shared" si="43"/>
        <v>0</v>
      </c>
      <c r="G89" s="46">
        <f t="shared" si="45"/>
        <v>0</v>
      </c>
      <c r="H89" s="37">
        <f t="shared" si="33"/>
        <v>0</v>
      </c>
      <c r="I89" s="46">
        <f t="shared" si="34"/>
        <v>0</v>
      </c>
      <c r="J89" s="37">
        <f t="shared" si="33"/>
        <v>0</v>
      </c>
      <c r="K89" s="46">
        <f t="shared" si="48"/>
        <v>0</v>
      </c>
      <c r="L89" s="37">
        <f t="shared" si="36"/>
        <v>0</v>
      </c>
      <c r="M89" s="46">
        <f t="shared" si="49"/>
        <v>0</v>
      </c>
      <c r="N89" s="37">
        <f t="shared" si="38"/>
        <v>0</v>
      </c>
      <c r="O89" s="46">
        <f t="shared" si="50"/>
        <v>0</v>
      </c>
      <c r="P89" s="37">
        <f t="shared" si="40"/>
        <v>684.8448</v>
      </c>
      <c r="Q89" s="46">
        <f t="shared" si="51"/>
        <v>22.34793053524524</v>
      </c>
      <c r="R89" s="37">
        <f t="shared" si="53"/>
        <v>684.8448</v>
      </c>
      <c r="S89" s="46">
        <f t="shared" si="52"/>
        <v>22.34793053524524</v>
      </c>
      <c r="T89" s="37">
        <f t="shared" si="42"/>
        <v>2379.6214999999997</v>
      </c>
      <c r="U89" s="39">
        <f t="shared" si="54"/>
        <v>3064.4662999999996</v>
      </c>
      <c r="BD89" s="3"/>
      <c r="BJ89" s="25"/>
    </row>
    <row r="90" spans="2:62" ht="12" customHeight="1">
      <c r="B90" s="11" t="s">
        <v>115</v>
      </c>
      <c r="C90" s="26" t="s">
        <v>116</v>
      </c>
      <c r="D90" s="37">
        <f t="shared" si="43"/>
        <v>0</v>
      </c>
      <c r="E90" s="46">
        <f t="shared" si="44"/>
        <v>0</v>
      </c>
      <c r="F90" s="37">
        <f t="shared" si="43"/>
        <v>0</v>
      </c>
      <c r="G90" s="46">
        <f t="shared" si="45"/>
        <v>0</v>
      </c>
      <c r="H90" s="37">
        <f t="shared" si="33"/>
        <v>0</v>
      </c>
      <c r="I90" s="46">
        <f t="shared" si="34"/>
        <v>0</v>
      </c>
      <c r="J90" s="37">
        <f t="shared" si="33"/>
        <v>0</v>
      </c>
      <c r="K90" s="46">
        <f t="shared" si="48"/>
        <v>0</v>
      </c>
      <c r="L90" s="37">
        <f t="shared" si="36"/>
        <v>0</v>
      </c>
      <c r="M90" s="46">
        <f t="shared" si="49"/>
        <v>0</v>
      </c>
      <c r="N90" s="37">
        <f t="shared" si="38"/>
        <v>0</v>
      </c>
      <c r="O90" s="46">
        <f t="shared" si="50"/>
        <v>0</v>
      </c>
      <c r="P90" s="37">
        <f t="shared" si="40"/>
        <v>9295.6174</v>
      </c>
      <c r="Q90" s="46">
        <f t="shared" si="51"/>
        <v>8.24628052091801</v>
      </c>
      <c r="R90" s="37">
        <f t="shared" si="53"/>
        <v>9295.6174</v>
      </c>
      <c r="S90" s="46">
        <f t="shared" si="52"/>
        <v>8.24628052091801</v>
      </c>
      <c r="T90" s="37">
        <f t="shared" si="42"/>
        <v>103429.35449999999</v>
      </c>
      <c r="U90" s="39">
        <f t="shared" si="54"/>
        <v>112724.97189999999</v>
      </c>
      <c r="BD90" s="3"/>
      <c r="BJ90" s="25"/>
    </row>
    <row r="91" spans="2:62" ht="12" customHeight="1">
      <c r="B91" s="11"/>
      <c r="C91" s="26" t="s">
        <v>117</v>
      </c>
      <c r="D91" s="37">
        <f t="shared" si="43"/>
        <v>0</v>
      </c>
      <c r="E91" s="46">
        <f t="shared" si="44"/>
        <v>0</v>
      </c>
      <c r="F91" s="37">
        <f t="shared" si="43"/>
        <v>0</v>
      </c>
      <c r="G91" s="46">
        <f t="shared" si="45"/>
        <v>0</v>
      </c>
      <c r="H91" s="37">
        <f t="shared" si="33"/>
        <v>635.1925</v>
      </c>
      <c r="I91" s="46">
        <f t="shared" si="34"/>
        <v>8.184295028559301</v>
      </c>
      <c r="J91" s="37">
        <f t="shared" si="33"/>
        <v>0</v>
      </c>
      <c r="K91" s="46">
        <f t="shared" si="48"/>
        <v>0</v>
      </c>
      <c r="L91" s="37">
        <f t="shared" si="36"/>
        <v>0</v>
      </c>
      <c r="M91" s="46">
        <f t="shared" si="49"/>
        <v>0</v>
      </c>
      <c r="N91" s="37">
        <f t="shared" si="38"/>
        <v>440.4925</v>
      </c>
      <c r="O91" s="46">
        <f t="shared" si="50"/>
        <v>5.675634674319451</v>
      </c>
      <c r="P91" s="37">
        <f t="shared" si="40"/>
        <v>0</v>
      </c>
      <c r="Q91" s="46">
        <f t="shared" si="51"/>
        <v>0</v>
      </c>
      <c r="R91" s="37">
        <f t="shared" si="53"/>
        <v>440.4925</v>
      </c>
      <c r="S91" s="46">
        <f t="shared" si="52"/>
        <v>5.675634674319451</v>
      </c>
      <c r="T91" s="37">
        <f t="shared" si="42"/>
        <v>7320.6219</v>
      </c>
      <c r="U91" s="39">
        <f t="shared" si="54"/>
        <v>7761.1144</v>
      </c>
      <c r="BD91" s="3"/>
      <c r="BJ91" s="25"/>
    </row>
    <row r="92" spans="2:62" ht="12" customHeight="1">
      <c r="B92" s="11"/>
      <c r="C92" s="26" t="s">
        <v>118</v>
      </c>
      <c r="D92" s="37">
        <f t="shared" si="43"/>
        <v>0</v>
      </c>
      <c r="E92" s="46">
        <f t="shared" si="44"/>
        <v>0</v>
      </c>
      <c r="F92" s="37">
        <f t="shared" si="43"/>
        <v>0</v>
      </c>
      <c r="G92" s="46">
        <f t="shared" si="45"/>
        <v>0</v>
      </c>
      <c r="H92" s="37">
        <f t="shared" si="33"/>
        <v>0</v>
      </c>
      <c r="I92" s="46">
        <f t="shared" si="34"/>
        <v>0</v>
      </c>
      <c r="J92" s="37">
        <f t="shared" si="33"/>
        <v>0</v>
      </c>
      <c r="K92" s="46">
        <f t="shared" si="48"/>
        <v>0</v>
      </c>
      <c r="L92" s="37">
        <f t="shared" si="36"/>
        <v>0</v>
      </c>
      <c r="M92" s="46">
        <f t="shared" si="49"/>
        <v>0</v>
      </c>
      <c r="N92" s="37">
        <f t="shared" si="38"/>
        <v>0</v>
      </c>
      <c r="O92" s="46">
        <f t="shared" si="50"/>
        <v>0</v>
      </c>
      <c r="P92" s="37">
        <f t="shared" si="40"/>
        <v>0</v>
      </c>
      <c r="Q92" s="46">
        <f t="shared" si="51"/>
        <v>0</v>
      </c>
      <c r="R92" s="37">
        <f>SUM(P92,N92,D92,F92,J92,L92)</f>
        <v>0</v>
      </c>
      <c r="S92" s="46">
        <f t="shared" si="52"/>
        <v>0</v>
      </c>
      <c r="T92" s="37">
        <f t="shared" si="42"/>
        <v>1826.5299</v>
      </c>
      <c r="U92" s="39">
        <f>SUM(R92,T92)</f>
        <v>1826.5299</v>
      </c>
      <c r="BD92" s="3"/>
      <c r="BJ92" s="25"/>
    </row>
    <row r="93" spans="2:62" ht="12" customHeight="1">
      <c r="B93" s="11" t="s">
        <v>119</v>
      </c>
      <c r="C93" s="26" t="s">
        <v>120</v>
      </c>
      <c r="D93" s="37">
        <f t="shared" si="43"/>
        <v>0</v>
      </c>
      <c r="E93" s="46">
        <f t="shared" si="44"/>
        <v>0</v>
      </c>
      <c r="F93" s="37">
        <f t="shared" si="43"/>
        <v>0</v>
      </c>
      <c r="G93" s="46">
        <f t="shared" si="45"/>
        <v>0</v>
      </c>
      <c r="H93" s="37">
        <f t="shared" si="33"/>
        <v>0</v>
      </c>
      <c r="I93" s="46">
        <f t="shared" si="34"/>
        <v>0</v>
      </c>
      <c r="J93" s="37">
        <f t="shared" si="33"/>
        <v>0</v>
      </c>
      <c r="K93" s="46">
        <f t="shared" si="48"/>
        <v>0</v>
      </c>
      <c r="L93" s="37">
        <f t="shared" si="36"/>
        <v>0</v>
      </c>
      <c r="M93" s="46">
        <f t="shared" si="49"/>
        <v>0</v>
      </c>
      <c r="N93" s="37">
        <f t="shared" si="38"/>
        <v>0</v>
      </c>
      <c r="O93" s="46">
        <f t="shared" si="50"/>
        <v>0</v>
      </c>
      <c r="P93" s="37">
        <f t="shared" si="40"/>
        <v>0</v>
      </c>
      <c r="Q93" s="46">
        <f t="shared" si="51"/>
        <v>0</v>
      </c>
      <c r="R93" s="37">
        <f>SUM(P93,N93,D93,F93,J93,L93)</f>
        <v>0</v>
      </c>
      <c r="S93" s="46">
        <f t="shared" si="52"/>
        <v>0</v>
      </c>
      <c r="T93" s="37">
        <f t="shared" si="42"/>
        <v>28391.580299999998</v>
      </c>
      <c r="U93" s="39">
        <f>SUM(R93,T93)</f>
        <v>28391.580299999998</v>
      </c>
      <c r="BD93" s="3"/>
      <c r="BJ93" s="25"/>
    </row>
    <row r="94" spans="2:62" ht="12" customHeight="1">
      <c r="B94" s="11"/>
      <c r="C94" s="26" t="s">
        <v>121</v>
      </c>
      <c r="D94" s="37">
        <f t="shared" si="43"/>
        <v>429.2632</v>
      </c>
      <c r="E94" s="46">
        <f t="shared" si="44"/>
        <v>0.26176084361670066</v>
      </c>
      <c r="F94" s="37">
        <f t="shared" si="43"/>
        <v>0</v>
      </c>
      <c r="G94" s="46">
        <f t="shared" si="45"/>
        <v>0</v>
      </c>
      <c r="H94" s="37">
        <f t="shared" si="33"/>
        <v>0</v>
      </c>
      <c r="I94" s="46">
        <f t="shared" si="34"/>
        <v>0</v>
      </c>
      <c r="J94" s="37">
        <f t="shared" si="33"/>
        <v>0</v>
      </c>
      <c r="K94" s="46">
        <f t="shared" si="48"/>
        <v>0</v>
      </c>
      <c r="L94" s="37">
        <f t="shared" si="36"/>
        <v>8.4519</v>
      </c>
      <c r="M94" s="46">
        <f t="shared" si="49"/>
        <v>0.005153892703040914</v>
      </c>
      <c r="N94" s="37">
        <f t="shared" si="38"/>
        <v>0</v>
      </c>
      <c r="O94" s="46">
        <f t="shared" si="50"/>
        <v>0</v>
      </c>
      <c r="P94" s="37">
        <f t="shared" si="40"/>
        <v>0</v>
      </c>
      <c r="Q94" s="46">
        <f t="shared" si="51"/>
        <v>0</v>
      </c>
      <c r="R94" s="37">
        <f t="shared" si="53"/>
        <v>437.7151</v>
      </c>
      <c r="S94" s="46">
        <f t="shared" si="52"/>
        <v>0.2669147363197416</v>
      </c>
      <c r="T94" s="37">
        <f t="shared" si="42"/>
        <v>163552.8933</v>
      </c>
      <c r="U94" s="39">
        <f t="shared" si="54"/>
        <v>163990.6084</v>
      </c>
      <c r="BD94" s="3"/>
      <c r="BJ94" s="25"/>
    </row>
    <row r="95" spans="2:62" ht="12" customHeight="1">
      <c r="B95" s="11"/>
      <c r="C95" s="26" t="s">
        <v>122</v>
      </c>
      <c r="D95" s="37">
        <f t="shared" si="43"/>
        <v>0</v>
      </c>
      <c r="E95" s="46">
        <f t="shared" si="44"/>
        <v>0</v>
      </c>
      <c r="F95" s="37">
        <f t="shared" si="43"/>
        <v>0</v>
      </c>
      <c r="G95" s="46">
        <f t="shared" si="45"/>
        <v>0</v>
      </c>
      <c r="H95" s="37">
        <f t="shared" si="33"/>
        <v>0</v>
      </c>
      <c r="I95" s="46">
        <f t="shared" si="34"/>
        <v>0</v>
      </c>
      <c r="J95" s="37">
        <f t="shared" si="33"/>
        <v>0</v>
      </c>
      <c r="K95" s="46">
        <f t="shared" si="48"/>
        <v>0</v>
      </c>
      <c r="L95" s="37">
        <f t="shared" si="36"/>
        <v>0</v>
      </c>
      <c r="M95" s="46">
        <f t="shared" si="49"/>
        <v>0</v>
      </c>
      <c r="N95" s="37">
        <f t="shared" si="38"/>
        <v>0</v>
      </c>
      <c r="O95" s="46">
        <f t="shared" si="50"/>
        <v>0</v>
      </c>
      <c r="P95" s="37">
        <f t="shared" si="40"/>
        <v>0</v>
      </c>
      <c r="Q95" s="46">
        <f t="shared" si="51"/>
        <v>0</v>
      </c>
      <c r="R95" s="37">
        <f t="shared" si="53"/>
        <v>0</v>
      </c>
      <c r="S95" s="46">
        <f t="shared" si="52"/>
        <v>0</v>
      </c>
      <c r="T95" s="37">
        <f t="shared" si="42"/>
        <v>5651.4618</v>
      </c>
      <c r="U95" s="39">
        <f t="shared" si="54"/>
        <v>5651.4618</v>
      </c>
      <c r="BD95" s="3"/>
      <c r="BJ95" s="25"/>
    </row>
    <row r="96" spans="2:62" ht="12" customHeight="1">
      <c r="B96" s="11"/>
      <c r="C96" s="29" t="s">
        <v>123</v>
      </c>
      <c r="D96" s="37">
        <f t="shared" si="43"/>
        <v>47.0354</v>
      </c>
      <c r="E96" s="46">
        <f t="shared" si="44"/>
        <v>0.11289566160555492</v>
      </c>
      <c r="F96" s="37">
        <f t="shared" si="43"/>
        <v>0</v>
      </c>
      <c r="G96" s="46">
        <f t="shared" si="45"/>
        <v>0</v>
      </c>
      <c r="H96" s="37">
        <f t="shared" si="33"/>
        <v>0</v>
      </c>
      <c r="I96" s="46">
        <f t="shared" si="34"/>
        <v>0</v>
      </c>
      <c r="J96" s="37">
        <f t="shared" si="33"/>
        <v>0</v>
      </c>
      <c r="K96" s="46">
        <f t="shared" si="48"/>
        <v>0</v>
      </c>
      <c r="L96" s="37">
        <f t="shared" si="36"/>
        <v>0</v>
      </c>
      <c r="M96" s="46">
        <f t="shared" si="49"/>
        <v>0</v>
      </c>
      <c r="N96" s="37">
        <f t="shared" si="38"/>
        <v>2835.5306</v>
      </c>
      <c r="O96" s="46">
        <f t="shared" si="50"/>
        <v>6.805918586634665</v>
      </c>
      <c r="P96" s="37">
        <f t="shared" si="40"/>
        <v>0</v>
      </c>
      <c r="Q96" s="46">
        <f t="shared" si="51"/>
        <v>0</v>
      </c>
      <c r="R96" s="37">
        <f t="shared" si="53"/>
        <v>2882.5660000000003</v>
      </c>
      <c r="S96" s="46">
        <f t="shared" si="52"/>
        <v>6.918814248240221</v>
      </c>
      <c r="T96" s="37">
        <f t="shared" si="42"/>
        <v>38780.151</v>
      </c>
      <c r="U96" s="39">
        <f t="shared" si="54"/>
        <v>41662.717</v>
      </c>
      <c r="BD96" s="3"/>
      <c r="BJ96" s="25"/>
    </row>
    <row r="97" spans="2:62" s="30" customFormat="1" ht="12" customHeight="1">
      <c r="B97" s="27"/>
      <c r="C97" s="28" t="s">
        <v>2</v>
      </c>
      <c r="D97" s="40">
        <f t="shared" si="43"/>
        <v>476.29859999999996</v>
      </c>
      <c r="E97" s="47">
        <f t="shared" si="44"/>
        <v>0.09415819100592977</v>
      </c>
      <c r="F97" s="40">
        <f t="shared" si="43"/>
        <v>422.1038</v>
      </c>
      <c r="G97" s="47">
        <f t="shared" si="45"/>
        <v>0.08344456654864991</v>
      </c>
      <c r="H97" s="40">
        <f t="shared" si="33"/>
        <v>635.1925</v>
      </c>
      <c r="I97" s="47">
        <f t="shared" si="34"/>
        <v>0.12556949934460032</v>
      </c>
      <c r="J97" s="40">
        <f t="shared" si="33"/>
        <v>0</v>
      </c>
      <c r="K97" s="47">
        <f t="shared" si="48"/>
        <v>0</v>
      </c>
      <c r="L97" s="40">
        <f t="shared" si="36"/>
        <v>8.4519</v>
      </c>
      <c r="M97" s="47">
        <f t="shared" si="49"/>
        <v>0.0016708334111480026</v>
      </c>
      <c r="N97" s="40">
        <f t="shared" si="38"/>
        <v>3276.0231</v>
      </c>
      <c r="O97" s="47">
        <f t="shared" si="50"/>
        <v>0.6476282079973323</v>
      </c>
      <c r="P97" s="40">
        <f t="shared" si="40"/>
        <v>9995.1391</v>
      </c>
      <c r="Q97" s="47">
        <f t="shared" si="51"/>
        <v>1.9759122040430879</v>
      </c>
      <c r="R97" s="40">
        <f>SUM(R84:R96)</f>
        <v>14178.0165</v>
      </c>
      <c r="S97" s="47">
        <f t="shared" si="52"/>
        <v>2.802814003006148</v>
      </c>
      <c r="T97" s="40">
        <f t="shared" si="42"/>
        <v>491671.3365</v>
      </c>
      <c r="U97" s="42">
        <f t="shared" si="54"/>
        <v>505849.353</v>
      </c>
      <c r="BJ97" s="25"/>
    </row>
    <row r="98" spans="2:62" ht="12" customHeight="1">
      <c r="B98" s="11"/>
      <c r="C98" s="26" t="s">
        <v>124</v>
      </c>
      <c r="D98" s="37">
        <f t="shared" si="43"/>
        <v>32.0874</v>
      </c>
      <c r="E98" s="46">
        <f t="shared" si="44"/>
        <v>0.016061225238040936</v>
      </c>
      <c r="F98" s="37">
        <f t="shared" si="43"/>
        <v>0</v>
      </c>
      <c r="G98" s="46">
        <f t="shared" si="45"/>
        <v>0</v>
      </c>
      <c r="H98" s="37">
        <f t="shared" si="33"/>
        <v>0</v>
      </c>
      <c r="I98" s="46">
        <f t="shared" si="34"/>
        <v>0</v>
      </c>
      <c r="J98" s="37">
        <f t="shared" si="33"/>
        <v>0</v>
      </c>
      <c r="K98" s="46">
        <f aca="true" t="shared" si="55" ref="K98:K103">IF($U98=0,"",J98/$U98*100)</f>
        <v>0</v>
      </c>
      <c r="L98" s="37">
        <f t="shared" si="36"/>
        <v>3122.8448</v>
      </c>
      <c r="M98" s="46">
        <f aca="true" t="shared" si="56" ref="M98:M103">IF($U98=0,"",L98/$U98*100)</f>
        <v>1.5631280102546452</v>
      </c>
      <c r="N98" s="37">
        <f t="shared" si="38"/>
        <v>0</v>
      </c>
      <c r="O98" s="46">
        <f aca="true" t="shared" si="57" ref="O98:O103">IF($U98=0,"",N98/$U98*100)</f>
        <v>0</v>
      </c>
      <c r="P98" s="37">
        <f t="shared" si="40"/>
        <v>850.5869</v>
      </c>
      <c r="Q98" s="46">
        <f aca="true" t="shared" si="58" ref="Q98:Q103">IF($U98=0,"",P98/$U98*100)</f>
        <v>0.42575801671145064</v>
      </c>
      <c r="R98" s="37">
        <f>SUM(P98,N98,D98,F98,J98,L98)</f>
        <v>4005.5191</v>
      </c>
      <c r="S98" s="46">
        <f aca="true" t="shared" si="59" ref="S98:S103">IF($U98=0,"",R98/$U98*100)</f>
        <v>2.0049472522041367</v>
      </c>
      <c r="T98" s="37">
        <f t="shared" si="42"/>
        <v>195776.25050000002</v>
      </c>
      <c r="U98" s="39">
        <f t="shared" si="47"/>
        <v>199781.76960000003</v>
      </c>
      <c r="BD98" s="3"/>
      <c r="BJ98" s="25"/>
    </row>
    <row r="99" spans="2:62" ht="12" customHeight="1">
      <c r="B99" s="11" t="s">
        <v>92</v>
      </c>
      <c r="C99" s="26" t="s">
        <v>125</v>
      </c>
      <c r="D99" s="37">
        <f t="shared" si="43"/>
        <v>0</v>
      </c>
      <c r="E99" s="46">
        <f t="shared" si="44"/>
        <v>0</v>
      </c>
      <c r="F99" s="37">
        <f t="shared" si="43"/>
        <v>160.1402</v>
      </c>
      <c r="G99" s="46">
        <f t="shared" si="45"/>
        <v>1.6374912426179926</v>
      </c>
      <c r="H99" s="37">
        <f t="shared" si="33"/>
        <v>0</v>
      </c>
      <c r="I99" s="46">
        <f t="shared" si="34"/>
        <v>0</v>
      </c>
      <c r="J99" s="37">
        <f t="shared" si="33"/>
        <v>0</v>
      </c>
      <c r="K99" s="46">
        <f t="shared" si="55"/>
        <v>0</v>
      </c>
      <c r="L99" s="37">
        <f t="shared" si="36"/>
        <v>0</v>
      </c>
      <c r="M99" s="46">
        <f t="shared" si="56"/>
        <v>0</v>
      </c>
      <c r="N99" s="37">
        <f t="shared" si="38"/>
        <v>0</v>
      </c>
      <c r="O99" s="46">
        <f t="shared" si="57"/>
        <v>0</v>
      </c>
      <c r="P99" s="37">
        <f t="shared" si="40"/>
        <v>662.7284</v>
      </c>
      <c r="Q99" s="46">
        <f t="shared" si="58"/>
        <v>6.776636667334213</v>
      </c>
      <c r="R99" s="37">
        <f>SUM(P99,N99,D99,F99,J99,L99)</f>
        <v>822.8686</v>
      </c>
      <c r="S99" s="46">
        <f t="shared" si="59"/>
        <v>8.414127909952205</v>
      </c>
      <c r="T99" s="37">
        <f t="shared" si="42"/>
        <v>8956.7379</v>
      </c>
      <c r="U99" s="39">
        <f t="shared" si="47"/>
        <v>9779.6065</v>
      </c>
      <c r="BD99" s="3"/>
      <c r="BJ99" s="25"/>
    </row>
    <row r="100" spans="2:62" ht="12" customHeight="1">
      <c r="B100" s="11" t="s">
        <v>93</v>
      </c>
      <c r="C100" s="26" t="s">
        <v>126</v>
      </c>
      <c r="D100" s="37">
        <f t="shared" si="43"/>
        <v>35.2484</v>
      </c>
      <c r="E100" s="46">
        <f t="shared" si="44"/>
        <v>0.051788043300260315</v>
      </c>
      <c r="F100" s="37">
        <f t="shared" si="43"/>
        <v>0</v>
      </c>
      <c r="G100" s="46">
        <f t="shared" si="45"/>
        <v>0</v>
      </c>
      <c r="H100" s="37">
        <f t="shared" si="33"/>
        <v>63.3219</v>
      </c>
      <c r="I100" s="46">
        <f t="shared" si="34"/>
        <v>0.09303450082995976</v>
      </c>
      <c r="J100" s="37">
        <f t="shared" si="33"/>
        <v>0</v>
      </c>
      <c r="K100" s="46">
        <f t="shared" si="55"/>
        <v>0</v>
      </c>
      <c r="L100" s="37">
        <f t="shared" si="36"/>
        <v>0</v>
      </c>
      <c r="M100" s="46">
        <f t="shared" si="56"/>
        <v>0</v>
      </c>
      <c r="N100" s="37">
        <f t="shared" si="38"/>
        <v>0</v>
      </c>
      <c r="O100" s="46">
        <f t="shared" si="57"/>
        <v>0</v>
      </c>
      <c r="P100" s="37">
        <f t="shared" si="40"/>
        <v>249.2707</v>
      </c>
      <c r="Q100" s="46">
        <f t="shared" si="58"/>
        <v>0.3662362491655281</v>
      </c>
      <c r="R100" s="37">
        <f>SUM(P100,N100,D100,F100,J100,L100)</f>
        <v>284.5191</v>
      </c>
      <c r="S100" s="46">
        <f t="shared" si="59"/>
        <v>0.41802429246578837</v>
      </c>
      <c r="T100" s="37">
        <f t="shared" si="42"/>
        <v>67778.29570000002</v>
      </c>
      <c r="U100" s="39">
        <f t="shared" si="47"/>
        <v>68062.81480000002</v>
      </c>
      <c r="BD100" s="3"/>
      <c r="BJ100" s="25"/>
    </row>
    <row r="101" spans="2:62" ht="12" customHeight="1">
      <c r="B101" s="11" t="s">
        <v>20</v>
      </c>
      <c r="C101" s="29" t="s">
        <v>127</v>
      </c>
      <c r="D101" s="37">
        <f t="shared" si="43"/>
        <v>108.4955</v>
      </c>
      <c r="E101" s="46">
        <f t="shared" si="44"/>
        <v>0.29447693339792735</v>
      </c>
      <c r="F101" s="37">
        <f t="shared" si="43"/>
        <v>0</v>
      </c>
      <c r="G101" s="46">
        <f t="shared" si="45"/>
        <v>0</v>
      </c>
      <c r="H101" s="37">
        <f t="shared" si="33"/>
        <v>367.0798</v>
      </c>
      <c r="I101" s="46">
        <f t="shared" si="34"/>
        <v>0.9963227398032591</v>
      </c>
      <c r="J101" s="37">
        <f t="shared" si="33"/>
        <v>0</v>
      </c>
      <c r="K101" s="46">
        <f t="shared" si="55"/>
        <v>0</v>
      </c>
      <c r="L101" s="37">
        <f t="shared" si="36"/>
        <v>0</v>
      </c>
      <c r="M101" s="46">
        <f t="shared" si="56"/>
        <v>0</v>
      </c>
      <c r="N101" s="37">
        <f t="shared" si="38"/>
        <v>0</v>
      </c>
      <c r="O101" s="46">
        <f t="shared" si="57"/>
        <v>0</v>
      </c>
      <c r="P101" s="37">
        <f t="shared" si="40"/>
        <v>27.8406</v>
      </c>
      <c r="Q101" s="46">
        <f t="shared" si="58"/>
        <v>0.0755645580872786</v>
      </c>
      <c r="R101" s="37">
        <f>SUM(P101,N101,D101,F101,J101,L101)</f>
        <v>136.33610000000002</v>
      </c>
      <c r="S101" s="46">
        <f t="shared" si="59"/>
        <v>0.37004149148520604</v>
      </c>
      <c r="T101" s="37">
        <f t="shared" si="42"/>
        <v>36707.126899999996</v>
      </c>
      <c r="U101" s="39">
        <f t="shared" si="47"/>
        <v>36843.462999999996</v>
      </c>
      <c r="BD101" s="3"/>
      <c r="BJ101" s="25"/>
    </row>
    <row r="102" spans="2:62" s="30" customFormat="1" ht="12" customHeight="1">
      <c r="B102" s="27"/>
      <c r="C102" s="28" t="s">
        <v>2</v>
      </c>
      <c r="D102" s="34">
        <f t="shared" si="43"/>
        <v>175.8313</v>
      </c>
      <c r="E102" s="45">
        <f t="shared" si="44"/>
        <v>0.0559139542078035</v>
      </c>
      <c r="F102" s="34">
        <f t="shared" si="43"/>
        <v>160.1402</v>
      </c>
      <c r="G102" s="45">
        <f t="shared" si="45"/>
        <v>0.050924220031521646</v>
      </c>
      <c r="H102" s="34">
        <f t="shared" si="33"/>
        <v>430.4017</v>
      </c>
      <c r="I102" s="45">
        <f t="shared" si="34"/>
        <v>0.13686676345315527</v>
      </c>
      <c r="J102" s="34">
        <f t="shared" si="33"/>
        <v>0</v>
      </c>
      <c r="K102" s="45">
        <f t="shared" si="55"/>
        <v>0</v>
      </c>
      <c r="L102" s="34">
        <f t="shared" si="36"/>
        <v>3122.8448</v>
      </c>
      <c r="M102" s="45">
        <f t="shared" si="56"/>
        <v>0.9930575565628943</v>
      </c>
      <c r="N102" s="34">
        <f t="shared" si="38"/>
        <v>0</v>
      </c>
      <c r="O102" s="45">
        <f t="shared" si="57"/>
        <v>0</v>
      </c>
      <c r="P102" s="34">
        <f t="shared" si="40"/>
        <v>1790.4266</v>
      </c>
      <c r="Q102" s="45">
        <f t="shared" si="58"/>
        <v>0.5693515939700913</v>
      </c>
      <c r="R102" s="34">
        <f>SUM(R98:R101)</f>
        <v>5249.242900000001</v>
      </c>
      <c r="S102" s="45">
        <f t="shared" si="59"/>
        <v>1.6692473247723112</v>
      </c>
      <c r="T102" s="34">
        <f t="shared" si="42"/>
        <v>309218.411</v>
      </c>
      <c r="U102" s="36">
        <f t="shared" si="47"/>
        <v>314467.65390000003</v>
      </c>
      <c r="BJ102" s="25"/>
    </row>
    <row r="103" spans="2:62" s="30" customFormat="1" ht="12" customHeight="1">
      <c r="B103" s="60" t="s">
        <v>94</v>
      </c>
      <c r="C103" s="61"/>
      <c r="D103" s="43">
        <f t="shared" si="43"/>
        <v>97220.02629999998</v>
      </c>
      <c r="E103" s="48">
        <f t="shared" si="44"/>
        <v>0.6881842244011812</v>
      </c>
      <c r="F103" s="43">
        <f t="shared" si="43"/>
        <v>94371.62229999999</v>
      </c>
      <c r="G103" s="48">
        <f t="shared" si="45"/>
        <v>0.6680214372458643</v>
      </c>
      <c r="H103" s="43">
        <f t="shared" si="33"/>
        <v>40721.7997</v>
      </c>
      <c r="I103" s="48">
        <f t="shared" si="34"/>
        <v>0.28825439787774226</v>
      </c>
      <c r="J103" s="43">
        <f t="shared" si="33"/>
        <v>1127.5754</v>
      </c>
      <c r="K103" s="48">
        <f t="shared" si="55"/>
        <v>0.007981684758121195</v>
      </c>
      <c r="L103" s="43">
        <f t="shared" si="36"/>
        <v>78847.24560000001</v>
      </c>
      <c r="M103" s="48">
        <f t="shared" si="56"/>
        <v>0.5581301777471898</v>
      </c>
      <c r="N103" s="43">
        <f t="shared" si="38"/>
        <v>21125.6372</v>
      </c>
      <c r="O103" s="48">
        <f t="shared" si="57"/>
        <v>0.14954048877337886</v>
      </c>
      <c r="P103" s="43">
        <f t="shared" si="40"/>
        <v>130200.4318</v>
      </c>
      <c r="Q103" s="48">
        <f t="shared" si="58"/>
        <v>0.9216401865443841</v>
      </c>
      <c r="R103" s="43">
        <f>SUM(R102,R97,R83,R73,R65,R45,R34,R24,R18)</f>
        <v>422892.53859999997</v>
      </c>
      <c r="S103" s="48">
        <f t="shared" si="59"/>
        <v>2.9934981994701193</v>
      </c>
      <c r="T103" s="43">
        <f t="shared" si="42"/>
        <v>13704142.469300002</v>
      </c>
      <c r="U103" s="44">
        <f t="shared" si="47"/>
        <v>14127035.007900001</v>
      </c>
      <c r="BJ103" s="25"/>
    </row>
    <row r="105" spans="2:56" ht="12" customHeight="1">
      <c r="B105" s="31"/>
      <c r="C105" s="32" t="s">
        <v>95</v>
      </c>
      <c r="D105" s="55" t="s">
        <v>97</v>
      </c>
      <c r="E105" s="56"/>
      <c r="G105" s="3"/>
      <c r="I105" s="3"/>
      <c r="K105" s="3"/>
      <c r="M105" s="3"/>
      <c r="O105" s="3"/>
      <c r="Q105" s="3"/>
      <c r="S105" s="3"/>
      <c r="BC105" s="4"/>
      <c r="BD105" s="3"/>
    </row>
    <row r="106" spans="3:56" ht="12" customHeight="1">
      <c r="C106" s="5"/>
      <c r="N106" s="2"/>
      <c r="U106" s="33" t="str">
        <f>$U$5</f>
        <v>(３日間調査　単位：トン，％）</v>
      </c>
      <c r="BD106" s="3"/>
    </row>
    <row r="107" spans="2:56" ht="12" customHeight="1">
      <c r="B107" s="6"/>
      <c r="C107" s="7" t="s">
        <v>103</v>
      </c>
      <c r="D107" s="57" t="s">
        <v>6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9"/>
      <c r="T107" s="16"/>
      <c r="U107" s="20"/>
      <c r="BD107" s="3"/>
    </row>
    <row r="108" spans="2:56" ht="27" customHeight="1">
      <c r="B108" s="11"/>
      <c r="C108" s="12"/>
      <c r="D108" s="15" t="s">
        <v>7</v>
      </c>
      <c r="E108" s="13"/>
      <c r="F108" s="15" t="s">
        <v>140</v>
      </c>
      <c r="G108" s="13"/>
      <c r="H108" s="15" t="s">
        <v>139</v>
      </c>
      <c r="I108" s="13"/>
      <c r="J108" s="15" t="s">
        <v>138</v>
      </c>
      <c r="K108" s="13"/>
      <c r="L108" s="15" t="s">
        <v>8</v>
      </c>
      <c r="M108" s="13"/>
      <c r="N108" s="15" t="s">
        <v>9</v>
      </c>
      <c r="O108" s="13"/>
      <c r="P108" s="15" t="s">
        <v>10</v>
      </c>
      <c r="Q108" s="13"/>
      <c r="R108" s="19" t="s">
        <v>2</v>
      </c>
      <c r="S108" s="54"/>
      <c r="T108" s="17" t="s">
        <v>5</v>
      </c>
      <c r="U108" s="21" t="s">
        <v>3</v>
      </c>
      <c r="BD108" s="3"/>
    </row>
    <row r="109" spans="2:56" ht="12" customHeight="1">
      <c r="B109" s="8" t="s">
        <v>104</v>
      </c>
      <c r="C109" s="9"/>
      <c r="D109" s="10"/>
      <c r="E109" s="14" t="s">
        <v>4</v>
      </c>
      <c r="F109" s="10"/>
      <c r="G109" s="14" t="s">
        <v>4</v>
      </c>
      <c r="H109" s="10"/>
      <c r="I109" s="14" t="s">
        <v>4</v>
      </c>
      <c r="J109" s="10"/>
      <c r="K109" s="14" t="s">
        <v>4</v>
      </c>
      <c r="L109" s="10"/>
      <c r="M109" s="14" t="s">
        <v>4</v>
      </c>
      <c r="N109" s="10"/>
      <c r="O109" s="14" t="s">
        <v>4</v>
      </c>
      <c r="P109" s="10"/>
      <c r="Q109" s="14" t="s">
        <v>4</v>
      </c>
      <c r="R109" s="10"/>
      <c r="S109" s="14" t="s">
        <v>4</v>
      </c>
      <c r="T109" s="18"/>
      <c r="U109" s="22"/>
      <c r="BD109" s="3"/>
    </row>
    <row r="110" spans="2:62" ht="12" customHeight="1">
      <c r="B110" s="23"/>
      <c r="C110" s="24" t="s">
        <v>107</v>
      </c>
      <c r="D110" s="34">
        <v>0</v>
      </c>
      <c r="E110" s="45">
        <f aca="true" t="shared" si="60" ref="E110:E141">IF($U110=0,"",D110/$U110*100)</f>
      </c>
      <c r="F110" s="34">
        <v>0</v>
      </c>
      <c r="G110" s="45">
        <f aca="true" t="shared" si="61" ref="G110:G141">IF($U110=0,"",F110/$U110*100)</f>
      </c>
      <c r="H110" s="34">
        <v>0</v>
      </c>
      <c r="I110" s="45">
        <f aca="true" t="shared" si="62" ref="I110:I173">IF($U110=0,"",H110/$U110*100)</f>
      </c>
      <c r="J110" s="34">
        <v>0</v>
      </c>
      <c r="K110" s="45">
        <f aca="true" t="shared" si="63" ref="K110:K141">IF($U110=0,"",J110/$U110*100)</f>
      </c>
      <c r="L110" s="34">
        <v>0</v>
      </c>
      <c r="M110" s="45">
        <f aca="true" t="shared" si="64" ref="M110:M141">IF($U110=0,"",L110/$U110*100)</f>
      </c>
      <c r="N110" s="35">
        <v>0</v>
      </c>
      <c r="O110" s="45">
        <f aca="true" t="shared" si="65" ref="O110:O141">IF($U110=0,"",N110/$U110*100)</f>
      </c>
      <c r="P110" s="34">
        <v>0</v>
      </c>
      <c r="Q110" s="45">
        <f aca="true" t="shared" si="66" ref="Q110:Q141">IF($U110=0,"",P110/$U110*100)</f>
      </c>
      <c r="R110" s="34">
        <f>SUM(D110,F110,H110,J110,L110,N110,P110)</f>
        <v>0</v>
      </c>
      <c r="S110" s="45">
        <f aca="true" t="shared" si="67" ref="S110:S141">IF($U110=0,"",R110/$U110*100)</f>
      </c>
      <c r="T110" s="34">
        <v>0</v>
      </c>
      <c r="U110" s="36">
        <f>SUM(R110,T110)</f>
        <v>0</v>
      </c>
      <c r="BD110" s="3"/>
      <c r="BJ110" s="25"/>
    </row>
    <row r="111" spans="2:62" ht="12" customHeight="1">
      <c r="B111" s="11" t="s">
        <v>11</v>
      </c>
      <c r="C111" s="26" t="s">
        <v>12</v>
      </c>
      <c r="D111" s="37">
        <v>0</v>
      </c>
      <c r="E111" s="46">
        <f t="shared" si="60"/>
        <v>0</v>
      </c>
      <c r="F111" s="37">
        <v>0</v>
      </c>
      <c r="G111" s="46">
        <f t="shared" si="61"/>
        <v>0</v>
      </c>
      <c r="H111" s="37">
        <v>0</v>
      </c>
      <c r="I111" s="46">
        <f t="shared" si="62"/>
        <v>0</v>
      </c>
      <c r="J111" s="37">
        <v>0</v>
      </c>
      <c r="K111" s="46">
        <f t="shared" si="63"/>
        <v>0</v>
      </c>
      <c r="L111" s="37">
        <v>1301.8733</v>
      </c>
      <c r="M111" s="46">
        <f t="shared" si="64"/>
        <v>51.986585995758816</v>
      </c>
      <c r="N111" s="38">
        <v>0</v>
      </c>
      <c r="O111" s="46">
        <f t="shared" si="65"/>
        <v>0</v>
      </c>
      <c r="P111" s="37">
        <v>1202.3752</v>
      </c>
      <c r="Q111" s="46">
        <f t="shared" si="66"/>
        <v>48.0134140042412</v>
      </c>
      <c r="R111" s="37">
        <f aca="true" t="shared" si="68" ref="R111:R118">SUM(D111,F111,H111,J111,L111,N111,P111)</f>
        <v>2504.2484999999997</v>
      </c>
      <c r="S111" s="46">
        <f t="shared" si="67"/>
        <v>100</v>
      </c>
      <c r="T111" s="37">
        <v>0</v>
      </c>
      <c r="U111" s="39">
        <f aca="true" t="shared" si="69" ref="U111:U174">SUM(R111,T111)</f>
        <v>2504.2484999999997</v>
      </c>
      <c r="BD111" s="3"/>
      <c r="BJ111" s="25"/>
    </row>
    <row r="112" spans="2:62" ht="12" customHeight="1">
      <c r="B112" s="11"/>
      <c r="C112" s="26" t="s">
        <v>13</v>
      </c>
      <c r="D112" s="37">
        <v>0</v>
      </c>
      <c r="E112" s="46">
        <f t="shared" si="60"/>
        <v>0</v>
      </c>
      <c r="F112" s="37">
        <v>0</v>
      </c>
      <c r="G112" s="46">
        <f t="shared" si="61"/>
        <v>0</v>
      </c>
      <c r="H112" s="37">
        <v>0</v>
      </c>
      <c r="I112" s="46">
        <f t="shared" si="62"/>
        <v>0</v>
      </c>
      <c r="J112" s="37">
        <v>0</v>
      </c>
      <c r="K112" s="46">
        <f t="shared" si="63"/>
        <v>0</v>
      </c>
      <c r="L112" s="37">
        <v>28.1236</v>
      </c>
      <c r="M112" s="46">
        <f t="shared" si="64"/>
        <v>45.62223718255481</v>
      </c>
      <c r="N112" s="38">
        <v>0</v>
      </c>
      <c r="O112" s="46">
        <f t="shared" si="65"/>
        <v>0</v>
      </c>
      <c r="P112" s="37">
        <v>33.5209</v>
      </c>
      <c r="Q112" s="46">
        <f t="shared" si="66"/>
        <v>54.377762817445195</v>
      </c>
      <c r="R112" s="37">
        <f t="shared" si="68"/>
        <v>61.644499999999994</v>
      </c>
      <c r="S112" s="46">
        <f t="shared" si="67"/>
        <v>100</v>
      </c>
      <c r="T112" s="37">
        <v>0</v>
      </c>
      <c r="U112" s="39">
        <f t="shared" si="69"/>
        <v>61.644499999999994</v>
      </c>
      <c r="BD112" s="3"/>
      <c r="BJ112" s="25"/>
    </row>
    <row r="113" spans="2:62" ht="12" customHeight="1">
      <c r="B113" s="11" t="s">
        <v>14</v>
      </c>
      <c r="C113" s="26" t="s">
        <v>15</v>
      </c>
      <c r="D113" s="37">
        <v>0</v>
      </c>
      <c r="E113" s="46">
        <f t="shared" si="60"/>
        <v>0</v>
      </c>
      <c r="F113" s="37">
        <v>0</v>
      </c>
      <c r="G113" s="46">
        <f t="shared" si="61"/>
        <v>0</v>
      </c>
      <c r="H113" s="37">
        <v>0</v>
      </c>
      <c r="I113" s="46">
        <f t="shared" si="62"/>
        <v>0</v>
      </c>
      <c r="J113" s="37">
        <v>0</v>
      </c>
      <c r="K113" s="46">
        <f t="shared" si="63"/>
        <v>0</v>
      </c>
      <c r="L113" s="37">
        <v>364.977</v>
      </c>
      <c r="M113" s="46">
        <f t="shared" si="64"/>
        <v>12.99428016265734</v>
      </c>
      <c r="N113" s="38">
        <v>0</v>
      </c>
      <c r="O113" s="46">
        <f t="shared" si="65"/>
        <v>0</v>
      </c>
      <c r="P113" s="37">
        <v>2443.7742</v>
      </c>
      <c r="Q113" s="46">
        <f t="shared" si="66"/>
        <v>87.00571983734267</v>
      </c>
      <c r="R113" s="37">
        <f t="shared" si="68"/>
        <v>2808.7511999999997</v>
      </c>
      <c r="S113" s="46">
        <f t="shared" si="67"/>
        <v>100</v>
      </c>
      <c r="T113" s="37">
        <v>0</v>
      </c>
      <c r="U113" s="39">
        <f t="shared" si="69"/>
        <v>2808.7511999999997</v>
      </c>
      <c r="BD113" s="3"/>
      <c r="BJ113" s="25"/>
    </row>
    <row r="114" spans="2:62" ht="12" customHeight="1">
      <c r="B114" s="11"/>
      <c r="C114" s="26" t="s">
        <v>16</v>
      </c>
      <c r="D114" s="37">
        <v>0</v>
      </c>
      <c r="E114" s="46">
        <f t="shared" si="60"/>
      </c>
      <c r="F114" s="37">
        <v>0</v>
      </c>
      <c r="G114" s="46">
        <f t="shared" si="61"/>
      </c>
      <c r="H114" s="37">
        <v>0</v>
      </c>
      <c r="I114" s="46">
        <f t="shared" si="62"/>
      </c>
      <c r="J114" s="37">
        <v>0</v>
      </c>
      <c r="K114" s="46">
        <f t="shared" si="63"/>
      </c>
      <c r="L114" s="37">
        <v>0</v>
      </c>
      <c r="M114" s="46">
        <f t="shared" si="64"/>
      </c>
      <c r="N114" s="38">
        <v>0</v>
      </c>
      <c r="O114" s="46">
        <f t="shared" si="65"/>
      </c>
      <c r="P114" s="37">
        <v>0</v>
      </c>
      <c r="Q114" s="46">
        <f t="shared" si="66"/>
      </c>
      <c r="R114" s="37">
        <f t="shared" si="68"/>
        <v>0</v>
      </c>
      <c r="S114" s="46">
        <f t="shared" si="67"/>
      </c>
      <c r="T114" s="37">
        <v>0</v>
      </c>
      <c r="U114" s="39">
        <f t="shared" si="69"/>
        <v>0</v>
      </c>
      <c r="BD114" s="3"/>
      <c r="BJ114" s="25"/>
    </row>
    <row r="115" spans="2:62" ht="12" customHeight="1">
      <c r="B115" s="11" t="s">
        <v>17</v>
      </c>
      <c r="C115" s="26" t="s">
        <v>18</v>
      </c>
      <c r="D115" s="37">
        <v>0</v>
      </c>
      <c r="E115" s="46">
        <f t="shared" si="60"/>
        <v>0</v>
      </c>
      <c r="F115" s="37">
        <v>0</v>
      </c>
      <c r="G115" s="46">
        <f t="shared" si="61"/>
        <v>0</v>
      </c>
      <c r="H115" s="37">
        <v>0</v>
      </c>
      <c r="I115" s="46">
        <f t="shared" si="62"/>
        <v>0</v>
      </c>
      <c r="J115" s="37">
        <v>0</v>
      </c>
      <c r="K115" s="46">
        <f t="shared" si="63"/>
        <v>0</v>
      </c>
      <c r="L115" s="37">
        <v>9.5731</v>
      </c>
      <c r="M115" s="46">
        <f t="shared" si="64"/>
        <v>2.0103508994824546</v>
      </c>
      <c r="N115" s="38">
        <v>123.4811</v>
      </c>
      <c r="O115" s="46">
        <f t="shared" si="65"/>
        <v>25.93102970344851</v>
      </c>
      <c r="P115" s="37">
        <v>343.1363</v>
      </c>
      <c r="Q115" s="46">
        <f t="shared" si="66"/>
        <v>72.05861939706902</v>
      </c>
      <c r="R115" s="37">
        <f t="shared" si="68"/>
        <v>476.19050000000004</v>
      </c>
      <c r="S115" s="46">
        <f t="shared" si="67"/>
        <v>100</v>
      </c>
      <c r="T115" s="37">
        <v>0</v>
      </c>
      <c r="U115" s="39">
        <f t="shared" si="69"/>
        <v>476.19050000000004</v>
      </c>
      <c r="BD115" s="3"/>
      <c r="BJ115" s="25"/>
    </row>
    <row r="116" spans="2:62" ht="12" customHeight="1">
      <c r="B116" s="11"/>
      <c r="C116" s="26" t="s">
        <v>19</v>
      </c>
      <c r="D116" s="37">
        <v>0</v>
      </c>
      <c r="E116" s="46">
        <f t="shared" si="60"/>
      </c>
      <c r="F116" s="37">
        <v>0</v>
      </c>
      <c r="G116" s="46">
        <f t="shared" si="61"/>
      </c>
      <c r="H116" s="37">
        <v>0</v>
      </c>
      <c r="I116" s="46">
        <f t="shared" si="62"/>
      </c>
      <c r="J116" s="37">
        <v>0</v>
      </c>
      <c r="K116" s="46">
        <f t="shared" si="63"/>
      </c>
      <c r="L116" s="37">
        <v>0</v>
      </c>
      <c r="M116" s="46">
        <f t="shared" si="64"/>
      </c>
      <c r="N116" s="38">
        <v>0</v>
      </c>
      <c r="O116" s="46">
        <f t="shared" si="65"/>
      </c>
      <c r="P116" s="37">
        <v>0</v>
      </c>
      <c r="Q116" s="46">
        <f t="shared" si="66"/>
      </c>
      <c r="R116" s="37">
        <f t="shared" si="68"/>
        <v>0</v>
      </c>
      <c r="S116" s="46">
        <f t="shared" si="67"/>
      </c>
      <c r="T116" s="37">
        <v>0</v>
      </c>
      <c r="U116" s="39">
        <f t="shared" si="69"/>
        <v>0</v>
      </c>
      <c r="BD116" s="3"/>
      <c r="BJ116" s="25"/>
    </row>
    <row r="117" spans="2:62" ht="12" customHeight="1">
      <c r="B117" s="11" t="s">
        <v>20</v>
      </c>
      <c r="C117" s="26" t="s">
        <v>21</v>
      </c>
      <c r="D117" s="37">
        <v>0</v>
      </c>
      <c r="E117" s="46">
        <f t="shared" si="60"/>
      </c>
      <c r="F117" s="37">
        <v>0</v>
      </c>
      <c r="G117" s="46">
        <f t="shared" si="61"/>
      </c>
      <c r="H117" s="37">
        <v>0</v>
      </c>
      <c r="I117" s="46">
        <f t="shared" si="62"/>
      </c>
      <c r="J117" s="37">
        <v>0</v>
      </c>
      <c r="K117" s="46">
        <f t="shared" si="63"/>
      </c>
      <c r="L117" s="37">
        <v>0</v>
      </c>
      <c r="M117" s="46">
        <f t="shared" si="64"/>
      </c>
      <c r="N117" s="38">
        <v>0</v>
      </c>
      <c r="O117" s="46">
        <f t="shared" si="65"/>
      </c>
      <c r="P117" s="37">
        <v>0</v>
      </c>
      <c r="Q117" s="46">
        <f t="shared" si="66"/>
      </c>
      <c r="R117" s="37">
        <f t="shared" si="68"/>
        <v>0</v>
      </c>
      <c r="S117" s="46">
        <f t="shared" si="67"/>
      </c>
      <c r="T117" s="37">
        <v>0</v>
      </c>
      <c r="U117" s="39">
        <f t="shared" si="69"/>
        <v>0</v>
      </c>
      <c r="BD117" s="3"/>
      <c r="BJ117" s="25"/>
    </row>
    <row r="118" spans="2:62" ht="12" customHeight="1">
      <c r="B118" s="11"/>
      <c r="C118" s="26" t="s">
        <v>22</v>
      </c>
      <c r="D118" s="37">
        <v>0</v>
      </c>
      <c r="E118" s="46">
        <f t="shared" si="60"/>
        <v>0</v>
      </c>
      <c r="F118" s="37">
        <v>0</v>
      </c>
      <c r="G118" s="46">
        <f t="shared" si="61"/>
        <v>0</v>
      </c>
      <c r="H118" s="37">
        <v>0</v>
      </c>
      <c r="I118" s="46">
        <f t="shared" si="62"/>
        <v>0</v>
      </c>
      <c r="J118" s="37">
        <v>0</v>
      </c>
      <c r="K118" s="46">
        <f t="shared" si="63"/>
        <v>0</v>
      </c>
      <c r="L118" s="37">
        <v>46.3711</v>
      </c>
      <c r="M118" s="46">
        <f t="shared" si="64"/>
        <v>35.023753955845585</v>
      </c>
      <c r="N118" s="38">
        <v>0</v>
      </c>
      <c r="O118" s="46">
        <f t="shared" si="65"/>
        <v>0</v>
      </c>
      <c r="P118" s="37">
        <v>86.0279</v>
      </c>
      <c r="Q118" s="46">
        <f t="shared" si="66"/>
        <v>64.97624604415442</v>
      </c>
      <c r="R118" s="37">
        <f t="shared" si="68"/>
        <v>132.399</v>
      </c>
      <c r="S118" s="46">
        <f t="shared" si="67"/>
        <v>100</v>
      </c>
      <c r="T118" s="37">
        <v>0</v>
      </c>
      <c r="U118" s="39">
        <f t="shared" si="69"/>
        <v>132.399</v>
      </c>
      <c r="BD118" s="3"/>
      <c r="BJ118" s="25"/>
    </row>
    <row r="119" spans="2:62" ht="12" customHeight="1">
      <c r="B119" s="27"/>
      <c r="C119" s="28" t="s">
        <v>2</v>
      </c>
      <c r="D119" s="40">
        <f>SUM(D110:D118)</f>
        <v>0</v>
      </c>
      <c r="E119" s="47">
        <f t="shared" si="60"/>
        <v>0</v>
      </c>
      <c r="F119" s="40">
        <f>SUM(F110:F118)</f>
        <v>0</v>
      </c>
      <c r="G119" s="47">
        <f t="shared" si="61"/>
        <v>0</v>
      </c>
      <c r="H119" s="40">
        <f>SUM(H110:H118)</f>
        <v>0</v>
      </c>
      <c r="I119" s="47">
        <f t="shared" si="62"/>
        <v>0</v>
      </c>
      <c r="J119" s="40">
        <f>SUM(J110:J118)</f>
        <v>0</v>
      </c>
      <c r="K119" s="47">
        <f t="shared" si="63"/>
        <v>0</v>
      </c>
      <c r="L119" s="40">
        <f>SUM(L110:L118)</f>
        <v>1750.9181</v>
      </c>
      <c r="M119" s="47">
        <f t="shared" si="64"/>
        <v>29.26374244749959</v>
      </c>
      <c r="N119" s="41">
        <f>SUM(N110:N118)</f>
        <v>123.4811</v>
      </c>
      <c r="O119" s="47">
        <f t="shared" si="65"/>
        <v>2.0637853406929434</v>
      </c>
      <c r="P119" s="40">
        <f>SUM(P110:P118)</f>
        <v>4108.8345</v>
      </c>
      <c r="Q119" s="47">
        <f t="shared" si="66"/>
        <v>68.67247221180747</v>
      </c>
      <c r="R119" s="40">
        <f>SUM(R110:R118)</f>
        <v>5983.233699999999</v>
      </c>
      <c r="S119" s="47">
        <f t="shared" si="67"/>
        <v>100</v>
      </c>
      <c r="T119" s="40">
        <f>SUM(T110:T118)</f>
        <v>0</v>
      </c>
      <c r="U119" s="42">
        <f t="shared" si="69"/>
        <v>5983.233699999999</v>
      </c>
      <c r="BD119" s="3"/>
      <c r="BJ119" s="4"/>
    </row>
    <row r="120" spans="2:62" ht="12" customHeight="1">
      <c r="B120" s="11" t="s">
        <v>23</v>
      </c>
      <c r="C120" s="26" t="s">
        <v>24</v>
      </c>
      <c r="D120" s="37">
        <v>0</v>
      </c>
      <c r="E120" s="46">
        <f t="shared" si="60"/>
      </c>
      <c r="F120" s="37">
        <v>0</v>
      </c>
      <c r="G120" s="46">
        <f t="shared" si="61"/>
      </c>
      <c r="H120" s="37">
        <v>0</v>
      </c>
      <c r="I120" s="46">
        <f t="shared" si="62"/>
      </c>
      <c r="J120" s="37">
        <v>0</v>
      </c>
      <c r="K120" s="46">
        <f t="shared" si="63"/>
      </c>
      <c r="L120" s="37">
        <v>0</v>
      </c>
      <c r="M120" s="46">
        <f t="shared" si="64"/>
      </c>
      <c r="N120" s="38">
        <v>0</v>
      </c>
      <c r="O120" s="46">
        <f t="shared" si="65"/>
      </c>
      <c r="P120" s="37">
        <v>0</v>
      </c>
      <c r="Q120" s="46">
        <f t="shared" si="66"/>
      </c>
      <c r="R120" s="37">
        <f>SUM(D120,F120,H120,J120,L120,N120,P120)</f>
        <v>0</v>
      </c>
      <c r="S120" s="46">
        <f t="shared" si="67"/>
      </c>
      <c r="T120" s="37">
        <v>0</v>
      </c>
      <c r="U120" s="39">
        <f t="shared" si="69"/>
        <v>0</v>
      </c>
      <c r="BD120" s="3"/>
      <c r="BJ120" s="25"/>
    </row>
    <row r="121" spans="2:62" ht="12" customHeight="1">
      <c r="B121" s="11"/>
      <c r="C121" s="26" t="s">
        <v>25</v>
      </c>
      <c r="D121" s="37">
        <v>0</v>
      </c>
      <c r="E121" s="46">
        <f t="shared" si="60"/>
      </c>
      <c r="F121" s="37">
        <v>0</v>
      </c>
      <c r="G121" s="46">
        <f t="shared" si="61"/>
      </c>
      <c r="H121" s="37">
        <v>0</v>
      </c>
      <c r="I121" s="46">
        <f t="shared" si="62"/>
      </c>
      <c r="J121" s="37">
        <v>0</v>
      </c>
      <c r="K121" s="46">
        <f t="shared" si="63"/>
      </c>
      <c r="L121" s="37">
        <v>0</v>
      </c>
      <c r="M121" s="46">
        <f t="shared" si="64"/>
      </c>
      <c r="N121" s="38">
        <v>0</v>
      </c>
      <c r="O121" s="46">
        <f t="shared" si="65"/>
      </c>
      <c r="P121" s="37">
        <v>0</v>
      </c>
      <c r="Q121" s="46">
        <f t="shared" si="66"/>
      </c>
      <c r="R121" s="37">
        <f>SUM(D121,F121,H121,J121,L121,N121,P121)</f>
        <v>0</v>
      </c>
      <c r="S121" s="46">
        <f t="shared" si="67"/>
      </c>
      <c r="T121" s="37">
        <v>0</v>
      </c>
      <c r="U121" s="39">
        <f t="shared" si="69"/>
        <v>0</v>
      </c>
      <c r="BD121" s="3"/>
      <c r="BJ121" s="25"/>
    </row>
    <row r="122" spans="2:62" ht="12" customHeight="1">
      <c r="B122" s="11" t="s">
        <v>17</v>
      </c>
      <c r="C122" s="26" t="s">
        <v>26</v>
      </c>
      <c r="D122" s="37">
        <v>0</v>
      </c>
      <c r="E122" s="46">
        <f t="shared" si="60"/>
        <v>0</v>
      </c>
      <c r="F122" s="37">
        <v>0</v>
      </c>
      <c r="G122" s="46">
        <f t="shared" si="61"/>
        <v>0</v>
      </c>
      <c r="H122" s="37">
        <v>0</v>
      </c>
      <c r="I122" s="46">
        <f t="shared" si="62"/>
        <v>0</v>
      </c>
      <c r="J122" s="37">
        <v>0</v>
      </c>
      <c r="K122" s="46">
        <f t="shared" si="63"/>
        <v>0</v>
      </c>
      <c r="L122" s="37">
        <v>0</v>
      </c>
      <c r="M122" s="46">
        <f t="shared" si="64"/>
        <v>0</v>
      </c>
      <c r="N122" s="38">
        <v>0</v>
      </c>
      <c r="O122" s="46">
        <f t="shared" si="65"/>
        <v>0</v>
      </c>
      <c r="P122" s="37">
        <v>18.8632</v>
      </c>
      <c r="Q122" s="46">
        <f t="shared" si="66"/>
        <v>100</v>
      </c>
      <c r="R122" s="37">
        <f>SUM(D122,F122,H122,J122,L122,N122,P122)</f>
        <v>18.8632</v>
      </c>
      <c r="S122" s="46">
        <f t="shared" si="67"/>
        <v>100</v>
      </c>
      <c r="T122" s="37">
        <v>0</v>
      </c>
      <c r="U122" s="39">
        <f t="shared" si="69"/>
        <v>18.8632</v>
      </c>
      <c r="BD122" s="3"/>
      <c r="BJ122" s="25"/>
    </row>
    <row r="123" spans="2:62" ht="12" customHeight="1">
      <c r="B123" s="11"/>
      <c r="C123" s="26" t="s">
        <v>27</v>
      </c>
      <c r="D123" s="37">
        <v>0</v>
      </c>
      <c r="E123" s="46">
        <f t="shared" si="60"/>
      </c>
      <c r="F123" s="37">
        <v>0</v>
      </c>
      <c r="G123" s="46">
        <f t="shared" si="61"/>
      </c>
      <c r="H123" s="37">
        <v>0</v>
      </c>
      <c r="I123" s="46">
        <f t="shared" si="62"/>
      </c>
      <c r="J123" s="37">
        <v>0</v>
      </c>
      <c r="K123" s="46">
        <f t="shared" si="63"/>
      </c>
      <c r="L123" s="37">
        <v>0</v>
      </c>
      <c r="M123" s="46">
        <f t="shared" si="64"/>
      </c>
      <c r="N123" s="38">
        <v>0</v>
      </c>
      <c r="O123" s="46">
        <f t="shared" si="65"/>
      </c>
      <c r="P123" s="37">
        <v>0</v>
      </c>
      <c r="Q123" s="46">
        <f t="shared" si="66"/>
      </c>
      <c r="R123" s="37">
        <f>SUM(D123,F123,H123,J123,L123,N123,P123)</f>
        <v>0</v>
      </c>
      <c r="S123" s="46">
        <f t="shared" si="67"/>
      </c>
      <c r="T123" s="37">
        <v>0</v>
      </c>
      <c r="U123" s="39">
        <f t="shared" si="69"/>
        <v>0</v>
      </c>
      <c r="BD123" s="3"/>
      <c r="BJ123" s="25"/>
    </row>
    <row r="124" spans="2:62" ht="12" customHeight="1">
      <c r="B124" s="11" t="s">
        <v>20</v>
      </c>
      <c r="C124" s="29" t="s">
        <v>28</v>
      </c>
      <c r="D124" s="37">
        <v>0</v>
      </c>
      <c r="E124" s="46">
        <f t="shared" si="60"/>
        <v>0</v>
      </c>
      <c r="F124" s="37">
        <v>0</v>
      </c>
      <c r="G124" s="46">
        <f t="shared" si="61"/>
        <v>0</v>
      </c>
      <c r="H124" s="37">
        <v>0</v>
      </c>
      <c r="I124" s="46">
        <f t="shared" si="62"/>
        <v>0</v>
      </c>
      <c r="J124" s="37">
        <v>0</v>
      </c>
      <c r="K124" s="46">
        <f t="shared" si="63"/>
        <v>0</v>
      </c>
      <c r="L124" s="37">
        <v>88.1442</v>
      </c>
      <c r="M124" s="46">
        <f t="shared" si="64"/>
        <v>100</v>
      </c>
      <c r="N124" s="38">
        <v>0</v>
      </c>
      <c r="O124" s="46">
        <f t="shared" si="65"/>
        <v>0</v>
      </c>
      <c r="P124" s="37">
        <v>0</v>
      </c>
      <c r="Q124" s="46">
        <f t="shared" si="66"/>
        <v>0</v>
      </c>
      <c r="R124" s="37">
        <f>SUM(D124,F124,H124,J124,L124,N124,P124)</f>
        <v>88.1442</v>
      </c>
      <c r="S124" s="46">
        <f t="shared" si="67"/>
        <v>100</v>
      </c>
      <c r="T124" s="37">
        <v>0</v>
      </c>
      <c r="U124" s="39">
        <f t="shared" si="69"/>
        <v>88.1442</v>
      </c>
      <c r="BD124" s="3"/>
      <c r="BJ124" s="25"/>
    </row>
    <row r="125" spans="1:62" s="30" customFormat="1" ht="12" customHeight="1">
      <c r="A125" s="3"/>
      <c r="B125" s="27"/>
      <c r="C125" s="28" t="s">
        <v>2</v>
      </c>
      <c r="D125" s="40">
        <f>SUM(D120:D124)</f>
        <v>0</v>
      </c>
      <c r="E125" s="47">
        <f t="shared" si="60"/>
        <v>0</v>
      </c>
      <c r="F125" s="40">
        <f>SUM(F120:F124)</f>
        <v>0</v>
      </c>
      <c r="G125" s="47">
        <f t="shared" si="61"/>
        <v>0</v>
      </c>
      <c r="H125" s="40">
        <f>SUM(H120:H124)</f>
        <v>0</v>
      </c>
      <c r="I125" s="47">
        <f t="shared" si="62"/>
        <v>0</v>
      </c>
      <c r="J125" s="40">
        <f>SUM(J120:J124)</f>
        <v>0</v>
      </c>
      <c r="K125" s="47">
        <f t="shared" si="63"/>
        <v>0</v>
      </c>
      <c r="L125" s="40">
        <f>SUM(L120:L124)</f>
        <v>88.1442</v>
      </c>
      <c r="M125" s="47">
        <f t="shared" si="64"/>
        <v>82.37206025003879</v>
      </c>
      <c r="N125" s="41">
        <f>SUM(N120:N124)</f>
        <v>0</v>
      </c>
      <c r="O125" s="47">
        <f t="shared" si="65"/>
        <v>0</v>
      </c>
      <c r="P125" s="40">
        <f>SUM(P120:P124)</f>
        <v>18.8632</v>
      </c>
      <c r="Q125" s="47">
        <f t="shared" si="66"/>
        <v>17.627939749961218</v>
      </c>
      <c r="R125" s="40">
        <f>SUM(R120:R124)</f>
        <v>107.00739999999999</v>
      </c>
      <c r="S125" s="47">
        <f t="shared" si="67"/>
        <v>100</v>
      </c>
      <c r="T125" s="40">
        <f>SUM(T120:T124)</f>
        <v>0</v>
      </c>
      <c r="U125" s="42">
        <f t="shared" si="69"/>
        <v>107.00739999999999</v>
      </c>
      <c r="BJ125" s="25"/>
    </row>
    <row r="126" spans="2:62" ht="12" customHeight="1">
      <c r="B126" s="23"/>
      <c r="C126" s="24" t="s">
        <v>29</v>
      </c>
      <c r="D126" s="37">
        <v>0</v>
      </c>
      <c r="E126" s="46">
        <f t="shared" si="60"/>
      </c>
      <c r="F126" s="37">
        <v>0</v>
      </c>
      <c r="G126" s="46">
        <f t="shared" si="61"/>
      </c>
      <c r="H126" s="37">
        <v>0</v>
      </c>
      <c r="I126" s="46">
        <f t="shared" si="62"/>
      </c>
      <c r="J126" s="37">
        <v>0</v>
      </c>
      <c r="K126" s="46">
        <f t="shared" si="63"/>
      </c>
      <c r="L126" s="37">
        <v>0</v>
      </c>
      <c r="M126" s="46">
        <f t="shared" si="64"/>
      </c>
      <c r="N126" s="38">
        <v>0</v>
      </c>
      <c r="O126" s="46">
        <f t="shared" si="65"/>
      </c>
      <c r="P126" s="37">
        <v>0</v>
      </c>
      <c r="Q126" s="46">
        <f t="shared" si="66"/>
      </c>
      <c r="R126" s="37">
        <f aca="true" t="shared" si="70" ref="R126:R134">SUM(D126,F126,H126,J126,L126,N126,P126)</f>
        <v>0</v>
      </c>
      <c r="S126" s="46">
        <f t="shared" si="67"/>
      </c>
      <c r="T126" s="37">
        <v>0</v>
      </c>
      <c r="U126" s="39">
        <f t="shared" si="69"/>
        <v>0</v>
      </c>
      <c r="BD126" s="3"/>
      <c r="BJ126" s="25"/>
    </row>
    <row r="127" spans="2:62" ht="12" customHeight="1">
      <c r="B127" s="11" t="s">
        <v>0</v>
      </c>
      <c r="C127" s="26" t="s">
        <v>30</v>
      </c>
      <c r="D127" s="37">
        <v>0</v>
      </c>
      <c r="E127" s="46">
        <f t="shared" si="60"/>
      </c>
      <c r="F127" s="37">
        <v>0</v>
      </c>
      <c r="G127" s="46">
        <f t="shared" si="61"/>
      </c>
      <c r="H127" s="37">
        <v>0</v>
      </c>
      <c r="I127" s="46">
        <f t="shared" si="62"/>
      </c>
      <c r="J127" s="37">
        <v>0</v>
      </c>
      <c r="K127" s="46">
        <f t="shared" si="63"/>
      </c>
      <c r="L127" s="37">
        <v>0</v>
      </c>
      <c r="M127" s="46">
        <f t="shared" si="64"/>
      </c>
      <c r="N127" s="38">
        <v>0</v>
      </c>
      <c r="O127" s="46">
        <f t="shared" si="65"/>
      </c>
      <c r="P127" s="37">
        <v>0</v>
      </c>
      <c r="Q127" s="46">
        <f t="shared" si="66"/>
      </c>
      <c r="R127" s="37">
        <f t="shared" si="70"/>
        <v>0</v>
      </c>
      <c r="S127" s="46">
        <f t="shared" si="67"/>
      </c>
      <c r="T127" s="37">
        <v>0</v>
      </c>
      <c r="U127" s="39">
        <f t="shared" si="69"/>
        <v>0</v>
      </c>
      <c r="BD127" s="3"/>
      <c r="BJ127" s="25"/>
    </row>
    <row r="128" spans="2:62" ht="12" customHeight="1">
      <c r="B128" s="11"/>
      <c r="C128" s="26" t="s">
        <v>31</v>
      </c>
      <c r="D128" s="37">
        <v>0</v>
      </c>
      <c r="E128" s="46">
        <f t="shared" si="60"/>
      </c>
      <c r="F128" s="37">
        <v>0</v>
      </c>
      <c r="G128" s="46">
        <f t="shared" si="61"/>
      </c>
      <c r="H128" s="37">
        <v>0</v>
      </c>
      <c r="I128" s="46">
        <f t="shared" si="62"/>
      </c>
      <c r="J128" s="37">
        <v>0</v>
      </c>
      <c r="K128" s="46">
        <f t="shared" si="63"/>
      </c>
      <c r="L128" s="37">
        <v>0</v>
      </c>
      <c r="M128" s="46">
        <f t="shared" si="64"/>
      </c>
      <c r="N128" s="38">
        <v>0</v>
      </c>
      <c r="O128" s="46">
        <f t="shared" si="65"/>
      </c>
      <c r="P128" s="37">
        <v>0</v>
      </c>
      <c r="Q128" s="46">
        <f t="shared" si="66"/>
      </c>
      <c r="R128" s="37">
        <f t="shared" si="70"/>
        <v>0</v>
      </c>
      <c r="S128" s="46">
        <f t="shared" si="67"/>
      </c>
      <c r="T128" s="37">
        <v>0</v>
      </c>
      <c r="U128" s="39">
        <f t="shared" si="69"/>
        <v>0</v>
      </c>
      <c r="BD128" s="3"/>
      <c r="BJ128" s="25"/>
    </row>
    <row r="129" spans="2:62" ht="12" customHeight="1">
      <c r="B129" s="11"/>
      <c r="C129" s="26" t="s">
        <v>32</v>
      </c>
      <c r="D129" s="37">
        <v>0</v>
      </c>
      <c r="E129" s="46">
        <f t="shared" si="60"/>
      </c>
      <c r="F129" s="37">
        <v>0</v>
      </c>
      <c r="G129" s="46">
        <f t="shared" si="61"/>
      </c>
      <c r="H129" s="37">
        <v>0</v>
      </c>
      <c r="I129" s="46">
        <f t="shared" si="62"/>
      </c>
      <c r="J129" s="37">
        <v>0</v>
      </c>
      <c r="K129" s="46">
        <f t="shared" si="63"/>
      </c>
      <c r="L129" s="37">
        <v>0</v>
      </c>
      <c r="M129" s="46">
        <f t="shared" si="64"/>
      </c>
      <c r="N129" s="38">
        <v>0</v>
      </c>
      <c r="O129" s="46">
        <f t="shared" si="65"/>
      </c>
      <c r="P129" s="37">
        <v>0</v>
      </c>
      <c r="Q129" s="46">
        <f t="shared" si="66"/>
      </c>
      <c r="R129" s="37">
        <f t="shared" si="70"/>
        <v>0</v>
      </c>
      <c r="S129" s="46">
        <f t="shared" si="67"/>
      </c>
      <c r="T129" s="37">
        <v>0</v>
      </c>
      <c r="U129" s="39">
        <f t="shared" si="69"/>
        <v>0</v>
      </c>
      <c r="BD129" s="3"/>
      <c r="BJ129" s="25"/>
    </row>
    <row r="130" spans="2:62" ht="12" customHeight="1">
      <c r="B130" s="11" t="s">
        <v>17</v>
      </c>
      <c r="C130" s="26" t="s">
        <v>33</v>
      </c>
      <c r="D130" s="37">
        <v>0</v>
      </c>
      <c r="E130" s="46">
        <f t="shared" si="60"/>
      </c>
      <c r="F130" s="37">
        <v>0</v>
      </c>
      <c r="G130" s="46">
        <f t="shared" si="61"/>
      </c>
      <c r="H130" s="37">
        <v>0</v>
      </c>
      <c r="I130" s="46">
        <f t="shared" si="62"/>
      </c>
      <c r="J130" s="37">
        <v>0</v>
      </c>
      <c r="K130" s="46">
        <f t="shared" si="63"/>
      </c>
      <c r="L130" s="37">
        <v>0</v>
      </c>
      <c r="M130" s="46">
        <f t="shared" si="64"/>
      </c>
      <c r="N130" s="38">
        <v>0</v>
      </c>
      <c r="O130" s="46">
        <f t="shared" si="65"/>
      </c>
      <c r="P130" s="37">
        <v>0</v>
      </c>
      <c r="Q130" s="46">
        <f t="shared" si="66"/>
      </c>
      <c r="R130" s="37">
        <f t="shared" si="70"/>
        <v>0</v>
      </c>
      <c r="S130" s="46">
        <f t="shared" si="67"/>
      </c>
      <c r="T130" s="37">
        <v>0</v>
      </c>
      <c r="U130" s="39">
        <f t="shared" si="69"/>
        <v>0</v>
      </c>
      <c r="BD130" s="3"/>
      <c r="BJ130" s="25"/>
    </row>
    <row r="131" spans="2:62" ht="12" customHeight="1">
      <c r="B131" s="11"/>
      <c r="C131" s="26" t="s">
        <v>34</v>
      </c>
      <c r="D131" s="37">
        <v>0</v>
      </c>
      <c r="E131" s="46">
        <f t="shared" si="60"/>
      </c>
      <c r="F131" s="37">
        <v>0</v>
      </c>
      <c r="G131" s="46">
        <f t="shared" si="61"/>
      </c>
      <c r="H131" s="37">
        <v>0</v>
      </c>
      <c r="I131" s="46">
        <f t="shared" si="62"/>
      </c>
      <c r="J131" s="37">
        <v>0</v>
      </c>
      <c r="K131" s="46">
        <f t="shared" si="63"/>
      </c>
      <c r="L131" s="37">
        <v>0</v>
      </c>
      <c r="M131" s="46">
        <f t="shared" si="64"/>
      </c>
      <c r="N131" s="38">
        <v>0</v>
      </c>
      <c r="O131" s="46">
        <f t="shared" si="65"/>
      </c>
      <c r="P131" s="37">
        <v>0</v>
      </c>
      <c r="Q131" s="46">
        <f t="shared" si="66"/>
      </c>
      <c r="R131" s="37">
        <f t="shared" si="70"/>
        <v>0</v>
      </c>
      <c r="S131" s="46">
        <f t="shared" si="67"/>
      </c>
      <c r="T131" s="37">
        <v>0</v>
      </c>
      <c r="U131" s="39">
        <f t="shared" si="69"/>
        <v>0</v>
      </c>
      <c r="BD131" s="3"/>
      <c r="BJ131" s="25"/>
    </row>
    <row r="132" spans="2:62" ht="12" customHeight="1">
      <c r="B132" s="11"/>
      <c r="C132" s="26" t="s">
        <v>35</v>
      </c>
      <c r="D132" s="37">
        <v>0</v>
      </c>
      <c r="E132" s="46">
        <f t="shared" si="60"/>
      </c>
      <c r="F132" s="37">
        <v>0</v>
      </c>
      <c r="G132" s="46">
        <f t="shared" si="61"/>
      </c>
      <c r="H132" s="37">
        <v>0</v>
      </c>
      <c r="I132" s="46">
        <f t="shared" si="62"/>
      </c>
      <c r="J132" s="37">
        <v>0</v>
      </c>
      <c r="K132" s="46">
        <f t="shared" si="63"/>
      </c>
      <c r="L132" s="37">
        <v>0</v>
      </c>
      <c r="M132" s="46">
        <f t="shared" si="64"/>
      </c>
      <c r="N132" s="38">
        <v>0</v>
      </c>
      <c r="O132" s="46">
        <f t="shared" si="65"/>
      </c>
      <c r="P132" s="37">
        <v>0</v>
      </c>
      <c r="Q132" s="46">
        <f t="shared" si="66"/>
      </c>
      <c r="R132" s="37">
        <f t="shared" si="70"/>
        <v>0</v>
      </c>
      <c r="S132" s="46">
        <f t="shared" si="67"/>
      </c>
      <c r="T132" s="37">
        <v>0</v>
      </c>
      <c r="U132" s="39">
        <f t="shared" si="69"/>
        <v>0</v>
      </c>
      <c r="BD132" s="3"/>
      <c r="BJ132" s="25"/>
    </row>
    <row r="133" spans="2:62" ht="12" customHeight="1">
      <c r="B133" s="11" t="s">
        <v>20</v>
      </c>
      <c r="C133" s="26" t="s">
        <v>36</v>
      </c>
      <c r="D133" s="37">
        <v>0</v>
      </c>
      <c r="E133" s="46">
        <f t="shared" si="60"/>
      </c>
      <c r="F133" s="37">
        <v>0</v>
      </c>
      <c r="G133" s="46">
        <f t="shared" si="61"/>
      </c>
      <c r="H133" s="37">
        <v>0</v>
      </c>
      <c r="I133" s="46">
        <f t="shared" si="62"/>
      </c>
      <c r="J133" s="37">
        <v>0</v>
      </c>
      <c r="K133" s="46">
        <f t="shared" si="63"/>
      </c>
      <c r="L133" s="37">
        <v>0</v>
      </c>
      <c r="M133" s="46">
        <f t="shared" si="64"/>
      </c>
      <c r="N133" s="38">
        <v>0</v>
      </c>
      <c r="O133" s="46">
        <f t="shared" si="65"/>
      </c>
      <c r="P133" s="37">
        <v>0</v>
      </c>
      <c r="Q133" s="46">
        <f t="shared" si="66"/>
      </c>
      <c r="R133" s="37">
        <f t="shared" si="70"/>
        <v>0</v>
      </c>
      <c r="S133" s="46">
        <f t="shared" si="67"/>
      </c>
      <c r="T133" s="37">
        <v>0</v>
      </c>
      <c r="U133" s="39">
        <f t="shared" si="69"/>
        <v>0</v>
      </c>
      <c r="BD133" s="3"/>
      <c r="BJ133" s="25"/>
    </row>
    <row r="134" spans="2:62" ht="12" customHeight="1">
      <c r="B134" s="11"/>
      <c r="C134" s="26" t="s">
        <v>37</v>
      </c>
      <c r="D134" s="37">
        <v>0</v>
      </c>
      <c r="E134" s="46">
        <f t="shared" si="60"/>
        <v>0</v>
      </c>
      <c r="F134" s="37">
        <v>0</v>
      </c>
      <c r="G134" s="46">
        <f t="shared" si="61"/>
        <v>0</v>
      </c>
      <c r="H134" s="37">
        <v>0</v>
      </c>
      <c r="I134" s="46">
        <f t="shared" si="62"/>
        <v>0</v>
      </c>
      <c r="J134" s="37">
        <v>0</v>
      </c>
      <c r="K134" s="46">
        <f t="shared" si="63"/>
        <v>0</v>
      </c>
      <c r="L134" s="37">
        <v>102.2722</v>
      </c>
      <c r="M134" s="46">
        <f t="shared" si="64"/>
        <v>100</v>
      </c>
      <c r="N134" s="38">
        <v>0</v>
      </c>
      <c r="O134" s="46">
        <f t="shared" si="65"/>
        <v>0</v>
      </c>
      <c r="P134" s="37">
        <v>0</v>
      </c>
      <c r="Q134" s="46">
        <f t="shared" si="66"/>
        <v>0</v>
      </c>
      <c r="R134" s="37">
        <f t="shared" si="70"/>
        <v>102.2722</v>
      </c>
      <c r="S134" s="46">
        <f t="shared" si="67"/>
        <v>100</v>
      </c>
      <c r="T134" s="37">
        <v>0</v>
      </c>
      <c r="U134" s="39">
        <f t="shared" si="69"/>
        <v>102.2722</v>
      </c>
      <c r="BD134" s="3"/>
      <c r="BJ134" s="25"/>
    </row>
    <row r="135" spans="1:62" s="30" customFormat="1" ht="12" customHeight="1">
      <c r="A135" s="3"/>
      <c r="B135" s="27"/>
      <c r="C135" s="28" t="s">
        <v>2</v>
      </c>
      <c r="D135" s="40">
        <f>SUM(D126:D134)</f>
        <v>0</v>
      </c>
      <c r="E135" s="47">
        <f t="shared" si="60"/>
        <v>0</v>
      </c>
      <c r="F135" s="40">
        <f>SUM(F126:F134)</f>
        <v>0</v>
      </c>
      <c r="G135" s="47">
        <f t="shared" si="61"/>
        <v>0</v>
      </c>
      <c r="H135" s="40">
        <f>SUM(H126:H134)</f>
        <v>0</v>
      </c>
      <c r="I135" s="47">
        <f t="shared" si="62"/>
        <v>0</v>
      </c>
      <c r="J135" s="40">
        <f>SUM(J126:J134)</f>
        <v>0</v>
      </c>
      <c r="K135" s="47">
        <f t="shared" si="63"/>
        <v>0</v>
      </c>
      <c r="L135" s="40">
        <f>SUM(L126:L134)</f>
        <v>102.2722</v>
      </c>
      <c r="M135" s="47">
        <f t="shared" si="64"/>
        <v>100</v>
      </c>
      <c r="N135" s="41">
        <f>SUM(N126:N134)</f>
        <v>0</v>
      </c>
      <c r="O135" s="47">
        <f t="shared" si="65"/>
        <v>0</v>
      </c>
      <c r="P135" s="40">
        <f>SUM(P126:P134)</f>
        <v>0</v>
      </c>
      <c r="Q135" s="47">
        <f t="shared" si="66"/>
        <v>0</v>
      </c>
      <c r="R135" s="40">
        <f>SUM(R126:R134)</f>
        <v>102.2722</v>
      </c>
      <c r="S135" s="47">
        <f t="shared" si="67"/>
        <v>100</v>
      </c>
      <c r="T135" s="40">
        <f>SUM(T126:T134)</f>
        <v>0</v>
      </c>
      <c r="U135" s="42">
        <f t="shared" si="69"/>
        <v>102.2722</v>
      </c>
      <c r="BJ135" s="25"/>
    </row>
    <row r="136" spans="2:62" ht="12" customHeight="1">
      <c r="B136" s="11"/>
      <c r="C136" s="26" t="s">
        <v>38</v>
      </c>
      <c r="D136" s="37">
        <v>0</v>
      </c>
      <c r="E136" s="46">
        <f t="shared" si="60"/>
        <v>0</v>
      </c>
      <c r="F136" s="37">
        <v>0</v>
      </c>
      <c r="G136" s="46">
        <f t="shared" si="61"/>
        <v>0</v>
      </c>
      <c r="H136" s="37">
        <v>0</v>
      </c>
      <c r="I136" s="46">
        <f t="shared" si="62"/>
        <v>0</v>
      </c>
      <c r="J136" s="37">
        <v>0</v>
      </c>
      <c r="K136" s="46">
        <f t="shared" si="63"/>
        <v>0</v>
      </c>
      <c r="L136" s="37">
        <v>205.3505</v>
      </c>
      <c r="M136" s="46">
        <f t="shared" si="64"/>
        <v>15.15240284352391</v>
      </c>
      <c r="N136" s="38">
        <v>1111.4934</v>
      </c>
      <c r="O136" s="46">
        <f t="shared" si="65"/>
        <v>82.01487580852279</v>
      </c>
      <c r="P136" s="37">
        <v>38.39</v>
      </c>
      <c r="Q136" s="46">
        <f t="shared" si="66"/>
        <v>2.832721347953294</v>
      </c>
      <c r="R136" s="37">
        <f aca="true" t="shared" si="71" ref="R136:R145">SUM(D136,F136,H136,J136,L136,N136,P136)</f>
        <v>1355.2339000000002</v>
      </c>
      <c r="S136" s="46">
        <f t="shared" si="67"/>
        <v>100</v>
      </c>
      <c r="T136" s="37">
        <v>0</v>
      </c>
      <c r="U136" s="39">
        <f t="shared" si="69"/>
        <v>1355.2339000000002</v>
      </c>
      <c r="BD136" s="3"/>
      <c r="BJ136" s="25"/>
    </row>
    <row r="137" spans="2:62" ht="12" customHeight="1">
      <c r="B137" s="11"/>
      <c r="C137" s="26" t="s">
        <v>39</v>
      </c>
      <c r="D137" s="37">
        <v>0</v>
      </c>
      <c r="E137" s="46">
        <f t="shared" si="60"/>
        <v>0</v>
      </c>
      <c r="F137" s="37">
        <v>0</v>
      </c>
      <c r="G137" s="46">
        <f t="shared" si="61"/>
        <v>0</v>
      </c>
      <c r="H137" s="37">
        <v>0</v>
      </c>
      <c r="I137" s="46">
        <f t="shared" si="62"/>
        <v>0</v>
      </c>
      <c r="J137" s="37">
        <v>0</v>
      </c>
      <c r="K137" s="46">
        <f t="shared" si="63"/>
        <v>0</v>
      </c>
      <c r="L137" s="37">
        <v>1216.4063</v>
      </c>
      <c r="M137" s="46">
        <f t="shared" si="64"/>
        <v>70.60883142176566</v>
      </c>
      <c r="N137" s="38">
        <v>263.4033</v>
      </c>
      <c r="O137" s="46">
        <f t="shared" si="65"/>
        <v>15.289791910512765</v>
      </c>
      <c r="P137" s="37">
        <v>242.93</v>
      </c>
      <c r="Q137" s="46">
        <f t="shared" si="66"/>
        <v>14.101376667721574</v>
      </c>
      <c r="R137" s="37">
        <f t="shared" si="71"/>
        <v>1722.7396</v>
      </c>
      <c r="S137" s="46">
        <f t="shared" si="67"/>
        <v>100</v>
      </c>
      <c r="T137" s="37">
        <v>0</v>
      </c>
      <c r="U137" s="39">
        <f t="shared" si="69"/>
        <v>1722.7396</v>
      </c>
      <c r="BD137" s="3"/>
      <c r="BJ137" s="25"/>
    </row>
    <row r="138" spans="2:62" ht="12" customHeight="1">
      <c r="B138" s="11" t="s">
        <v>40</v>
      </c>
      <c r="C138" s="26" t="s">
        <v>41</v>
      </c>
      <c r="D138" s="37">
        <v>0</v>
      </c>
      <c r="E138" s="46">
        <f t="shared" si="60"/>
        <v>0</v>
      </c>
      <c r="F138" s="37">
        <v>0</v>
      </c>
      <c r="G138" s="46">
        <f t="shared" si="61"/>
        <v>0</v>
      </c>
      <c r="H138" s="37">
        <v>0</v>
      </c>
      <c r="I138" s="46">
        <f t="shared" si="62"/>
        <v>0</v>
      </c>
      <c r="J138" s="37">
        <v>0</v>
      </c>
      <c r="K138" s="46">
        <f t="shared" si="63"/>
        <v>0</v>
      </c>
      <c r="L138" s="37">
        <v>3244.0568</v>
      </c>
      <c r="M138" s="46">
        <f t="shared" si="64"/>
        <v>75.20476131460629</v>
      </c>
      <c r="N138" s="38">
        <v>82.8895</v>
      </c>
      <c r="O138" s="46">
        <f t="shared" si="65"/>
        <v>1.921570874772309</v>
      </c>
      <c r="P138" s="37">
        <v>986.6859</v>
      </c>
      <c r="Q138" s="46">
        <f t="shared" si="66"/>
        <v>22.873667810621402</v>
      </c>
      <c r="R138" s="37">
        <f t="shared" si="71"/>
        <v>4313.6322</v>
      </c>
      <c r="S138" s="46">
        <f t="shared" si="67"/>
        <v>100</v>
      </c>
      <c r="T138" s="37">
        <v>0</v>
      </c>
      <c r="U138" s="39">
        <f t="shared" si="69"/>
        <v>4313.6322</v>
      </c>
      <c r="BD138" s="3"/>
      <c r="BJ138" s="25"/>
    </row>
    <row r="139" spans="2:62" ht="12" customHeight="1">
      <c r="B139" s="11" t="s">
        <v>42</v>
      </c>
      <c r="C139" s="26" t="s">
        <v>43</v>
      </c>
      <c r="D139" s="37">
        <v>0</v>
      </c>
      <c r="E139" s="46">
        <f t="shared" si="60"/>
        <v>0</v>
      </c>
      <c r="F139" s="37">
        <v>0</v>
      </c>
      <c r="G139" s="46">
        <f t="shared" si="61"/>
        <v>0</v>
      </c>
      <c r="H139" s="37">
        <v>0</v>
      </c>
      <c r="I139" s="46">
        <f t="shared" si="62"/>
        <v>0</v>
      </c>
      <c r="J139" s="37">
        <v>0</v>
      </c>
      <c r="K139" s="46">
        <f t="shared" si="63"/>
        <v>0</v>
      </c>
      <c r="L139" s="37">
        <v>399.6521</v>
      </c>
      <c r="M139" s="46">
        <f t="shared" si="64"/>
        <v>15.763447374659261</v>
      </c>
      <c r="N139" s="38">
        <v>0</v>
      </c>
      <c r="O139" s="46">
        <f t="shared" si="65"/>
        <v>0</v>
      </c>
      <c r="P139" s="37">
        <v>2135.6569</v>
      </c>
      <c r="Q139" s="46">
        <f t="shared" si="66"/>
        <v>84.23655262534074</v>
      </c>
      <c r="R139" s="37">
        <f t="shared" si="71"/>
        <v>2535.309</v>
      </c>
      <c r="S139" s="46">
        <f t="shared" si="67"/>
        <v>100</v>
      </c>
      <c r="T139" s="37">
        <v>0</v>
      </c>
      <c r="U139" s="39">
        <f t="shared" si="69"/>
        <v>2535.309</v>
      </c>
      <c r="BD139" s="3"/>
      <c r="BJ139" s="25"/>
    </row>
    <row r="140" spans="2:62" ht="12" customHeight="1">
      <c r="B140" s="11" t="s">
        <v>44</v>
      </c>
      <c r="C140" s="26" t="s">
        <v>45</v>
      </c>
      <c r="D140" s="37">
        <v>0</v>
      </c>
      <c r="E140" s="46">
        <f t="shared" si="60"/>
        <v>0</v>
      </c>
      <c r="F140" s="37">
        <v>0</v>
      </c>
      <c r="G140" s="46">
        <f t="shared" si="61"/>
        <v>0</v>
      </c>
      <c r="H140" s="37">
        <v>0</v>
      </c>
      <c r="I140" s="46">
        <f t="shared" si="62"/>
        <v>0</v>
      </c>
      <c r="J140" s="37">
        <v>0</v>
      </c>
      <c r="K140" s="46">
        <f t="shared" si="63"/>
        <v>0</v>
      </c>
      <c r="L140" s="37">
        <v>1586.0943</v>
      </c>
      <c r="M140" s="46">
        <f t="shared" si="64"/>
        <v>45.685063249312186</v>
      </c>
      <c r="N140" s="38">
        <v>102.8</v>
      </c>
      <c r="O140" s="46">
        <f t="shared" si="65"/>
        <v>2.960999545884058</v>
      </c>
      <c r="P140" s="37">
        <v>1782.9063</v>
      </c>
      <c r="Q140" s="46">
        <f t="shared" si="66"/>
        <v>51.353937204803756</v>
      </c>
      <c r="R140" s="37">
        <f t="shared" si="71"/>
        <v>3471.8006</v>
      </c>
      <c r="S140" s="46">
        <f t="shared" si="67"/>
        <v>100</v>
      </c>
      <c r="T140" s="37">
        <v>0</v>
      </c>
      <c r="U140" s="39">
        <f t="shared" si="69"/>
        <v>3471.8006</v>
      </c>
      <c r="BD140" s="3"/>
      <c r="BJ140" s="25"/>
    </row>
    <row r="141" spans="2:62" ht="12" customHeight="1">
      <c r="B141" s="11" t="s">
        <v>46</v>
      </c>
      <c r="C141" s="26" t="s">
        <v>47</v>
      </c>
      <c r="D141" s="37">
        <v>0</v>
      </c>
      <c r="E141" s="46">
        <f t="shared" si="60"/>
        <v>0</v>
      </c>
      <c r="F141" s="37">
        <v>0</v>
      </c>
      <c r="G141" s="46">
        <f t="shared" si="61"/>
        <v>0</v>
      </c>
      <c r="H141" s="37">
        <v>0</v>
      </c>
      <c r="I141" s="46">
        <f t="shared" si="62"/>
        <v>0</v>
      </c>
      <c r="J141" s="37">
        <v>0</v>
      </c>
      <c r="K141" s="46">
        <f t="shared" si="63"/>
        <v>0</v>
      </c>
      <c r="L141" s="37">
        <v>1.2705</v>
      </c>
      <c r="M141" s="46">
        <f t="shared" si="64"/>
        <v>100</v>
      </c>
      <c r="N141" s="38">
        <v>0</v>
      </c>
      <c r="O141" s="46">
        <f t="shared" si="65"/>
        <v>0</v>
      </c>
      <c r="P141" s="37">
        <v>0</v>
      </c>
      <c r="Q141" s="46">
        <f t="shared" si="66"/>
        <v>0</v>
      </c>
      <c r="R141" s="37">
        <f t="shared" si="71"/>
        <v>1.2705</v>
      </c>
      <c r="S141" s="46">
        <f t="shared" si="67"/>
        <v>100</v>
      </c>
      <c r="T141" s="37">
        <v>0</v>
      </c>
      <c r="U141" s="39">
        <f t="shared" si="69"/>
        <v>1.2705</v>
      </c>
      <c r="BD141" s="3"/>
      <c r="BJ141" s="25"/>
    </row>
    <row r="142" spans="2:62" ht="12" customHeight="1">
      <c r="B142" s="11" t="s">
        <v>48</v>
      </c>
      <c r="C142" s="26" t="s">
        <v>49</v>
      </c>
      <c r="D142" s="37">
        <v>0</v>
      </c>
      <c r="E142" s="46">
        <f aca="true" t="shared" si="72" ref="E142:E173">IF($U142=0,"",D142/$U142*100)</f>
        <v>0</v>
      </c>
      <c r="F142" s="37">
        <v>0</v>
      </c>
      <c r="G142" s="46">
        <f aca="true" t="shared" si="73" ref="G142:G173">IF($U142=0,"",F142/$U142*100)</f>
        <v>0</v>
      </c>
      <c r="H142" s="37">
        <v>0</v>
      </c>
      <c r="I142" s="46">
        <f t="shared" si="62"/>
        <v>0</v>
      </c>
      <c r="J142" s="37">
        <v>0</v>
      </c>
      <c r="K142" s="46">
        <f aca="true" t="shared" si="74" ref="K142:K173">IF($U142=0,"",J142/$U142*100)</f>
        <v>0</v>
      </c>
      <c r="L142" s="37">
        <v>3015.8252</v>
      </c>
      <c r="M142" s="46">
        <f aca="true" t="shared" si="75" ref="M142:M173">IF($U142=0,"",L142/$U142*100)</f>
        <v>48.775948699477944</v>
      </c>
      <c r="N142" s="38">
        <v>147.3453</v>
      </c>
      <c r="O142" s="46">
        <f aca="true" t="shared" si="76" ref="O142:O173">IF($U142=0,"",N142/$U142*100)</f>
        <v>2.3830647724242064</v>
      </c>
      <c r="P142" s="37">
        <v>3019.8465</v>
      </c>
      <c r="Q142" s="46">
        <f aca="true" t="shared" si="77" ref="Q142:Q173">IF($U142=0,"",P142/$U142*100)</f>
        <v>48.84098652809786</v>
      </c>
      <c r="R142" s="37">
        <f t="shared" si="71"/>
        <v>6183.017</v>
      </c>
      <c r="S142" s="46">
        <f aca="true" t="shared" si="78" ref="S142:S173">IF($U142=0,"",R142/$U142*100)</f>
        <v>100</v>
      </c>
      <c r="T142" s="37">
        <v>0</v>
      </c>
      <c r="U142" s="39">
        <f t="shared" si="69"/>
        <v>6183.017</v>
      </c>
      <c r="BD142" s="3"/>
      <c r="BJ142" s="25"/>
    </row>
    <row r="143" spans="2:62" ht="12" customHeight="1">
      <c r="B143" s="11" t="s">
        <v>1</v>
      </c>
      <c r="C143" s="26" t="s">
        <v>50</v>
      </c>
      <c r="D143" s="37">
        <v>0</v>
      </c>
      <c r="E143" s="46">
        <f t="shared" si="72"/>
        <v>0</v>
      </c>
      <c r="F143" s="37">
        <v>0</v>
      </c>
      <c r="G143" s="46">
        <f t="shared" si="73"/>
        <v>0</v>
      </c>
      <c r="H143" s="37">
        <v>0</v>
      </c>
      <c r="I143" s="46">
        <f t="shared" si="62"/>
        <v>0</v>
      </c>
      <c r="J143" s="37">
        <v>0</v>
      </c>
      <c r="K143" s="46">
        <f t="shared" si="74"/>
        <v>0</v>
      </c>
      <c r="L143" s="37">
        <v>25.1635</v>
      </c>
      <c r="M143" s="46">
        <f t="shared" si="75"/>
        <v>6.193784333677439</v>
      </c>
      <c r="N143" s="38">
        <v>0</v>
      </c>
      <c r="O143" s="46">
        <f t="shared" si="76"/>
        <v>0</v>
      </c>
      <c r="P143" s="37">
        <v>381.1067</v>
      </c>
      <c r="Q143" s="46">
        <f t="shared" si="77"/>
        <v>93.80621566632256</v>
      </c>
      <c r="R143" s="37">
        <f t="shared" si="71"/>
        <v>406.2702</v>
      </c>
      <c r="S143" s="46">
        <f t="shared" si="78"/>
        <v>100</v>
      </c>
      <c r="T143" s="37">
        <v>0</v>
      </c>
      <c r="U143" s="39">
        <f t="shared" si="69"/>
        <v>406.2702</v>
      </c>
      <c r="BD143" s="3"/>
      <c r="BJ143" s="25"/>
    </row>
    <row r="144" spans="2:62" ht="12" customHeight="1">
      <c r="B144" s="11" t="s">
        <v>20</v>
      </c>
      <c r="C144" s="26" t="s">
        <v>51</v>
      </c>
      <c r="D144" s="37">
        <v>0</v>
      </c>
      <c r="E144" s="46">
        <f t="shared" si="72"/>
        <v>0</v>
      </c>
      <c r="F144" s="37">
        <v>0</v>
      </c>
      <c r="G144" s="46">
        <f t="shared" si="73"/>
        <v>0</v>
      </c>
      <c r="H144" s="37">
        <v>0</v>
      </c>
      <c r="I144" s="46">
        <f t="shared" si="62"/>
        <v>0</v>
      </c>
      <c r="J144" s="37">
        <v>0</v>
      </c>
      <c r="K144" s="46">
        <f t="shared" si="74"/>
        <v>0</v>
      </c>
      <c r="L144" s="37">
        <v>118.9118</v>
      </c>
      <c r="M144" s="46">
        <f t="shared" si="75"/>
        <v>70.39304308704133</v>
      </c>
      <c r="N144" s="38">
        <v>0</v>
      </c>
      <c r="O144" s="46">
        <f t="shared" si="76"/>
        <v>0</v>
      </c>
      <c r="P144" s="37">
        <v>50.0137</v>
      </c>
      <c r="Q144" s="46">
        <f t="shared" si="77"/>
        <v>29.606956912958672</v>
      </c>
      <c r="R144" s="37">
        <f t="shared" si="71"/>
        <v>168.9255</v>
      </c>
      <c r="S144" s="46">
        <f t="shared" si="78"/>
        <v>100</v>
      </c>
      <c r="T144" s="37">
        <v>0</v>
      </c>
      <c r="U144" s="39">
        <f t="shared" si="69"/>
        <v>168.9255</v>
      </c>
      <c r="BD144" s="3"/>
      <c r="BJ144" s="25"/>
    </row>
    <row r="145" spans="2:62" ht="12" customHeight="1">
      <c r="B145" s="11"/>
      <c r="C145" s="26" t="s">
        <v>52</v>
      </c>
      <c r="D145" s="37">
        <v>0</v>
      </c>
      <c r="E145" s="46">
        <f t="shared" si="72"/>
        <v>0</v>
      </c>
      <c r="F145" s="37">
        <v>0</v>
      </c>
      <c r="G145" s="46">
        <f t="shared" si="73"/>
        <v>0</v>
      </c>
      <c r="H145" s="37">
        <v>0</v>
      </c>
      <c r="I145" s="46">
        <f t="shared" si="62"/>
        <v>0</v>
      </c>
      <c r="J145" s="37">
        <v>0</v>
      </c>
      <c r="K145" s="46">
        <f t="shared" si="74"/>
        <v>0</v>
      </c>
      <c r="L145" s="37">
        <v>207.5038</v>
      </c>
      <c r="M145" s="46">
        <f t="shared" si="75"/>
        <v>99.43488476067299</v>
      </c>
      <c r="N145" s="38">
        <v>0</v>
      </c>
      <c r="O145" s="46">
        <f t="shared" si="76"/>
        <v>0</v>
      </c>
      <c r="P145" s="37">
        <v>1.1793</v>
      </c>
      <c r="Q145" s="46">
        <f t="shared" si="77"/>
        <v>0.5651152393269987</v>
      </c>
      <c r="R145" s="37">
        <f t="shared" si="71"/>
        <v>208.68310000000002</v>
      </c>
      <c r="S145" s="46">
        <f t="shared" si="78"/>
        <v>100</v>
      </c>
      <c r="T145" s="37">
        <v>0</v>
      </c>
      <c r="U145" s="39">
        <f t="shared" si="69"/>
        <v>208.68310000000002</v>
      </c>
      <c r="BD145" s="3"/>
      <c r="BJ145" s="25"/>
    </row>
    <row r="146" spans="1:62" s="30" customFormat="1" ht="12" customHeight="1">
      <c r="A146" s="3"/>
      <c r="B146" s="27"/>
      <c r="C146" s="28" t="s">
        <v>2</v>
      </c>
      <c r="D146" s="40">
        <f>SUM(D136:D145)</f>
        <v>0</v>
      </c>
      <c r="E146" s="47">
        <f t="shared" si="72"/>
        <v>0</v>
      </c>
      <c r="F146" s="40">
        <f>SUM(F136:F145)</f>
        <v>0</v>
      </c>
      <c r="G146" s="47">
        <f t="shared" si="73"/>
        <v>0</v>
      </c>
      <c r="H146" s="40">
        <f>SUM(H136:H145)</f>
        <v>0</v>
      </c>
      <c r="I146" s="47">
        <f t="shared" si="62"/>
        <v>0</v>
      </c>
      <c r="J146" s="40">
        <f>SUM(J136:J145)</f>
        <v>0</v>
      </c>
      <c r="K146" s="47">
        <f t="shared" si="74"/>
        <v>0</v>
      </c>
      <c r="L146" s="40">
        <f>SUM(L136:L145)</f>
        <v>10020.2348</v>
      </c>
      <c r="M146" s="47">
        <f t="shared" si="75"/>
        <v>49.19866966772174</v>
      </c>
      <c r="N146" s="41">
        <f>SUM(N136:N145)</f>
        <v>1707.9315</v>
      </c>
      <c r="O146" s="47">
        <f t="shared" si="76"/>
        <v>8.385827214707232</v>
      </c>
      <c r="P146" s="40">
        <f>SUM(P136:P145)</f>
        <v>8638.7153</v>
      </c>
      <c r="Q146" s="47">
        <f t="shared" si="77"/>
        <v>42.41550311757102</v>
      </c>
      <c r="R146" s="40">
        <f>SUM(R136:R145)</f>
        <v>20366.8816</v>
      </c>
      <c r="S146" s="47">
        <f t="shared" si="78"/>
        <v>100</v>
      </c>
      <c r="T146" s="40">
        <f>SUM(T136:T145)</f>
        <v>0</v>
      </c>
      <c r="U146" s="42">
        <f t="shared" si="69"/>
        <v>20366.8816</v>
      </c>
      <c r="BJ146" s="25"/>
    </row>
    <row r="147" spans="2:62" ht="12" customHeight="1">
      <c r="B147" s="23"/>
      <c r="C147" s="24" t="s">
        <v>53</v>
      </c>
      <c r="D147" s="37">
        <v>0</v>
      </c>
      <c r="E147" s="46">
        <f t="shared" si="72"/>
      </c>
      <c r="F147" s="37">
        <v>0</v>
      </c>
      <c r="G147" s="46">
        <f t="shared" si="73"/>
      </c>
      <c r="H147" s="37">
        <v>0</v>
      </c>
      <c r="I147" s="46">
        <f t="shared" si="62"/>
      </c>
      <c r="J147" s="37">
        <v>0</v>
      </c>
      <c r="K147" s="46">
        <f t="shared" si="74"/>
      </c>
      <c r="L147" s="37">
        <v>0</v>
      </c>
      <c r="M147" s="46">
        <f t="shared" si="75"/>
      </c>
      <c r="N147" s="38">
        <v>0</v>
      </c>
      <c r="O147" s="46">
        <f t="shared" si="76"/>
      </c>
      <c r="P147" s="37">
        <v>0</v>
      </c>
      <c r="Q147" s="46">
        <f t="shared" si="77"/>
      </c>
      <c r="R147" s="37">
        <f aca="true" t="shared" si="79" ref="R147:R165">SUM(D147,F147,H147,J147,L147,N147,P147)</f>
        <v>0</v>
      </c>
      <c r="S147" s="46">
        <f t="shared" si="78"/>
      </c>
      <c r="T147" s="37">
        <v>0</v>
      </c>
      <c r="U147" s="39">
        <f t="shared" si="69"/>
        <v>0</v>
      </c>
      <c r="BD147" s="3"/>
      <c r="BJ147" s="25"/>
    </row>
    <row r="148" spans="2:62" ht="12" customHeight="1">
      <c r="B148" s="11"/>
      <c r="C148" s="26" t="s">
        <v>54</v>
      </c>
      <c r="D148" s="37">
        <v>0</v>
      </c>
      <c r="E148" s="46">
        <f t="shared" si="72"/>
      </c>
      <c r="F148" s="37">
        <v>0</v>
      </c>
      <c r="G148" s="46">
        <f t="shared" si="73"/>
      </c>
      <c r="H148" s="37">
        <v>0</v>
      </c>
      <c r="I148" s="46">
        <f t="shared" si="62"/>
      </c>
      <c r="J148" s="37">
        <v>0</v>
      </c>
      <c r="K148" s="46">
        <f t="shared" si="74"/>
      </c>
      <c r="L148" s="37">
        <v>0</v>
      </c>
      <c r="M148" s="46">
        <f t="shared" si="75"/>
      </c>
      <c r="N148" s="38">
        <v>0</v>
      </c>
      <c r="O148" s="46">
        <f t="shared" si="76"/>
      </c>
      <c r="P148" s="37">
        <v>0</v>
      </c>
      <c r="Q148" s="46">
        <f t="shared" si="77"/>
      </c>
      <c r="R148" s="37">
        <f t="shared" si="79"/>
        <v>0</v>
      </c>
      <c r="S148" s="46">
        <f t="shared" si="78"/>
      </c>
      <c r="T148" s="37">
        <v>0</v>
      </c>
      <c r="U148" s="39">
        <f t="shared" si="69"/>
        <v>0</v>
      </c>
      <c r="BD148" s="3"/>
      <c r="BJ148" s="25"/>
    </row>
    <row r="149" spans="2:62" ht="12" customHeight="1">
      <c r="B149" s="11"/>
      <c r="C149" s="26" t="s">
        <v>55</v>
      </c>
      <c r="D149" s="37">
        <v>0</v>
      </c>
      <c r="E149" s="46">
        <f t="shared" si="72"/>
        <v>0</v>
      </c>
      <c r="F149" s="37">
        <v>0</v>
      </c>
      <c r="G149" s="46">
        <f t="shared" si="73"/>
        <v>0</v>
      </c>
      <c r="H149" s="37">
        <v>0</v>
      </c>
      <c r="I149" s="46">
        <f t="shared" si="62"/>
        <v>0</v>
      </c>
      <c r="J149" s="37">
        <v>0</v>
      </c>
      <c r="K149" s="46">
        <f t="shared" si="74"/>
        <v>0</v>
      </c>
      <c r="L149" s="37">
        <v>743.5653</v>
      </c>
      <c r="M149" s="46">
        <f t="shared" si="75"/>
        <v>96.14089306334877</v>
      </c>
      <c r="N149" s="38">
        <v>0</v>
      </c>
      <c r="O149" s="46">
        <f t="shared" si="76"/>
        <v>0</v>
      </c>
      <c r="P149" s="37">
        <v>29.8468</v>
      </c>
      <c r="Q149" s="46">
        <f t="shared" si="77"/>
        <v>3.8591069366512367</v>
      </c>
      <c r="R149" s="37">
        <f t="shared" si="79"/>
        <v>773.4121</v>
      </c>
      <c r="S149" s="46">
        <f t="shared" si="78"/>
        <v>100</v>
      </c>
      <c r="T149" s="37">
        <v>0</v>
      </c>
      <c r="U149" s="39">
        <f t="shared" si="69"/>
        <v>773.4121</v>
      </c>
      <c r="BD149" s="3"/>
      <c r="BJ149" s="25"/>
    </row>
    <row r="150" spans="2:62" ht="12" customHeight="1">
      <c r="B150" s="11" t="s">
        <v>56</v>
      </c>
      <c r="C150" s="26" t="s">
        <v>57</v>
      </c>
      <c r="D150" s="37">
        <v>0</v>
      </c>
      <c r="E150" s="46">
        <f t="shared" si="72"/>
        <v>0</v>
      </c>
      <c r="F150" s="37">
        <v>0</v>
      </c>
      <c r="G150" s="46">
        <f t="shared" si="73"/>
        <v>0</v>
      </c>
      <c r="H150" s="37">
        <v>0</v>
      </c>
      <c r="I150" s="46">
        <f t="shared" si="62"/>
        <v>0</v>
      </c>
      <c r="J150" s="37">
        <v>0</v>
      </c>
      <c r="K150" s="46">
        <f t="shared" si="74"/>
        <v>0</v>
      </c>
      <c r="L150" s="37">
        <v>125.3887</v>
      </c>
      <c r="M150" s="46">
        <f t="shared" si="75"/>
        <v>82.85708244097553</v>
      </c>
      <c r="N150" s="38">
        <v>0</v>
      </c>
      <c r="O150" s="46">
        <f t="shared" si="76"/>
        <v>0</v>
      </c>
      <c r="P150" s="37">
        <v>25.9426</v>
      </c>
      <c r="Q150" s="46">
        <f t="shared" si="77"/>
        <v>17.142917559024472</v>
      </c>
      <c r="R150" s="37">
        <f t="shared" si="79"/>
        <v>151.3313</v>
      </c>
      <c r="S150" s="46">
        <f t="shared" si="78"/>
        <v>100</v>
      </c>
      <c r="T150" s="37">
        <v>0</v>
      </c>
      <c r="U150" s="39">
        <f t="shared" si="69"/>
        <v>151.3313</v>
      </c>
      <c r="BD150" s="3"/>
      <c r="BJ150" s="25"/>
    </row>
    <row r="151" spans="2:62" ht="12" customHeight="1">
      <c r="B151" s="11"/>
      <c r="C151" s="26" t="s">
        <v>58</v>
      </c>
      <c r="D151" s="37">
        <v>0</v>
      </c>
      <c r="E151" s="46">
        <f t="shared" si="72"/>
        <v>0</v>
      </c>
      <c r="F151" s="37">
        <v>0</v>
      </c>
      <c r="G151" s="46">
        <f t="shared" si="73"/>
        <v>0</v>
      </c>
      <c r="H151" s="37">
        <v>0</v>
      </c>
      <c r="I151" s="46">
        <f t="shared" si="62"/>
        <v>0</v>
      </c>
      <c r="J151" s="37">
        <v>0</v>
      </c>
      <c r="K151" s="46">
        <f t="shared" si="74"/>
        <v>0</v>
      </c>
      <c r="L151" s="37">
        <v>72.5181</v>
      </c>
      <c r="M151" s="46">
        <f t="shared" si="75"/>
        <v>100</v>
      </c>
      <c r="N151" s="38">
        <v>0</v>
      </c>
      <c r="O151" s="46">
        <f t="shared" si="76"/>
        <v>0</v>
      </c>
      <c r="P151" s="37">
        <v>0</v>
      </c>
      <c r="Q151" s="46">
        <f t="shared" si="77"/>
        <v>0</v>
      </c>
      <c r="R151" s="37">
        <f t="shared" si="79"/>
        <v>72.5181</v>
      </c>
      <c r="S151" s="46">
        <f t="shared" si="78"/>
        <v>100</v>
      </c>
      <c r="T151" s="37">
        <v>0</v>
      </c>
      <c r="U151" s="39">
        <f t="shared" si="69"/>
        <v>72.5181</v>
      </c>
      <c r="BD151" s="3"/>
      <c r="BJ151" s="25"/>
    </row>
    <row r="152" spans="2:62" ht="12" customHeight="1">
      <c r="B152" s="11"/>
      <c r="C152" s="26" t="s">
        <v>59</v>
      </c>
      <c r="D152" s="37">
        <v>0</v>
      </c>
      <c r="E152" s="46">
        <f t="shared" si="72"/>
        <v>0</v>
      </c>
      <c r="F152" s="37">
        <v>0</v>
      </c>
      <c r="G152" s="46">
        <f t="shared" si="73"/>
        <v>0</v>
      </c>
      <c r="H152" s="37">
        <v>0</v>
      </c>
      <c r="I152" s="46">
        <f t="shared" si="62"/>
        <v>0</v>
      </c>
      <c r="J152" s="37">
        <v>0</v>
      </c>
      <c r="K152" s="46">
        <f t="shared" si="74"/>
        <v>0</v>
      </c>
      <c r="L152" s="37">
        <v>501.0525</v>
      </c>
      <c r="M152" s="46">
        <f t="shared" si="75"/>
        <v>8.894175566226698</v>
      </c>
      <c r="N152" s="38">
        <v>4540.3813</v>
      </c>
      <c r="O152" s="46">
        <f t="shared" si="76"/>
        <v>80.59624175073992</v>
      </c>
      <c r="P152" s="37">
        <v>592.0563</v>
      </c>
      <c r="Q152" s="46">
        <f t="shared" si="77"/>
        <v>10.509582683033383</v>
      </c>
      <c r="R152" s="37">
        <f t="shared" si="79"/>
        <v>5633.4901</v>
      </c>
      <c r="S152" s="46">
        <f t="shared" si="78"/>
        <v>100</v>
      </c>
      <c r="T152" s="37">
        <v>0</v>
      </c>
      <c r="U152" s="39">
        <f t="shared" si="69"/>
        <v>5633.4901</v>
      </c>
      <c r="BD152" s="3"/>
      <c r="BJ152" s="25"/>
    </row>
    <row r="153" spans="2:62" ht="12" customHeight="1">
      <c r="B153" s="11" t="s">
        <v>60</v>
      </c>
      <c r="C153" s="26" t="s">
        <v>61</v>
      </c>
      <c r="D153" s="37">
        <v>0</v>
      </c>
      <c r="E153" s="46">
        <f t="shared" si="72"/>
      </c>
      <c r="F153" s="37">
        <v>0</v>
      </c>
      <c r="G153" s="46">
        <f t="shared" si="73"/>
      </c>
      <c r="H153" s="37">
        <v>0</v>
      </c>
      <c r="I153" s="46">
        <f t="shared" si="62"/>
      </c>
      <c r="J153" s="37">
        <v>0</v>
      </c>
      <c r="K153" s="46">
        <f t="shared" si="74"/>
      </c>
      <c r="L153" s="37">
        <v>0</v>
      </c>
      <c r="M153" s="46">
        <f t="shared" si="75"/>
      </c>
      <c r="N153" s="38">
        <v>0</v>
      </c>
      <c r="O153" s="46">
        <f t="shared" si="76"/>
      </c>
      <c r="P153" s="37">
        <v>0</v>
      </c>
      <c r="Q153" s="46">
        <f t="shared" si="77"/>
      </c>
      <c r="R153" s="37">
        <f t="shared" si="79"/>
        <v>0</v>
      </c>
      <c r="S153" s="46">
        <f t="shared" si="78"/>
      </c>
      <c r="T153" s="37">
        <v>0</v>
      </c>
      <c r="U153" s="39">
        <f t="shared" si="69"/>
        <v>0</v>
      </c>
      <c r="BD153" s="3"/>
      <c r="BJ153" s="25"/>
    </row>
    <row r="154" spans="2:62" ht="12" customHeight="1">
      <c r="B154" s="11"/>
      <c r="C154" s="26" t="s">
        <v>62</v>
      </c>
      <c r="D154" s="37">
        <v>0</v>
      </c>
      <c r="E154" s="46">
        <f t="shared" si="72"/>
      </c>
      <c r="F154" s="37">
        <v>0</v>
      </c>
      <c r="G154" s="46">
        <f t="shared" si="73"/>
      </c>
      <c r="H154" s="37">
        <v>0</v>
      </c>
      <c r="I154" s="46">
        <f t="shared" si="62"/>
      </c>
      <c r="J154" s="37">
        <v>0</v>
      </c>
      <c r="K154" s="46">
        <f t="shared" si="74"/>
      </c>
      <c r="L154" s="37">
        <v>0</v>
      </c>
      <c r="M154" s="46">
        <f t="shared" si="75"/>
      </c>
      <c r="N154" s="38">
        <v>0</v>
      </c>
      <c r="O154" s="46">
        <f t="shared" si="76"/>
      </c>
      <c r="P154" s="37">
        <v>0</v>
      </c>
      <c r="Q154" s="46">
        <f t="shared" si="77"/>
      </c>
      <c r="R154" s="37">
        <f t="shared" si="79"/>
        <v>0</v>
      </c>
      <c r="S154" s="46">
        <f t="shared" si="78"/>
      </c>
      <c r="T154" s="37">
        <v>0</v>
      </c>
      <c r="U154" s="39">
        <f t="shared" si="69"/>
        <v>0</v>
      </c>
      <c r="BD154" s="3"/>
      <c r="BJ154" s="25"/>
    </row>
    <row r="155" spans="2:62" ht="12" customHeight="1">
      <c r="B155" s="11"/>
      <c r="C155" s="26" t="s">
        <v>63</v>
      </c>
      <c r="D155" s="37">
        <v>0</v>
      </c>
      <c r="E155" s="46">
        <f t="shared" si="72"/>
        <v>0</v>
      </c>
      <c r="F155" s="37">
        <v>0</v>
      </c>
      <c r="G155" s="46">
        <f t="shared" si="73"/>
        <v>0</v>
      </c>
      <c r="H155" s="37">
        <v>0</v>
      </c>
      <c r="I155" s="46">
        <f t="shared" si="62"/>
        <v>0</v>
      </c>
      <c r="J155" s="37">
        <v>0</v>
      </c>
      <c r="K155" s="46">
        <f t="shared" si="74"/>
        <v>0</v>
      </c>
      <c r="L155" s="37">
        <v>95.1814</v>
      </c>
      <c r="M155" s="46">
        <f t="shared" si="75"/>
        <v>48.35993734335203</v>
      </c>
      <c r="N155" s="38">
        <v>84.8356</v>
      </c>
      <c r="O155" s="46">
        <f t="shared" si="76"/>
        <v>43.103424623778125</v>
      </c>
      <c r="P155" s="37">
        <v>16.8017</v>
      </c>
      <c r="Q155" s="46">
        <f t="shared" si="77"/>
        <v>8.536638032869844</v>
      </c>
      <c r="R155" s="37">
        <f t="shared" si="79"/>
        <v>196.8187</v>
      </c>
      <c r="S155" s="46">
        <f t="shared" si="78"/>
        <v>100</v>
      </c>
      <c r="T155" s="37">
        <v>0</v>
      </c>
      <c r="U155" s="39">
        <f t="shared" si="69"/>
        <v>196.8187</v>
      </c>
      <c r="BD155" s="3"/>
      <c r="BJ155" s="25"/>
    </row>
    <row r="156" spans="2:62" ht="12" customHeight="1">
      <c r="B156" s="11" t="s">
        <v>48</v>
      </c>
      <c r="C156" s="26" t="s">
        <v>64</v>
      </c>
      <c r="D156" s="37">
        <v>0</v>
      </c>
      <c r="E156" s="46">
        <f t="shared" si="72"/>
        <v>0</v>
      </c>
      <c r="F156" s="37">
        <v>0</v>
      </c>
      <c r="G156" s="46">
        <f t="shared" si="73"/>
        <v>0</v>
      </c>
      <c r="H156" s="37">
        <v>0</v>
      </c>
      <c r="I156" s="46">
        <f t="shared" si="62"/>
        <v>0</v>
      </c>
      <c r="J156" s="37">
        <v>0</v>
      </c>
      <c r="K156" s="46">
        <f t="shared" si="74"/>
        <v>0</v>
      </c>
      <c r="L156" s="37">
        <v>0</v>
      </c>
      <c r="M156" s="46">
        <f t="shared" si="75"/>
        <v>0</v>
      </c>
      <c r="N156" s="38">
        <v>263.89</v>
      </c>
      <c r="O156" s="46">
        <f t="shared" si="76"/>
        <v>100</v>
      </c>
      <c r="P156" s="37">
        <v>0</v>
      </c>
      <c r="Q156" s="46">
        <f t="shared" si="77"/>
        <v>0</v>
      </c>
      <c r="R156" s="37">
        <f t="shared" si="79"/>
        <v>263.89</v>
      </c>
      <c r="S156" s="46">
        <f t="shared" si="78"/>
        <v>100</v>
      </c>
      <c r="T156" s="37">
        <v>0</v>
      </c>
      <c r="U156" s="39">
        <f t="shared" si="69"/>
        <v>263.89</v>
      </c>
      <c r="BD156" s="3"/>
      <c r="BJ156" s="25"/>
    </row>
    <row r="157" spans="2:62" ht="12" customHeight="1">
      <c r="B157" s="11"/>
      <c r="C157" s="26" t="s">
        <v>65</v>
      </c>
      <c r="D157" s="37">
        <v>0</v>
      </c>
      <c r="E157" s="46">
        <f t="shared" si="72"/>
        <v>0</v>
      </c>
      <c r="F157" s="37">
        <v>0</v>
      </c>
      <c r="G157" s="46">
        <f t="shared" si="73"/>
        <v>0</v>
      </c>
      <c r="H157" s="37">
        <v>0</v>
      </c>
      <c r="I157" s="46">
        <f t="shared" si="62"/>
        <v>0</v>
      </c>
      <c r="J157" s="37">
        <v>0</v>
      </c>
      <c r="K157" s="46">
        <f t="shared" si="74"/>
        <v>0</v>
      </c>
      <c r="L157" s="37">
        <v>74.2979</v>
      </c>
      <c r="M157" s="46">
        <f t="shared" si="75"/>
        <v>100</v>
      </c>
      <c r="N157" s="38">
        <v>0</v>
      </c>
      <c r="O157" s="46">
        <f t="shared" si="76"/>
        <v>0</v>
      </c>
      <c r="P157" s="37">
        <v>0</v>
      </c>
      <c r="Q157" s="46">
        <f t="shared" si="77"/>
        <v>0</v>
      </c>
      <c r="R157" s="37">
        <f t="shared" si="79"/>
        <v>74.2979</v>
      </c>
      <c r="S157" s="46">
        <f t="shared" si="78"/>
        <v>100</v>
      </c>
      <c r="T157" s="37">
        <v>0</v>
      </c>
      <c r="U157" s="39">
        <f t="shared" si="69"/>
        <v>74.2979</v>
      </c>
      <c r="BD157" s="3"/>
      <c r="BJ157" s="25"/>
    </row>
    <row r="158" spans="2:62" ht="12" customHeight="1">
      <c r="B158" s="11"/>
      <c r="C158" s="26" t="s">
        <v>66</v>
      </c>
      <c r="D158" s="37">
        <v>0</v>
      </c>
      <c r="E158" s="46">
        <f t="shared" si="72"/>
      </c>
      <c r="F158" s="37">
        <v>0</v>
      </c>
      <c r="G158" s="46">
        <f t="shared" si="73"/>
      </c>
      <c r="H158" s="37">
        <v>0</v>
      </c>
      <c r="I158" s="46">
        <f t="shared" si="62"/>
      </c>
      <c r="J158" s="37">
        <v>0</v>
      </c>
      <c r="K158" s="46">
        <f t="shared" si="74"/>
      </c>
      <c r="L158" s="37">
        <v>0</v>
      </c>
      <c r="M158" s="46">
        <f t="shared" si="75"/>
      </c>
      <c r="N158" s="38">
        <v>0</v>
      </c>
      <c r="O158" s="46">
        <f t="shared" si="76"/>
      </c>
      <c r="P158" s="37">
        <v>0</v>
      </c>
      <c r="Q158" s="46">
        <f t="shared" si="77"/>
      </c>
      <c r="R158" s="37">
        <f t="shared" si="79"/>
        <v>0</v>
      </c>
      <c r="S158" s="46">
        <f t="shared" si="78"/>
      </c>
      <c r="T158" s="37">
        <v>0</v>
      </c>
      <c r="U158" s="39">
        <f t="shared" si="69"/>
        <v>0</v>
      </c>
      <c r="BD158" s="3"/>
      <c r="BJ158" s="25"/>
    </row>
    <row r="159" spans="2:62" ht="12" customHeight="1">
      <c r="B159" s="11" t="s">
        <v>1</v>
      </c>
      <c r="C159" s="26" t="s">
        <v>67</v>
      </c>
      <c r="D159" s="37">
        <v>0</v>
      </c>
      <c r="E159" s="46">
        <f t="shared" si="72"/>
        <v>0</v>
      </c>
      <c r="F159" s="37">
        <v>0</v>
      </c>
      <c r="G159" s="46">
        <f t="shared" si="73"/>
        <v>0</v>
      </c>
      <c r="H159" s="37">
        <v>0</v>
      </c>
      <c r="I159" s="46">
        <f t="shared" si="62"/>
        <v>0</v>
      </c>
      <c r="J159" s="37">
        <v>0</v>
      </c>
      <c r="K159" s="46">
        <f t="shared" si="74"/>
        <v>0</v>
      </c>
      <c r="L159" s="37">
        <v>5.6056</v>
      </c>
      <c r="M159" s="46">
        <f t="shared" si="75"/>
        <v>11.088012184628774</v>
      </c>
      <c r="N159" s="38">
        <v>44.9499</v>
      </c>
      <c r="O159" s="46">
        <f t="shared" si="76"/>
        <v>88.91198781537122</v>
      </c>
      <c r="P159" s="37">
        <v>0</v>
      </c>
      <c r="Q159" s="46">
        <f t="shared" si="77"/>
        <v>0</v>
      </c>
      <c r="R159" s="37">
        <f t="shared" si="79"/>
        <v>50.5555</v>
      </c>
      <c r="S159" s="46">
        <f t="shared" si="78"/>
        <v>100</v>
      </c>
      <c r="T159" s="37">
        <v>0</v>
      </c>
      <c r="U159" s="39">
        <f t="shared" si="69"/>
        <v>50.5555</v>
      </c>
      <c r="BD159" s="3"/>
      <c r="BJ159" s="25"/>
    </row>
    <row r="160" spans="2:62" ht="12" customHeight="1">
      <c r="B160" s="11"/>
      <c r="C160" s="26" t="s">
        <v>68</v>
      </c>
      <c r="D160" s="37">
        <v>0</v>
      </c>
      <c r="E160" s="46">
        <f t="shared" si="72"/>
        <v>0</v>
      </c>
      <c r="F160" s="37">
        <v>0</v>
      </c>
      <c r="G160" s="46">
        <f t="shared" si="73"/>
        <v>0</v>
      </c>
      <c r="H160" s="37">
        <v>0</v>
      </c>
      <c r="I160" s="46">
        <f t="shared" si="62"/>
        <v>0</v>
      </c>
      <c r="J160" s="37">
        <v>0</v>
      </c>
      <c r="K160" s="46">
        <f t="shared" si="74"/>
        <v>0</v>
      </c>
      <c r="L160" s="37">
        <v>9845.3858</v>
      </c>
      <c r="M160" s="46">
        <f t="shared" si="75"/>
        <v>72.55367315198869</v>
      </c>
      <c r="N160" s="38">
        <v>365.4901</v>
      </c>
      <c r="O160" s="46">
        <f t="shared" si="76"/>
        <v>2.693408851046514</v>
      </c>
      <c r="P160" s="37">
        <v>3358.9206</v>
      </c>
      <c r="Q160" s="46">
        <f t="shared" si="77"/>
        <v>24.752917996964804</v>
      </c>
      <c r="R160" s="37">
        <f t="shared" si="79"/>
        <v>13569.796499999999</v>
      </c>
      <c r="S160" s="46">
        <f t="shared" si="78"/>
        <v>100</v>
      </c>
      <c r="T160" s="37">
        <v>0</v>
      </c>
      <c r="U160" s="39">
        <f t="shared" si="69"/>
        <v>13569.796499999999</v>
      </c>
      <c r="BD160" s="3"/>
      <c r="BJ160" s="25"/>
    </row>
    <row r="161" spans="2:62" ht="12" customHeight="1">
      <c r="B161" s="11"/>
      <c r="C161" s="26" t="s">
        <v>69</v>
      </c>
      <c r="D161" s="37">
        <v>0</v>
      </c>
      <c r="E161" s="46">
        <f t="shared" si="72"/>
        <v>0</v>
      </c>
      <c r="F161" s="37">
        <v>0</v>
      </c>
      <c r="G161" s="46">
        <f t="shared" si="73"/>
        <v>0</v>
      </c>
      <c r="H161" s="37">
        <v>0</v>
      </c>
      <c r="I161" s="46">
        <f t="shared" si="62"/>
        <v>0</v>
      </c>
      <c r="J161" s="37">
        <v>0</v>
      </c>
      <c r="K161" s="46">
        <f t="shared" si="74"/>
        <v>0</v>
      </c>
      <c r="L161" s="37">
        <v>876.8138</v>
      </c>
      <c r="M161" s="46">
        <f t="shared" si="75"/>
        <v>38.21713257374781</v>
      </c>
      <c r="N161" s="38">
        <v>20.2576</v>
      </c>
      <c r="O161" s="46">
        <f t="shared" si="76"/>
        <v>0.8829552920197579</v>
      </c>
      <c r="P161" s="37">
        <v>1397.2237</v>
      </c>
      <c r="Q161" s="46">
        <f t="shared" si="77"/>
        <v>60.89991213423242</v>
      </c>
      <c r="R161" s="37">
        <f t="shared" si="79"/>
        <v>2294.2951000000003</v>
      </c>
      <c r="S161" s="46">
        <f t="shared" si="78"/>
        <v>100</v>
      </c>
      <c r="T161" s="37">
        <v>0</v>
      </c>
      <c r="U161" s="39">
        <f t="shared" si="69"/>
        <v>2294.2951000000003</v>
      </c>
      <c r="BD161" s="3"/>
      <c r="BJ161" s="25"/>
    </row>
    <row r="162" spans="2:62" ht="12" customHeight="1">
      <c r="B162" s="11" t="s">
        <v>20</v>
      </c>
      <c r="C162" s="26" t="s">
        <v>70</v>
      </c>
      <c r="D162" s="37">
        <v>0</v>
      </c>
      <c r="E162" s="46">
        <f t="shared" si="72"/>
        <v>0</v>
      </c>
      <c r="F162" s="37">
        <v>0</v>
      </c>
      <c r="G162" s="46">
        <f t="shared" si="73"/>
        <v>0</v>
      </c>
      <c r="H162" s="37">
        <v>0</v>
      </c>
      <c r="I162" s="46">
        <f t="shared" si="62"/>
        <v>0</v>
      </c>
      <c r="J162" s="37">
        <v>0</v>
      </c>
      <c r="K162" s="46">
        <f t="shared" si="74"/>
        <v>0</v>
      </c>
      <c r="L162" s="37">
        <v>475.3471</v>
      </c>
      <c r="M162" s="46">
        <f t="shared" si="75"/>
        <v>46.08002356023404</v>
      </c>
      <c r="N162" s="38">
        <v>46.6554</v>
      </c>
      <c r="O162" s="46">
        <f t="shared" si="76"/>
        <v>4.522762274582391</v>
      </c>
      <c r="P162" s="37">
        <v>509.5662</v>
      </c>
      <c r="Q162" s="46">
        <f t="shared" si="77"/>
        <v>49.39721416518357</v>
      </c>
      <c r="R162" s="37">
        <f t="shared" si="79"/>
        <v>1031.5687</v>
      </c>
      <c r="S162" s="46">
        <f t="shared" si="78"/>
        <v>100</v>
      </c>
      <c r="T162" s="37">
        <v>0</v>
      </c>
      <c r="U162" s="39">
        <f t="shared" si="69"/>
        <v>1031.5687</v>
      </c>
      <c r="BD162" s="3"/>
      <c r="BJ162" s="25"/>
    </row>
    <row r="163" spans="2:62" ht="12" customHeight="1">
      <c r="B163" s="11"/>
      <c r="C163" s="26" t="s">
        <v>71</v>
      </c>
      <c r="D163" s="37">
        <v>0</v>
      </c>
      <c r="E163" s="46">
        <f t="shared" si="72"/>
        <v>0</v>
      </c>
      <c r="F163" s="37">
        <v>0</v>
      </c>
      <c r="G163" s="46">
        <f t="shared" si="73"/>
        <v>0</v>
      </c>
      <c r="H163" s="37">
        <v>0</v>
      </c>
      <c r="I163" s="46">
        <f t="shared" si="62"/>
        <v>0</v>
      </c>
      <c r="J163" s="37">
        <v>0</v>
      </c>
      <c r="K163" s="46">
        <f t="shared" si="74"/>
        <v>0</v>
      </c>
      <c r="L163" s="37">
        <v>4575.1105</v>
      </c>
      <c r="M163" s="46">
        <f t="shared" si="75"/>
        <v>54.29818437428332</v>
      </c>
      <c r="N163" s="38">
        <v>1123.4053</v>
      </c>
      <c r="O163" s="46">
        <f t="shared" si="76"/>
        <v>13.33276389858716</v>
      </c>
      <c r="P163" s="37">
        <v>2727.3838</v>
      </c>
      <c r="Q163" s="46">
        <f t="shared" si="77"/>
        <v>32.36905172712953</v>
      </c>
      <c r="R163" s="37">
        <f t="shared" si="79"/>
        <v>8425.899599999999</v>
      </c>
      <c r="S163" s="46">
        <f t="shared" si="78"/>
        <v>100</v>
      </c>
      <c r="T163" s="37">
        <v>0</v>
      </c>
      <c r="U163" s="39">
        <f t="shared" si="69"/>
        <v>8425.899599999999</v>
      </c>
      <c r="BD163" s="3"/>
      <c r="BJ163" s="25"/>
    </row>
    <row r="164" spans="2:62" ht="12" customHeight="1">
      <c r="B164" s="11"/>
      <c r="C164" s="26" t="s">
        <v>72</v>
      </c>
      <c r="D164" s="37">
        <v>0</v>
      </c>
      <c r="E164" s="46">
        <f t="shared" si="72"/>
        <v>0</v>
      </c>
      <c r="F164" s="37">
        <v>0</v>
      </c>
      <c r="G164" s="46">
        <f t="shared" si="73"/>
        <v>0</v>
      </c>
      <c r="H164" s="37">
        <v>0</v>
      </c>
      <c r="I164" s="46">
        <f t="shared" si="62"/>
        <v>0</v>
      </c>
      <c r="J164" s="37">
        <v>0</v>
      </c>
      <c r="K164" s="46">
        <f t="shared" si="74"/>
        <v>0</v>
      </c>
      <c r="L164" s="37">
        <v>825.5577</v>
      </c>
      <c r="M164" s="46">
        <f t="shared" si="75"/>
        <v>85.55275132097479</v>
      </c>
      <c r="N164" s="38">
        <v>14.0796</v>
      </c>
      <c r="O164" s="46">
        <f t="shared" si="76"/>
        <v>1.45907247609561</v>
      </c>
      <c r="P164" s="37">
        <v>125.3319</v>
      </c>
      <c r="Q164" s="46">
        <f t="shared" si="77"/>
        <v>12.988176202929585</v>
      </c>
      <c r="R164" s="37">
        <f t="shared" si="79"/>
        <v>964.9692</v>
      </c>
      <c r="S164" s="46">
        <f t="shared" si="78"/>
        <v>100</v>
      </c>
      <c r="T164" s="37">
        <v>0</v>
      </c>
      <c r="U164" s="39">
        <f t="shared" si="69"/>
        <v>964.9692</v>
      </c>
      <c r="BD164" s="3"/>
      <c r="BJ164" s="25"/>
    </row>
    <row r="165" spans="2:62" ht="12" customHeight="1">
      <c r="B165" s="11"/>
      <c r="C165" s="29" t="s">
        <v>73</v>
      </c>
      <c r="D165" s="37">
        <v>0</v>
      </c>
      <c r="E165" s="46">
        <f t="shared" si="72"/>
        <v>0</v>
      </c>
      <c r="F165" s="37">
        <v>0</v>
      </c>
      <c r="G165" s="46">
        <f t="shared" si="73"/>
        <v>0</v>
      </c>
      <c r="H165" s="37">
        <v>0</v>
      </c>
      <c r="I165" s="46">
        <f t="shared" si="62"/>
        <v>0</v>
      </c>
      <c r="J165" s="37">
        <v>0</v>
      </c>
      <c r="K165" s="46">
        <f t="shared" si="74"/>
        <v>0</v>
      </c>
      <c r="L165" s="37">
        <v>5226.7667</v>
      </c>
      <c r="M165" s="46">
        <f t="shared" si="75"/>
        <v>43.94905418876893</v>
      </c>
      <c r="N165" s="38">
        <v>405.7768</v>
      </c>
      <c r="O165" s="46">
        <f t="shared" si="76"/>
        <v>3.411957639460979</v>
      </c>
      <c r="P165" s="37">
        <v>6260.2419</v>
      </c>
      <c r="Q165" s="46">
        <f t="shared" si="77"/>
        <v>52.63898817177009</v>
      </c>
      <c r="R165" s="37">
        <f t="shared" si="79"/>
        <v>11892.7854</v>
      </c>
      <c r="S165" s="46">
        <f t="shared" si="78"/>
        <v>100</v>
      </c>
      <c r="T165" s="37">
        <v>0</v>
      </c>
      <c r="U165" s="39">
        <f t="shared" si="69"/>
        <v>11892.7854</v>
      </c>
      <c r="BD165" s="3"/>
      <c r="BJ165" s="25"/>
    </row>
    <row r="166" spans="1:62" s="30" customFormat="1" ht="12" customHeight="1">
      <c r="A166" s="3"/>
      <c r="B166" s="27"/>
      <c r="C166" s="28" t="s">
        <v>2</v>
      </c>
      <c r="D166" s="40">
        <f>SUM(D147:D165)</f>
        <v>0</v>
      </c>
      <c r="E166" s="47">
        <f t="shared" si="72"/>
        <v>0</v>
      </c>
      <c r="F166" s="40">
        <f>SUM(F147:F165)</f>
        <v>0</v>
      </c>
      <c r="G166" s="47">
        <f t="shared" si="73"/>
        <v>0</v>
      </c>
      <c r="H166" s="40">
        <f>SUM(H147:H165)</f>
        <v>0</v>
      </c>
      <c r="I166" s="47">
        <f t="shared" si="62"/>
        <v>0</v>
      </c>
      <c r="J166" s="40">
        <f>SUM(J147:J165)</f>
        <v>0</v>
      </c>
      <c r="K166" s="47">
        <f t="shared" si="74"/>
        <v>0</v>
      </c>
      <c r="L166" s="40">
        <f>SUM(L147:L165)</f>
        <v>23442.5911</v>
      </c>
      <c r="M166" s="47">
        <f t="shared" si="75"/>
        <v>51.640635958860905</v>
      </c>
      <c r="N166" s="41">
        <f>SUM(N147:N165)</f>
        <v>6909.7216</v>
      </c>
      <c r="O166" s="47">
        <f t="shared" si="76"/>
        <v>15.221116821112743</v>
      </c>
      <c r="P166" s="40">
        <f>SUM(P147:P165)</f>
        <v>15043.3155</v>
      </c>
      <c r="Q166" s="47">
        <f t="shared" si="77"/>
        <v>33.13824722002636</v>
      </c>
      <c r="R166" s="40">
        <f>SUM(R147:R165)</f>
        <v>45395.6282</v>
      </c>
      <c r="S166" s="47">
        <f t="shared" si="78"/>
        <v>100</v>
      </c>
      <c r="T166" s="40">
        <f>SUM(T147:T165)</f>
        <v>0</v>
      </c>
      <c r="U166" s="42">
        <f t="shared" si="69"/>
        <v>45395.6282</v>
      </c>
      <c r="BJ166" s="25"/>
    </row>
    <row r="167" spans="2:62" ht="12" customHeight="1">
      <c r="B167" s="11"/>
      <c r="C167" s="26" t="s">
        <v>74</v>
      </c>
      <c r="D167" s="37">
        <v>0</v>
      </c>
      <c r="E167" s="46">
        <f t="shared" si="72"/>
        <v>0</v>
      </c>
      <c r="F167" s="37">
        <v>0</v>
      </c>
      <c r="G167" s="46">
        <f t="shared" si="73"/>
        <v>0</v>
      </c>
      <c r="H167" s="37">
        <v>0</v>
      </c>
      <c r="I167" s="46">
        <f t="shared" si="62"/>
        <v>0</v>
      </c>
      <c r="J167" s="37">
        <v>0</v>
      </c>
      <c r="K167" s="46">
        <f t="shared" si="74"/>
        <v>0</v>
      </c>
      <c r="L167" s="37">
        <v>0</v>
      </c>
      <c r="M167" s="46">
        <f t="shared" si="75"/>
        <v>0</v>
      </c>
      <c r="N167" s="38">
        <v>0</v>
      </c>
      <c r="O167" s="46">
        <f t="shared" si="76"/>
        <v>0</v>
      </c>
      <c r="P167" s="37">
        <v>171.0319</v>
      </c>
      <c r="Q167" s="46">
        <f t="shared" si="77"/>
        <v>100</v>
      </c>
      <c r="R167" s="37">
        <f aca="true" t="shared" si="80" ref="R167:R173">SUM(D167,F167,H167,J167,L167,N167,P167)</f>
        <v>171.0319</v>
      </c>
      <c r="S167" s="46">
        <f t="shared" si="78"/>
        <v>100</v>
      </c>
      <c r="T167" s="37">
        <v>0</v>
      </c>
      <c r="U167" s="39">
        <f t="shared" si="69"/>
        <v>171.0319</v>
      </c>
      <c r="BD167" s="3"/>
      <c r="BJ167" s="25"/>
    </row>
    <row r="168" spans="2:62" ht="12" customHeight="1">
      <c r="B168" s="11" t="s">
        <v>75</v>
      </c>
      <c r="C168" s="26" t="s">
        <v>76</v>
      </c>
      <c r="D168" s="37">
        <v>0</v>
      </c>
      <c r="E168" s="46">
        <f t="shared" si="72"/>
        <v>0</v>
      </c>
      <c r="F168" s="37">
        <v>0</v>
      </c>
      <c r="G168" s="46">
        <f t="shared" si="73"/>
        <v>0</v>
      </c>
      <c r="H168" s="37">
        <v>0</v>
      </c>
      <c r="I168" s="46">
        <f t="shared" si="62"/>
        <v>0</v>
      </c>
      <c r="J168" s="37">
        <v>0</v>
      </c>
      <c r="K168" s="46">
        <f t="shared" si="74"/>
        <v>0</v>
      </c>
      <c r="L168" s="37">
        <v>13558.7384</v>
      </c>
      <c r="M168" s="46">
        <f t="shared" si="75"/>
        <v>43.05153668104718</v>
      </c>
      <c r="N168" s="38">
        <v>524.4338</v>
      </c>
      <c r="O168" s="46">
        <f t="shared" si="76"/>
        <v>1.6651756462445624</v>
      </c>
      <c r="P168" s="37">
        <v>17411.0309</v>
      </c>
      <c r="Q168" s="46">
        <f t="shared" si="77"/>
        <v>55.28328767270825</v>
      </c>
      <c r="R168" s="37">
        <f t="shared" si="80"/>
        <v>31494.203100000002</v>
      </c>
      <c r="S168" s="46">
        <f t="shared" si="78"/>
        <v>100</v>
      </c>
      <c r="T168" s="37">
        <v>0</v>
      </c>
      <c r="U168" s="39">
        <f t="shared" si="69"/>
        <v>31494.203100000002</v>
      </c>
      <c r="BD168" s="3"/>
      <c r="BJ168" s="25"/>
    </row>
    <row r="169" spans="2:62" ht="12" customHeight="1">
      <c r="B169" s="11" t="s">
        <v>48</v>
      </c>
      <c r="C169" s="26" t="s">
        <v>108</v>
      </c>
      <c r="D169" s="37">
        <v>0</v>
      </c>
      <c r="E169" s="46">
        <f t="shared" si="72"/>
        <v>0</v>
      </c>
      <c r="F169" s="37">
        <v>0</v>
      </c>
      <c r="G169" s="46">
        <f t="shared" si="73"/>
        <v>0</v>
      </c>
      <c r="H169" s="37">
        <v>0</v>
      </c>
      <c r="I169" s="46">
        <f t="shared" si="62"/>
        <v>0</v>
      </c>
      <c r="J169" s="37">
        <v>0</v>
      </c>
      <c r="K169" s="46">
        <f t="shared" si="74"/>
        <v>0</v>
      </c>
      <c r="L169" s="37">
        <v>151.1411</v>
      </c>
      <c r="M169" s="46">
        <f t="shared" si="75"/>
        <v>69.3143732951283</v>
      </c>
      <c r="N169" s="38">
        <v>0</v>
      </c>
      <c r="O169" s="46">
        <f t="shared" si="76"/>
        <v>0</v>
      </c>
      <c r="P169" s="37">
        <v>66.9105</v>
      </c>
      <c r="Q169" s="46">
        <f t="shared" si="77"/>
        <v>30.685626704871687</v>
      </c>
      <c r="R169" s="37">
        <f t="shared" si="80"/>
        <v>218.0516</v>
      </c>
      <c r="S169" s="46">
        <f t="shared" si="78"/>
        <v>100</v>
      </c>
      <c r="T169" s="37">
        <v>0</v>
      </c>
      <c r="U169" s="39">
        <f t="shared" si="69"/>
        <v>218.0516</v>
      </c>
      <c r="BD169" s="3"/>
      <c r="BJ169" s="25"/>
    </row>
    <row r="170" spans="2:62" ht="12" customHeight="1">
      <c r="B170" s="11" t="s">
        <v>1</v>
      </c>
      <c r="C170" s="26" t="s">
        <v>77</v>
      </c>
      <c r="D170" s="37">
        <v>0</v>
      </c>
      <c r="E170" s="46">
        <f t="shared" si="72"/>
        <v>0</v>
      </c>
      <c r="F170" s="37">
        <v>0</v>
      </c>
      <c r="G170" s="46">
        <f t="shared" si="73"/>
        <v>0</v>
      </c>
      <c r="H170" s="37">
        <v>0</v>
      </c>
      <c r="I170" s="46">
        <f t="shared" si="62"/>
        <v>0</v>
      </c>
      <c r="J170" s="37">
        <v>0</v>
      </c>
      <c r="K170" s="46">
        <f t="shared" si="74"/>
        <v>0</v>
      </c>
      <c r="L170" s="37">
        <v>3.5222</v>
      </c>
      <c r="M170" s="46">
        <f t="shared" si="75"/>
        <v>4.1746621169147184</v>
      </c>
      <c r="N170" s="38">
        <v>0.3424</v>
      </c>
      <c r="O170" s="46">
        <f t="shared" si="76"/>
        <v>0.40582712759968187</v>
      </c>
      <c r="P170" s="37">
        <v>80.5063</v>
      </c>
      <c r="Q170" s="46">
        <f t="shared" si="77"/>
        <v>95.4195107554856</v>
      </c>
      <c r="R170" s="37">
        <f t="shared" si="80"/>
        <v>84.37089999999999</v>
      </c>
      <c r="S170" s="46">
        <f t="shared" si="78"/>
        <v>100</v>
      </c>
      <c r="T170" s="37">
        <v>0</v>
      </c>
      <c r="U170" s="39">
        <f t="shared" si="69"/>
        <v>84.37089999999999</v>
      </c>
      <c r="BD170" s="3"/>
      <c r="BJ170" s="25"/>
    </row>
    <row r="171" spans="2:62" ht="12" customHeight="1">
      <c r="B171" s="11" t="s">
        <v>20</v>
      </c>
      <c r="C171" s="26" t="s">
        <v>78</v>
      </c>
      <c r="D171" s="37">
        <v>0</v>
      </c>
      <c r="E171" s="46">
        <f t="shared" si="72"/>
        <v>0</v>
      </c>
      <c r="F171" s="37">
        <v>0</v>
      </c>
      <c r="G171" s="46">
        <f t="shared" si="73"/>
        <v>0</v>
      </c>
      <c r="H171" s="37">
        <v>0</v>
      </c>
      <c r="I171" s="46">
        <f t="shared" si="62"/>
        <v>0</v>
      </c>
      <c r="J171" s="37">
        <v>0</v>
      </c>
      <c r="K171" s="46">
        <f t="shared" si="74"/>
        <v>0</v>
      </c>
      <c r="L171" s="37">
        <v>1602.4944</v>
      </c>
      <c r="M171" s="46">
        <f t="shared" si="75"/>
        <v>73.75647868356677</v>
      </c>
      <c r="N171" s="38">
        <v>170.3789</v>
      </c>
      <c r="O171" s="46">
        <f t="shared" si="76"/>
        <v>7.84186684582458</v>
      </c>
      <c r="P171" s="37">
        <v>399.8096</v>
      </c>
      <c r="Q171" s="46">
        <f t="shared" si="77"/>
        <v>18.401654470608666</v>
      </c>
      <c r="R171" s="37">
        <f t="shared" si="80"/>
        <v>2172.6829</v>
      </c>
      <c r="S171" s="46">
        <f t="shared" si="78"/>
        <v>100</v>
      </c>
      <c r="T171" s="37">
        <v>0</v>
      </c>
      <c r="U171" s="39">
        <f t="shared" si="69"/>
        <v>2172.6829</v>
      </c>
      <c r="BD171" s="3"/>
      <c r="BJ171" s="25"/>
    </row>
    <row r="172" spans="2:62" ht="12" customHeight="1">
      <c r="B172" s="11"/>
      <c r="C172" s="26" t="s">
        <v>79</v>
      </c>
      <c r="D172" s="37">
        <v>0</v>
      </c>
      <c r="E172" s="46">
        <f t="shared" si="72"/>
        <v>0</v>
      </c>
      <c r="F172" s="37">
        <v>0</v>
      </c>
      <c r="G172" s="46">
        <f t="shared" si="73"/>
        <v>0</v>
      </c>
      <c r="H172" s="37">
        <v>0</v>
      </c>
      <c r="I172" s="46">
        <f t="shared" si="62"/>
        <v>0</v>
      </c>
      <c r="J172" s="37">
        <v>0</v>
      </c>
      <c r="K172" s="46">
        <f t="shared" si="74"/>
        <v>0</v>
      </c>
      <c r="L172" s="37">
        <v>9805.6387</v>
      </c>
      <c r="M172" s="46">
        <f t="shared" si="75"/>
        <v>59.564023272690235</v>
      </c>
      <c r="N172" s="38">
        <v>1260.9373</v>
      </c>
      <c r="O172" s="46">
        <f t="shared" si="76"/>
        <v>7.6595213203810175</v>
      </c>
      <c r="P172" s="37">
        <v>5395.7752</v>
      </c>
      <c r="Q172" s="46">
        <f t="shared" si="77"/>
        <v>32.776455406928754</v>
      </c>
      <c r="R172" s="37">
        <f t="shared" si="80"/>
        <v>16462.351199999997</v>
      </c>
      <c r="S172" s="46">
        <f t="shared" si="78"/>
        <v>100</v>
      </c>
      <c r="T172" s="37">
        <v>0</v>
      </c>
      <c r="U172" s="39">
        <f t="shared" si="69"/>
        <v>16462.351199999997</v>
      </c>
      <c r="BD172" s="3"/>
      <c r="BJ172" s="25"/>
    </row>
    <row r="173" spans="2:62" ht="12" customHeight="1">
      <c r="B173" s="11"/>
      <c r="C173" s="26" t="s">
        <v>80</v>
      </c>
      <c r="D173" s="37">
        <v>0</v>
      </c>
      <c r="E173" s="46">
        <f t="shared" si="72"/>
        <v>0</v>
      </c>
      <c r="F173" s="37">
        <v>0</v>
      </c>
      <c r="G173" s="46">
        <f t="shared" si="73"/>
        <v>0</v>
      </c>
      <c r="H173" s="37">
        <v>0</v>
      </c>
      <c r="I173" s="46">
        <f t="shared" si="62"/>
        <v>0</v>
      </c>
      <c r="J173" s="37">
        <v>0</v>
      </c>
      <c r="K173" s="46">
        <f t="shared" si="74"/>
        <v>0</v>
      </c>
      <c r="L173" s="37">
        <v>3878.8635</v>
      </c>
      <c r="M173" s="46">
        <f t="shared" si="75"/>
        <v>55.23806592920091</v>
      </c>
      <c r="N173" s="38">
        <v>22.4999</v>
      </c>
      <c r="O173" s="46">
        <f t="shared" si="76"/>
        <v>0.3204162661564212</v>
      </c>
      <c r="P173" s="37">
        <v>3120.7208</v>
      </c>
      <c r="Q173" s="46">
        <f t="shared" si="77"/>
        <v>44.44151780464268</v>
      </c>
      <c r="R173" s="37">
        <f t="shared" si="80"/>
        <v>7022.084199999999</v>
      </c>
      <c r="S173" s="46">
        <f t="shared" si="78"/>
        <v>100</v>
      </c>
      <c r="T173" s="37">
        <v>0</v>
      </c>
      <c r="U173" s="39">
        <f t="shared" si="69"/>
        <v>7022.084199999999</v>
      </c>
      <c r="BD173" s="3"/>
      <c r="BJ173" s="25"/>
    </row>
    <row r="174" spans="1:62" s="30" customFormat="1" ht="12" customHeight="1">
      <c r="A174" s="3"/>
      <c r="B174" s="27"/>
      <c r="C174" s="28" t="s">
        <v>2</v>
      </c>
      <c r="D174" s="40">
        <f>SUM(D167:D173)</f>
        <v>0</v>
      </c>
      <c r="E174" s="47">
        <f aca="true" t="shared" si="81" ref="E174:E183">IF($U174=0,"",D174/$U174*100)</f>
        <v>0</v>
      </c>
      <c r="F174" s="40">
        <f>SUM(F167:F173)</f>
        <v>0</v>
      </c>
      <c r="G174" s="47">
        <f aca="true" t="shared" si="82" ref="G174:G183">IF($U174=0,"",F174/$U174*100)</f>
        <v>0</v>
      </c>
      <c r="H174" s="40">
        <f>SUM(H167:H173)</f>
        <v>0</v>
      </c>
      <c r="I174" s="47">
        <f aca="true" t="shared" si="83" ref="I174:I204">IF($U174=0,"",H174/$U174*100)</f>
        <v>0</v>
      </c>
      <c r="J174" s="40">
        <f>SUM(J167:J173)</f>
        <v>0</v>
      </c>
      <c r="K174" s="47">
        <f aca="true" t="shared" si="84" ref="K174:K183">IF($U174=0,"",J174/$U174*100)</f>
        <v>0</v>
      </c>
      <c r="L174" s="40">
        <f>SUM(L167:L173)</f>
        <v>29000.3983</v>
      </c>
      <c r="M174" s="47">
        <f aca="true" t="shared" si="85" ref="M174:M183">IF($U174=0,"",L174/$U174*100)</f>
        <v>50.326266605622095</v>
      </c>
      <c r="N174" s="41">
        <f>SUM(N167:N173)</f>
        <v>1978.5923</v>
      </c>
      <c r="O174" s="47">
        <f aca="true" t="shared" si="86" ref="O174:O183">IF($U174=0,"",N174/$U174*100)</f>
        <v>3.4335791723809193</v>
      </c>
      <c r="P174" s="40">
        <f>SUM(P167:P173)</f>
        <v>26645.785200000006</v>
      </c>
      <c r="Q174" s="47">
        <f aca="true" t="shared" si="87" ref="Q174:Q183">IF($U174=0,"",P174/$U174*100)</f>
        <v>46.240154221997</v>
      </c>
      <c r="R174" s="40">
        <f>SUM(R167:R173)</f>
        <v>57624.775799999996</v>
      </c>
      <c r="S174" s="47">
        <f aca="true" t="shared" si="88" ref="S174:S183">IF($U174=0,"",R174/$U174*100)</f>
        <v>100</v>
      </c>
      <c r="T174" s="40">
        <f>SUM(T167:T173)</f>
        <v>0</v>
      </c>
      <c r="U174" s="42">
        <f t="shared" si="69"/>
        <v>57624.775799999996</v>
      </c>
      <c r="BJ174" s="25"/>
    </row>
    <row r="175" spans="2:62" ht="12" customHeight="1">
      <c r="B175" s="23"/>
      <c r="C175" s="24" t="s">
        <v>81</v>
      </c>
      <c r="D175" s="37">
        <v>0</v>
      </c>
      <c r="E175" s="46">
        <f t="shared" si="81"/>
        <v>0</v>
      </c>
      <c r="F175" s="37">
        <v>0</v>
      </c>
      <c r="G175" s="46">
        <f t="shared" si="82"/>
        <v>0</v>
      </c>
      <c r="H175" s="37">
        <v>0</v>
      </c>
      <c r="I175" s="46">
        <f t="shared" si="83"/>
        <v>0</v>
      </c>
      <c r="J175" s="37">
        <v>0</v>
      </c>
      <c r="K175" s="46">
        <f t="shared" si="84"/>
        <v>0</v>
      </c>
      <c r="L175" s="37">
        <v>1616.1128</v>
      </c>
      <c r="M175" s="46">
        <f t="shared" si="85"/>
        <v>91.46358000138997</v>
      </c>
      <c r="N175" s="38">
        <v>0</v>
      </c>
      <c r="O175" s="46">
        <f t="shared" si="86"/>
        <v>0</v>
      </c>
      <c r="P175" s="37">
        <v>150.834</v>
      </c>
      <c r="Q175" s="46">
        <f t="shared" si="87"/>
        <v>8.53641999861003</v>
      </c>
      <c r="R175" s="37">
        <f aca="true" t="shared" si="89" ref="R175:R183">SUM(D175,F175,H175,J175,L175,N175,P175)</f>
        <v>1766.9468000000002</v>
      </c>
      <c r="S175" s="46">
        <f t="shared" si="88"/>
        <v>100</v>
      </c>
      <c r="T175" s="37">
        <v>0</v>
      </c>
      <c r="U175" s="39">
        <f aca="true" t="shared" si="90" ref="U175:U203">SUM(R175,T175)</f>
        <v>1766.9468000000002</v>
      </c>
      <c r="BD175" s="3"/>
      <c r="BJ175" s="25"/>
    </row>
    <row r="176" spans="2:62" ht="12" customHeight="1">
      <c r="B176" s="11" t="s">
        <v>82</v>
      </c>
      <c r="C176" s="26" t="s">
        <v>83</v>
      </c>
      <c r="D176" s="37">
        <v>0</v>
      </c>
      <c r="E176" s="46">
        <f t="shared" si="81"/>
      </c>
      <c r="F176" s="37">
        <v>0</v>
      </c>
      <c r="G176" s="46">
        <f t="shared" si="82"/>
      </c>
      <c r="H176" s="37">
        <v>0</v>
      </c>
      <c r="I176" s="46">
        <f t="shared" si="83"/>
      </c>
      <c r="J176" s="37">
        <v>0</v>
      </c>
      <c r="K176" s="46">
        <f t="shared" si="84"/>
      </c>
      <c r="L176" s="37">
        <v>0</v>
      </c>
      <c r="M176" s="46">
        <f t="shared" si="85"/>
      </c>
      <c r="N176" s="38">
        <v>0</v>
      </c>
      <c r="O176" s="46">
        <f t="shared" si="86"/>
      </c>
      <c r="P176" s="37">
        <v>0</v>
      </c>
      <c r="Q176" s="46">
        <f t="shared" si="87"/>
      </c>
      <c r="R176" s="37">
        <f t="shared" si="89"/>
        <v>0</v>
      </c>
      <c r="S176" s="46">
        <f t="shared" si="88"/>
      </c>
      <c r="T176" s="37">
        <v>0</v>
      </c>
      <c r="U176" s="39">
        <f t="shared" si="90"/>
        <v>0</v>
      </c>
      <c r="BD176" s="3"/>
      <c r="BJ176" s="25"/>
    </row>
    <row r="177" spans="2:62" ht="12" customHeight="1">
      <c r="B177" s="11"/>
      <c r="C177" s="26" t="s">
        <v>84</v>
      </c>
      <c r="D177" s="37">
        <v>0</v>
      </c>
      <c r="E177" s="46">
        <f t="shared" si="81"/>
        <v>0</v>
      </c>
      <c r="F177" s="37">
        <v>0</v>
      </c>
      <c r="G177" s="46">
        <f t="shared" si="82"/>
        <v>0</v>
      </c>
      <c r="H177" s="37">
        <v>0</v>
      </c>
      <c r="I177" s="46">
        <f t="shared" si="83"/>
        <v>0</v>
      </c>
      <c r="J177" s="37">
        <v>0</v>
      </c>
      <c r="K177" s="46">
        <f t="shared" si="84"/>
        <v>0</v>
      </c>
      <c r="L177" s="37">
        <v>16.2329</v>
      </c>
      <c r="M177" s="46">
        <f t="shared" si="85"/>
        <v>26.52898464273983</v>
      </c>
      <c r="N177" s="38">
        <v>1.9946</v>
      </c>
      <c r="O177" s="46">
        <f t="shared" si="86"/>
        <v>3.2597202452062697</v>
      </c>
      <c r="P177" s="37">
        <v>42.9618</v>
      </c>
      <c r="Q177" s="46">
        <f t="shared" si="87"/>
        <v>70.2112951120539</v>
      </c>
      <c r="R177" s="37">
        <f t="shared" si="89"/>
        <v>61.189299999999996</v>
      </c>
      <c r="S177" s="46">
        <f t="shared" si="88"/>
        <v>100</v>
      </c>
      <c r="T177" s="37">
        <v>0</v>
      </c>
      <c r="U177" s="39">
        <f t="shared" si="90"/>
        <v>61.189299999999996</v>
      </c>
      <c r="BD177" s="3"/>
      <c r="BJ177" s="25"/>
    </row>
    <row r="178" spans="2:62" ht="12" customHeight="1">
      <c r="B178" s="11" t="s">
        <v>48</v>
      </c>
      <c r="C178" s="26" t="s">
        <v>85</v>
      </c>
      <c r="D178" s="37">
        <v>0</v>
      </c>
      <c r="E178" s="46">
        <f t="shared" si="81"/>
        <v>0</v>
      </c>
      <c r="F178" s="37">
        <v>0</v>
      </c>
      <c r="G178" s="46">
        <f t="shared" si="82"/>
        <v>0</v>
      </c>
      <c r="H178" s="37">
        <v>0</v>
      </c>
      <c r="I178" s="46">
        <f t="shared" si="83"/>
        <v>0</v>
      </c>
      <c r="J178" s="37">
        <v>0</v>
      </c>
      <c r="K178" s="46">
        <f t="shared" si="84"/>
        <v>0</v>
      </c>
      <c r="L178" s="37">
        <v>53.368</v>
      </c>
      <c r="M178" s="46">
        <f t="shared" si="85"/>
        <v>3.2746430109584086</v>
      </c>
      <c r="N178" s="38">
        <v>0</v>
      </c>
      <c r="O178" s="46">
        <f t="shared" si="86"/>
        <v>0</v>
      </c>
      <c r="P178" s="37">
        <v>1576.3669</v>
      </c>
      <c r="Q178" s="46">
        <f t="shared" si="87"/>
        <v>96.7253569890416</v>
      </c>
      <c r="R178" s="37">
        <f t="shared" si="89"/>
        <v>1629.7349</v>
      </c>
      <c r="S178" s="46">
        <f t="shared" si="88"/>
        <v>100</v>
      </c>
      <c r="T178" s="37">
        <v>0</v>
      </c>
      <c r="U178" s="39">
        <f t="shared" si="90"/>
        <v>1629.7349</v>
      </c>
      <c r="BD178" s="3"/>
      <c r="BJ178" s="25"/>
    </row>
    <row r="179" spans="2:62" ht="12" customHeight="1">
      <c r="B179" s="11"/>
      <c r="C179" s="26" t="s">
        <v>86</v>
      </c>
      <c r="D179" s="37">
        <v>0</v>
      </c>
      <c r="E179" s="46">
        <f t="shared" si="81"/>
        <v>0</v>
      </c>
      <c r="F179" s="37">
        <v>0</v>
      </c>
      <c r="G179" s="46">
        <f t="shared" si="82"/>
        <v>0</v>
      </c>
      <c r="H179" s="37">
        <v>0</v>
      </c>
      <c r="I179" s="46">
        <f t="shared" si="83"/>
        <v>0</v>
      </c>
      <c r="J179" s="37">
        <v>0</v>
      </c>
      <c r="K179" s="46">
        <f t="shared" si="84"/>
        <v>0</v>
      </c>
      <c r="L179" s="37">
        <v>97.4543</v>
      </c>
      <c r="M179" s="46">
        <f t="shared" si="85"/>
        <v>41.10308299588397</v>
      </c>
      <c r="N179" s="38">
        <v>28.0867</v>
      </c>
      <c r="O179" s="46">
        <f t="shared" si="86"/>
        <v>11.8460648855976</v>
      </c>
      <c r="P179" s="37">
        <v>111.5563</v>
      </c>
      <c r="Q179" s="46">
        <f t="shared" si="87"/>
        <v>47.050852118518435</v>
      </c>
      <c r="R179" s="37">
        <f t="shared" si="89"/>
        <v>237.0973</v>
      </c>
      <c r="S179" s="46">
        <f t="shared" si="88"/>
        <v>100</v>
      </c>
      <c r="T179" s="37">
        <v>0</v>
      </c>
      <c r="U179" s="39">
        <f t="shared" si="90"/>
        <v>237.0973</v>
      </c>
      <c r="BD179" s="3"/>
      <c r="BJ179" s="25"/>
    </row>
    <row r="180" spans="2:62" ht="12" customHeight="1">
      <c r="B180" s="11" t="s">
        <v>1</v>
      </c>
      <c r="C180" s="26" t="s">
        <v>87</v>
      </c>
      <c r="D180" s="37">
        <v>0</v>
      </c>
      <c r="E180" s="46">
        <f t="shared" si="81"/>
        <v>0</v>
      </c>
      <c r="F180" s="37">
        <v>0</v>
      </c>
      <c r="G180" s="46">
        <f t="shared" si="82"/>
        <v>0</v>
      </c>
      <c r="H180" s="37">
        <v>0</v>
      </c>
      <c r="I180" s="46">
        <f t="shared" si="83"/>
        <v>0</v>
      </c>
      <c r="J180" s="37">
        <v>0</v>
      </c>
      <c r="K180" s="46">
        <f t="shared" si="84"/>
        <v>0</v>
      </c>
      <c r="L180" s="37">
        <v>1072.534</v>
      </c>
      <c r="M180" s="46">
        <f t="shared" si="85"/>
        <v>93.9904705009415</v>
      </c>
      <c r="N180" s="38">
        <v>40.7135</v>
      </c>
      <c r="O180" s="46">
        <f t="shared" si="86"/>
        <v>3.567887843872625</v>
      </c>
      <c r="P180" s="37">
        <v>27.8618</v>
      </c>
      <c r="Q180" s="46">
        <f t="shared" si="87"/>
        <v>2.441641655185879</v>
      </c>
      <c r="R180" s="37">
        <f t="shared" si="89"/>
        <v>1141.1093</v>
      </c>
      <c r="S180" s="46">
        <f t="shared" si="88"/>
        <v>100</v>
      </c>
      <c r="T180" s="37">
        <v>0</v>
      </c>
      <c r="U180" s="39">
        <f t="shared" si="90"/>
        <v>1141.1093</v>
      </c>
      <c r="BD180" s="3"/>
      <c r="BJ180" s="25"/>
    </row>
    <row r="181" spans="2:62" ht="12" customHeight="1">
      <c r="B181" s="11"/>
      <c r="C181" s="26" t="s">
        <v>88</v>
      </c>
      <c r="D181" s="37">
        <v>0</v>
      </c>
      <c r="E181" s="46">
        <f t="shared" si="81"/>
        <v>0</v>
      </c>
      <c r="F181" s="37">
        <v>0</v>
      </c>
      <c r="G181" s="46">
        <f t="shared" si="82"/>
        <v>0</v>
      </c>
      <c r="H181" s="37">
        <v>0</v>
      </c>
      <c r="I181" s="46">
        <f t="shared" si="83"/>
        <v>0</v>
      </c>
      <c r="J181" s="37">
        <v>0</v>
      </c>
      <c r="K181" s="46">
        <f t="shared" si="84"/>
        <v>0</v>
      </c>
      <c r="L181" s="37">
        <v>136.1263</v>
      </c>
      <c r="M181" s="46">
        <f t="shared" si="85"/>
        <v>73.03818230692752</v>
      </c>
      <c r="N181" s="38">
        <v>19.1648</v>
      </c>
      <c r="O181" s="46">
        <f t="shared" si="86"/>
        <v>10.282819383732642</v>
      </c>
      <c r="P181" s="37">
        <v>31.0858</v>
      </c>
      <c r="Q181" s="46">
        <f t="shared" si="87"/>
        <v>16.67899830933984</v>
      </c>
      <c r="R181" s="37">
        <f t="shared" si="89"/>
        <v>186.37689999999998</v>
      </c>
      <c r="S181" s="46">
        <f t="shared" si="88"/>
        <v>100</v>
      </c>
      <c r="T181" s="37">
        <v>0</v>
      </c>
      <c r="U181" s="39">
        <f t="shared" si="90"/>
        <v>186.37689999999998</v>
      </c>
      <c r="BD181" s="3"/>
      <c r="BJ181" s="25"/>
    </row>
    <row r="182" spans="2:62" ht="12" customHeight="1">
      <c r="B182" s="11" t="s">
        <v>20</v>
      </c>
      <c r="C182" s="26" t="s">
        <v>89</v>
      </c>
      <c r="D182" s="37">
        <v>0</v>
      </c>
      <c r="E182" s="46">
        <f t="shared" si="81"/>
        <v>0</v>
      </c>
      <c r="F182" s="37">
        <v>0</v>
      </c>
      <c r="G182" s="46">
        <f t="shared" si="82"/>
        <v>0</v>
      </c>
      <c r="H182" s="37">
        <v>0</v>
      </c>
      <c r="I182" s="46">
        <f t="shared" si="83"/>
        <v>0</v>
      </c>
      <c r="J182" s="37">
        <v>0</v>
      </c>
      <c r="K182" s="46">
        <f t="shared" si="84"/>
        <v>0</v>
      </c>
      <c r="L182" s="37">
        <v>81.8702</v>
      </c>
      <c r="M182" s="46">
        <f t="shared" si="85"/>
        <v>27.055540225478808</v>
      </c>
      <c r="N182" s="38">
        <v>16.6139</v>
      </c>
      <c r="O182" s="46">
        <f t="shared" si="86"/>
        <v>5.490374272349187</v>
      </c>
      <c r="P182" s="37">
        <v>204.1164</v>
      </c>
      <c r="Q182" s="46">
        <f t="shared" si="87"/>
        <v>67.454085502172</v>
      </c>
      <c r="R182" s="37">
        <f t="shared" si="89"/>
        <v>302.6005</v>
      </c>
      <c r="S182" s="46">
        <f t="shared" si="88"/>
        <v>100</v>
      </c>
      <c r="T182" s="37">
        <v>0</v>
      </c>
      <c r="U182" s="39">
        <f t="shared" si="90"/>
        <v>302.6005</v>
      </c>
      <c r="BD182" s="3"/>
      <c r="BJ182" s="25"/>
    </row>
    <row r="183" spans="2:62" ht="12" customHeight="1">
      <c r="B183" s="11"/>
      <c r="C183" s="29" t="s">
        <v>90</v>
      </c>
      <c r="D183" s="37">
        <v>0</v>
      </c>
      <c r="E183" s="46">
        <f t="shared" si="81"/>
        <v>0</v>
      </c>
      <c r="F183" s="37">
        <v>0</v>
      </c>
      <c r="G183" s="46">
        <f t="shared" si="82"/>
        <v>0</v>
      </c>
      <c r="H183" s="37">
        <v>0</v>
      </c>
      <c r="I183" s="46">
        <f t="shared" si="83"/>
        <v>0</v>
      </c>
      <c r="J183" s="37">
        <v>0</v>
      </c>
      <c r="K183" s="46">
        <f t="shared" si="84"/>
        <v>0</v>
      </c>
      <c r="L183" s="37">
        <v>5015.4612</v>
      </c>
      <c r="M183" s="46">
        <f t="shared" si="85"/>
        <v>93.17281959425343</v>
      </c>
      <c r="N183" s="38">
        <v>3.1392</v>
      </c>
      <c r="O183" s="46">
        <f t="shared" si="86"/>
        <v>0.05831729199106962</v>
      </c>
      <c r="P183" s="37">
        <v>364.3656</v>
      </c>
      <c r="Q183" s="46">
        <f t="shared" si="87"/>
        <v>6.768863113755502</v>
      </c>
      <c r="R183" s="37">
        <f t="shared" si="89"/>
        <v>5382.965999999999</v>
      </c>
      <c r="S183" s="46">
        <f t="shared" si="88"/>
        <v>100</v>
      </c>
      <c r="T183" s="37">
        <v>0</v>
      </c>
      <c r="U183" s="39">
        <f t="shared" si="90"/>
        <v>5382.965999999999</v>
      </c>
      <c r="BD183" s="3"/>
      <c r="BJ183" s="25"/>
    </row>
    <row r="184" spans="1:62" s="30" customFormat="1" ht="12" customHeight="1">
      <c r="A184" s="3"/>
      <c r="B184" s="27"/>
      <c r="C184" s="28" t="s">
        <v>2</v>
      </c>
      <c r="D184" s="40">
        <f>SUM(D175:D183)</f>
        <v>0</v>
      </c>
      <c r="E184" s="47">
        <f aca="true" t="shared" si="91" ref="E184:E198">IF($U184=0,"",D184/$U184*100)</f>
        <v>0</v>
      </c>
      <c r="F184" s="40">
        <f>SUM(F175:F183)</f>
        <v>0</v>
      </c>
      <c r="G184" s="47">
        <f aca="true" t="shared" si="92" ref="G184:G198">IF($U184=0,"",F184/$U184*100)</f>
        <v>0</v>
      </c>
      <c r="H184" s="40">
        <f>SUM(H175:H183)</f>
        <v>0</v>
      </c>
      <c r="I184" s="47">
        <f t="shared" si="83"/>
        <v>0</v>
      </c>
      <c r="J184" s="40">
        <f>SUM(J175:J183)</f>
        <v>0</v>
      </c>
      <c r="K184" s="47">
        <f aca="true" t="shared" si="93" ref="K184:K198">IF($U184=0,"",J184/$U184*100)</f>
        <v>0</v>
      </c>
      <c r="L184" s="40">
        <f>SUM(L175:L183)</f>
        <v>8089.1597</v>
      </c>
      <c r="M184" s="47">
        <f aca="true" t="shared" si="94" ref="M184:M198">IF($U184=0,"",L184/$U184*100)</f>
        <v>75.54299435908838</v>
      </c>
      <c r="N184" s="41">
        <f>SUM(N175:N183)</f>
        <v>109.71270000000001</v>
      </c>
      <c r="O184" s="47">
        <f aca="true" t="shared" si="95" ref="O184:O198">IF($U184=0,"",N184/$U184*100)</f>
        <v>1.0245842812598145</v>
      </c>
      <c r="P184" s="40">
        <f>SUM(P175:P183)</f>
        <v>2509.1486</v>
      </c>
      <c r="Q184" s="47">
        <f aca="true" t="shared" si="96" ref="Q184:Q198">IF($U184=0,"",P184/$U184*100)</f>
        <v>23.432421359651794</v>
      </c>
      <c r="R184" s="40">
        <f>SUM(R175:R183)</f>
        <v>10708.021</v>
      </c>
      <c r="S184" s="47">
        <f aca="true" t="shared" si="97" ref="S184:S198">IF($U184=0,"",R184/$U184*100)</f>
        <v>100</v>
      </c>
      <c r="T184" s="40">
        <f>SUM(T175:T183)</f>
        <v>0</v>
      </c>
      <c r="U184" s="42">
        <f t="shared" si="90"/>
        <v>10708.021</v>
      </c>
      <c r="BJ184" s="25"/>
    </row>
    <row r="185" spans="2:62" ht="12" customHeight="1">
      <c r="B185" s="11"/>
      <c r="C185" s="26" t="s">
        <v>109</v>
      </c>
      <c r="D185" s="37">
        <v>0</v>
      </c>
      <c r="E185" s="46">
        <f t="shared" si="91"/>
      </c>
      <c r="F185" s="37">
        <v>0</v>
      </c>
      <c r="G185" s="46">
        <f t="shared" si="92"/>
      </c>
      <c r="H185" s="37">
        <v>0</v>
      </c>
      <c r="I185" s="46">
        <f t="shared" si="83"/>
      </c>
      <c r="J185" s="37">
        <v>0</v>
      </c>
      <c r="K185" s="46">
        <f t="shared" si="93"/>
      </c>
      <c r="L185" s="37">
        <v>0</v>
      </c>
      <c r="M185" s="46">
        <f t="shared" si="94"/>
      </c>
      <c r="N185" s="38">
        <v>0</v>
      </c>
      <c r="O185" s="46">
        <f t="shared" si="95"/>
      </c>
      <c r="P185" s="37">
        <v>0</v>
      </c>
      <c r="Q185" s="46">
        <f t="shared" si="96"/>
      </c>
      <c r="R185" s="37">
        <f aca="true" t="shared" si="98" ref="R185:R197">SUM(D185,F185,H185,J185,L185,N185,P185)</f>
        <v>0</v>
      </c>
      <c r="S185" s="46">
        <f t="shared" si="97"/>
      </c>
      <c r="T185" s="37">
        <v>0</v>
      </c>
      <c r="U185" s="39">
        <f aca="true" t="shared" si="99" ref="U185:U198">SUM(R185,T185)</f>
        <v>0</v>
      </c>
      <c r="BD185" s="3"/>
      <c r="BJ185" s="25"/>
    </row>
    <row r="186" spans="2:62" ht="12" customHeight="1">
      <c r="B186" s="11"/>
      <c r="C186" s="26" t="s">
        <v>110</v>
      </c>
      <c r="D186" s="37">
        <v>0</v>
      </c>
      <c r="E186" s="46">
        <f t="shared" si="91"/>
      </c>
      <c r="F186" s="37">
        <v>0</v>
      </c>
      <c r="G186" s="46">
        <f t="shared" si="92"/>
      </c>
      <c r="H186" s="37">
        <v>0</v>
      </c>
      <c r="I186" s="46">
        <f t="shared" si="83"/>
      </c>
      <c r="J186" s="37">
        <v>0</v>
      </c>
      <c r="K186" s="46">
        <f t="shared" si="93"/>
      </c>
      <c r="L186" s="37">
        <v>0</v>
      </c>
      <c r="M186" s="46">
        <f t="shared" si="94"/>
      </c>
      <c r="N186" s="38">
        <v>0</v>
      </c>
      <c r="O186" s="46">
        <f t="shared" si="95"/>
      </c>
      <c r="P186" s="37">
        <v>0</v>
      </c>
      <c r="Q186" s="46">
        <f t="shared" si="96"/>
      </c>
      <c r="R186" s="37">
        <f t="shared" si="98"/>
        <v>0</v>
      </c>
      <c r="S186" s="46">
        <f t="shared" si="97"/>
      </c>
      <c r="T186" s="37">
        <v>0</v>
      </c>
      <c r="U186" s="39">
        <f t="shared" si="99"/>
        <v>0</v>
      </c>
      <c r="BD186" s="3"/>
      <c r="BJ186" s="25"/>
    </row>
    <row r="187" spans="2:62" ht="12" customHeight="1">
      <c r="B187" s="11"/>
      <c r="C187" s="26" t="s">
        <v>111</v>
      </c>
      <c r="D187" s="37">
        <v>0</v>
      </c>
      <c r="E187" s="46">
        <f t="shared" si="91"/>
        <v>0</v>
      </c>
      <c r="F187" s="37">
        <v>0</v>
      </c>
      <c r="G187" s="46">
        <f t="shared" si="92"/>
        <v>0</v>
      </c>
      <c r="H187" s="37">
        <v>0</v>
      </c>
      <c r="I187" s="46">
        <f t="shared" si="83"/>
        <v>0</v>
      </c>
      <c r="J187" s="37">
        <v>0</v>
      </c>
      <c r="K187" s="46">
        <f t="shared" si="93"/>
        <v>0</v>
      </c>
      <c r="L187" s="37">
        <v>0</v>
      </c>
      <c r="M187" s="46">
        <f t="shared" si="94"/>
        <v>0</v>
      </c>
      <c r="N187" s="38">
        <v>0</v>
      </c>
      <c r="O187" s="46">
        <f t="shared" si="95"/>
        <v>0</v>
      </c>
      <c r="P187" s="37">
        <v>14.6769</v>
      </c>
      <c r="Q187" s="46">
        <f t="shared" si="96"/>
        <v>100</v>
      </c>
      <c r="R187" s="37">
        <f t="shared" si="98"/>
        <v>14.6769</v>
      </c>
      <c r="S187" s="46">
        <f t="shared" si="97"/>
        <v>100</v>
      </c>
      <c r="T187" s="37">
        <v>0</v>
      </c>
      <c r="U187" s="39">
        <f t="shared" si="99"/>
        <v>14.6769</v>
      </c>
      <c r="BD187" s="3"/>
      <c r="BJ187" s="25"/>
    </row>
    <row r="188" spans="2:62" ht="12" customHeight="1">
      <c r="B188" s="11" t="s">
        <v>112</v>
      </c>
      <c r="C188" s="26" t="s">
        <v>91</v>
      </c>
      <c r="D188" s="37">
        <v>0</v>
      </c>
      <c r="E188" s="46">
        <f t="shared" si="91"/>
      </c>
      <c r="F188" s="37">
        <v>0</v>
      </c>
      <c r="G188" s="46">
        <f t="shared" si="92"/>
      </c>
      <c r="H188" s="37">
        <v>0</v>
      </c>
      <c r="I188" s="46">
        <f t="shared" si="83"/>
      </c>
      <c r="J188" s="37">
        <v>0</v>
      </c>
      <c r="K188" s="46">
        <f t="shared" si="93"/>
      </c>
      <c r="L188" s="37">
        <v>0</v>
      </c>
      <c r="M188" s="46">
        <f t="shared" si="94"/>
      </c>
      <c r="N188" s="38">
        <v>0</v>
      </c>
      <c r="O188" s="46">
        <f t="shared" si="95"/>
      </c>
      <c r="P188" s="37">
        <v>0</v>
      </c>
      <c r="Q188" s="46">
        <f t="shared" si="96"/>
      </c>
      <c r="R188" s="37">
        <f t="shared" si="98"/>
        <v>0</v>
      </c>
      <c r="S188" s="46">
        <f t="shared" si="97"/>
      </c>
      <c r="T188" s="37">
        <v>0</v>
      </c>
      <c r="U188" s="39">
        <f t="shared" si="99"/>
        <v>0</v>
      </c>
      <c r="BD188" s="3"/>
      <c r="BJ188" s="25"/>
    </row>
    <row r="189" spans="2:62" ht="12" customHeight="1">
      <c r="B189" s="11"/>
      <c r="C189" s="26" t="s">
        <v>113</v>
      </c>
      <c r="D189" s="37">
        <v>0</v>
      </c>
      <c r="E189" s="46">
        <f t="shared" si="91"/>
      </c>
      <c r="F189" s="37">
        <v>0</v>
      </c>
      <c r="G189" s="46">
        <f t="shared" si="92"/>
      </c>
      <c r="H189" s="37">
        <v>0</v>
      </c>
      <c r="I189" s="46">
        <f t="shared" si="83"/>
      </c>
      <c r="J189" s="37">
        <v>0</v>
      </c>
      <c r="K189" s="46">
        <f t="shared" si="93"/>
      </c>
      <c r="L189" s="37">
        <v>0</v>
      </c>
      <c r="M189" s="46">
        <f t="shared" si="94"/>
      </c>
      <c r="N189" s="38">
        <v>0</v>
      </c>
      <c r="O189" s="46">
        <f t="shared" si="95"/>
      </c>
      <c r="P189" s="37">
        <v>0</v>
      </c>
      <c r="Q189" s="46">
        <f t="shared" si="96"/>
      </c>
      <c r="R189" s="37">
        <f t="shared" si="98"/>
        <v>0</v>
      </c>
      <c r="S189" s="46">
        <f t="shared" si="97"/>
      </c>
      <c r="T189" s="37">
        <v>0</v>
      </c>
      <c r="U189" s="39">
        <f t="shared" si="99"/>
        <v>0</v>
      </c>
      <c r="BD189" s="3"/>
      <c r="BJ189" s="25"/>
    </row>
    <row r="190" spans="2:62" ht="12" customHeight="1">
      <c r="B190" s="11"/>
      <c r="C190" s="26" t="s">
        <v>114</v>
      </c>
      <c r="D190" s="37">
        <v>0</v>
      </c>
      <c r="E190" s="46">
        <f t="shared" si="91"/>
      </c>
      <c r="F190" s="37">
        <v>0</v>
      </c>
      <c r="G190" s="46">
        <f t="shared" si="92"/>
      </c>
      <c r="H190" s="37">
        <v>0</v>
      </c>
      <c r="I190" s="46">
        <f t="shared" si="83"/>
      </c>
      <c r="J190" s="37">
        <v>0</v>
      </c>
      <c r="K190" s="46">
        <f t="shared" si="93"/>
      </c>
      <c r="L190" s="37">
        <v>0</v>
      </c>
      <c r="M190" s="46">
        <f t="shared" si="94"/>
      </c>
      <c r="N190" s="38">
        <v>0</v>
      </c>
      <c r="O190" s="46">
        <f t="shared" si="95"/>
      </c>
      <c r="P190" s="37">
        <v>0</v>
      </c>
      <c r="Q190" s="46">
        <f t="shared" si="96"/>
      </c>
      <c r="R190" s="37">
        <f t="shared" si="98"/>
        <v>0</v>
      </c>
      <c r="S190" s="46">
        <f t="shared" si="97"/>
      </c>
      <c r="T190" s="37">
        <v>0</v>
      </c>
      <c r="U190" s="39">
        <f t="shared" si="99"/>
        <v>0</v>
      </c>
      <c r="BD190" s="3"/>
      <c r="BJ190" s="25"/>
    </row>
    <row r="191" spans="2:62" ht="12" customHeight="1">
      <c r="B191" s="11" t="s">
        <v>115</v>
      </c>
      <c r="C191" s="26" t="s">
        <v>116</v>
      </c>
      <c r="D191" s="37">
        <v>0</v>
      </c>
      <c r="E191" s="46">
        <f t="shared" si="91"/>
      </c>
      <c r="F191" s="37">
        <v>0</v>
      </c>
      <c r="G191" s="46">
        <f t="shared" si="92"/>
      </c>
      <c r="H191" s="37">
        <v>0</v>
      </c>
      <c r="I191" s="46">
        <f t="shared" si="83"/>
      </c>
      <c r="J191" s="37">
        <v>0</v>
      </c>
      <c r="K191" s="46">
        <f t="shared" si="93"/>
      </c>
      <c r="L191" s="37">
        <v>0</v>
      </c>
      <c r="M191" s="46">
        <f t="shared" si="94"/>
      </c>
      <c r="N191" s="38">
        <v>0</v>
      </c>
      <c r="O191" s="46">
        <f t="shared" si="95"/>
      </c>
      <c r="P191" s="37">
        <v>0</v>
      </c>
      <c r="Q191" s="46">
        <f t="shared" si="96"/>
      </c>
      <c r="R191" s="37">
        <f t="shared" si="98"/>
        <v>0</v>
      </c>
      <c r="S191" s="46">
        <f t="shared" si="97"/>
      </c>
      <c r="T191" s="37">
        <v>0</v>
      </c>
      <c r="U191" s="39">
        <f t="shared" si="99"/>
        <v>0</v>
      </c>
      <c r="BD191" s="3"/>
      <c r="BJ191" s="25"/>
    </row>
    <row r="192" spans="2:62" ht="12" customHeight="1">
      <c r="B192" s="11"/>
      <c r="C192" s="26" t="s">
        <v>117</v>
      </c>
      <c r="D192" s="37">
        <v>0</v>
      </c>
      <c r="E192" s="46">
        <f t="shared" si="91"/>
        <v>0</v>
      </c>
      <c r="F192" s="37">
        <v>0</v>
      </c>
      <c r="G192" s="46">
        <f t="shared" si="92"/>
        <v>0</v>
      </c>
      <c r="H192" s="37">
        <v>0</v>
      </c>
      <c r="I192" s="46">
        <f t="shared" si="83"/>
        <v>0</v>
      </c>
      <c r="J192" s="37">
        <v>0</v>
      </c>
      <c r="K192" s="46">
        <f t="shared" si="93"/>
        <v>0</v>
      </c>
      <c r="L192" s="37">
        <v>0</v>
      </c>
      <c r="M192" s="46">
        <f t="shared" si="94"/>
        <v>0</v>
      </c>
      <c r="N192" s="38">
        <v>440.4925</v>
      </c>
      <c r="O192" s="46">
        <f t="shared" si="95"/>
        <v>100</v>
      </c>
      <c r="P192" s="37">
        <v>0</v>
      </c>
      <c r="Q192" s="46">
        <f t="shared" si="96"/>
        <v>0</v>
      </c>
      <c r="R192" s="37">
        <f t="shared" si="98"/>
        <v>440.4925</v>
      </c>
      <c r="S192" s="46">
        <f t="shared" si="97"/>
        <v>100</v>
      </c>
      <c r="T192" s="37">
        <v>0</v>
      </c>
      <c r="U192" s="39">
        <f t="shared" si="99"/>
        <v>440.4925</v>
      </c>
      <c r="BD192" s="3"/>
      <c r="BJ192" s="25"/>
    </row>
    <row r="193" spans="2:62" ht="12" customHeight="1">
      <c r="B193" s="11"/>
      <c r="C193" s="26" t="s">
        <v>118</v>
      </c>
      <c r="D193" s="37">
        <v>0</v>
      </c>
      <c r="E193" s="46">
        <f t="shared" si="91"/>
      </c>
      <c r="F193" s="37">
        <v>0</v>
      </c>
      <c r="G193" s="46">
        <f t="shared" si="92"/>
      </c>
      <c r="H193" s="37">
        <v>0</v>
      </c>
      <c r="I193" s="46">
        <f t="shared" si="83"/>
      </c>
      <c r="J193" s="37">
        <v>0</v>
      </c>
      <c r="K193" s="46">
        <f t="shared" si="93"/>
      </c>
      <c r="L193" s="37">
        <v>0</v>
      </c>
      <c r="M193" s="46">
        <f t="shared" si="94"/>
      </c>
      <c r="N193" s="38">
        <v>0</v>
      </c>
      <c r="O193" s="46">
        <f t="shared" si="95"/>
      </c>
      <c r="P193" s="37">
        <v>0</v>
      </c>
      <c r="Q193" s="46">
        <f t="shared" si="96"/>
      </c>
      <c r="R193" s="37">
        <f t="shared" si="98"/>
        <v>0</v>
      </c>
      <c r="S193" s="46">
        <f t="shared" si="97"/>
      </c>
      <c r="T193" s="37">
        <v>0</v>
      </c>
      <c r="U193" s="39">
        <f>SUM(R193,T193)</f>
        <v>0</v>
      </c>
      <c r="BD193" s="3"/>
      <c r="BJ193" s="25"/>
    </row>
    <row r="194" spans="2:62" ht="12" customHeight="1">
      <c r="B194" s="11" t="s">
        <v>119</v>
      </c>
      <c r="C194" s="26" t="s">
        <v>120</v>
      </c>
      <c r="D194" s="37">
        <v>0</v>
      </c>
      <c r="E194" s="46">
        <f t="shared" si="91"/>
      </c>
      <c r="F194" s="37">
        <v>0</v>
      </c>
      <c r="G194" s="46">
        <f t="shared" si="92"/>
      </c>
      <c r="H194" s="37">
        <v>0</v>
      </c>
      <c r="I194" s="46">
        <f t="shared" si="83"/>
      </c>
      <c r="J194" s="37">
        <v>0</v>
      </c>
      <c r="K194" s="46">
        <f t="shared" si="93"/>
      </c>
      <c r="L194" s="37">
        <v>0</v>
      </c>
      <c r="M194" s="46">
        <f t="shared" si="94"/>
      </c>
      <c r="N194" s="38">
        <v>0</v>
      </c>
      <c r="O194" s="46">
        <f t="shared" si="95"/>
      </c>
      <c r="P194" s="37">
        <v>0</v>
      </c>
      <c r="Q194" s="46">
        <f t="shared" si="96"/>
      </c>
      <c r="R194" s="37">
        <f t="shared" si="98"/>
        <v>0</v>
      </c>
      <c r="S194" s="46">
        <f t="shared" si="97"/>
      </c>
      <c r="T194" s="37">
        <v>0</v>
      </c>
      <c r="U194" s="39">
        <f>SUM(R194,T194)</f>
        <v>0</v>
      </c>
      <c r="BD194" s="3"/>
      <c r="BJ194" s="25"/>
    </row>
    <row r="195" spans="2:62" ht="12" customHeight="1">
      <c r="B195" s="11"/>
      <c r="C195" s="26" t="s">
        <v>121</v>
      </c>
      <c r="D195" s="37">
        <v>0</v>
      </c>
      <c r="E195" s="46">
        <f t="shared" si="91"/>
        <v>0</v>
      </c>
      <c r="F195" s="37">
        <v>0</v>
      </c>
      <c r="G195" s="46">
        <f t="shared" si="92"/>
        <v>0</v>
      </c>
      <c r="H195" s="37">
        <v>0</v>
      </c>
      <c r="I195" s="46">
        <f t="shared" si="83"/>
        <v>0</v>
      </c>
      <c r="J195" s="37">
        <v>0</v>
      </c>
      <c r="K195" s="46">
        <f t="shared" si="93"/>
        <v>0</v>
      </c>
      <c r="L195" s="37">
        <v>8.4519</v>
      </c>
      <c r="M195" s="46">
        <f t="shared" si="94"/>
        <v>100</v>
      </c>
      <c r="N195" s="38">
        <v>0</v>
      </c>
      <c r="O195" s="46">
        <f t="shared" si="95"/>
        <v>0</v>
      </c>
      <c r="P195" s="37">
        <v>0</v>
      </c>
      <c r="Q195" s="46">
        <f t="shared" si="96"/>
        <v>0</v>
      </c>
      <c r="R195" s="37">
        <f t="shared" si="98"/>
        <v>8.4519</v>
      </c>
      <c r="S195" s="46">
        <f t="shared" si="97"/>
        <v>100</v>
      </c>
      <c r="T195" s="37">
        <v>0</v>
      </c>
      <c r="U195" s="39">
        <f t="shared" si="99"/>
        <v>8.4519</v>
      </c>
      <c r="BD195" s="3"/>
      <c r="BJ195" s="25"/>
    </row>
    <row r="196" spans="2:62" ht="12" customHeight="1">
      <c r="B196" s="11"/>
      <c r="C196" s="26" t="s">
        <v>122</v>
      </c>
      <c r="D196" s="37">
        <v>0</v>
      </c>
      <c r="E196" s="46">
        <f t="shared" si="91"/>
      </c>
      <c r="F196" s="37">
        <v>0</v>
      </c>
      <c r="G196" s="46">
        <f t="shared" si="92"/>
      </c>
      <c r="H196" s="37">
        <v>0</v>
      </c>
      <c r="I196" s="46">
        <f t="shared" si="83"/>
      </c>
      <c r="J196" s="37">
        <v>0</v>
      </c>
      <c r="K196" s="46">
        <f t="shared" si="93"/>
      </c>
      <c r="L196" s="37">
        <v>0</v>
      </c>
      <c r="M196" s="46">
        <f t="shared" si="94"/>
      </c>
      <c r="N196" s="38">
        <v>0</v>
      </c>
      <c r="O196" s="46">
        <f t="shared" si="95"/>
      </c>
      <c r="P196" s="37">
        <v>0</v>
      </c>
      <c r="Q196" s="46">
        <f t="shared" si="96"/>
      </c>
      <c r="R196" s="37">
        <f t="shared" si="98"/>
        <v>0</v>
      </c>
      <c r="S196" s="46">
        <f t="shared" si="97"/>
      </c>
      <c r="T196" s="37">
        <v>0</v>
      </c>
      <c r="U196" s="39">
        <f t="shared" si="99"/>
        <v>0</v>
      </c>
      <c r="BD196" s="3"/>
      <c r="BJ196" s="25"/>
    </row>
    <row r="197" spans="2:62" ht="12" customHeight="1">
      <c r="B197" s="11"/>
      <c r="C197" s="29" t="s">
        <v>123</v>
      </c>
      <c r="D197" s="37">
        <v>0</v>
      </c>
      <c r="E197" s="46">
        <f t="shared" si="91"/>
        <v>0</v>
      </c>
      <c r="F197" s="37">
        <v>0</v>
      </c>
      <c r="G197" s="46">
        <f t="shared" si="92"/>
        <v>0</v>
      </c>
      <c r="H197" s="37">
        <v>0</v>
      </c>
      <c r="I197" s="46">
        <f t="shared" si="83"/>
        <v>0</v>
      </c>
      <c r="J197" s="37">
        <v>0</v>
      </c>
      <c r="K197" s="46">
        <f t="shared" si="93"/>
        <v>0</v>
      </c>
      <c r="L197" s="37">
        <v>0</v>
      </c>
      <c r="M197" s="46">
        <f t="shared" si="94"/>
        <v>0</v>
      </c>
      <c r="N197" s="38">
        <v>2835.5306</v>
      </c>
      <c r="O197" s="46">
        <f t="shared" si="95"/>
        <v>100</v>
      </c>
      <c r="P197" s="37">
        <v>0</v>
      </c>
      <c r="Q197" s="46">
        <f t="shared" si="96"/>
        <v>0</v>
      </c>
      <c r="R197" s="37">
        <f t="shared" si="98"/>
        <v>2835.5306</v>
      </c>
      <c r="S197" s="46">
        <f t="shared" si="97"/>
        <v>100</v>
      </c>
      <c r="T197" s="37">
        <v>0</v>
      </c>
      <c r="U197" s="39">
        <f t="shared" si="99"/>
        <v>2835.5306</v>
      </c>
      <c r="BD197" s="3"/>
      <c r="BJ197" s="25"/>
    </row>
    <row r="198" spans="2:62" s="30" customFormat="1" ht="12" customHeight="1">
      <c r="B198" s="27"/>
      <c r="C198" s="28" t="s">
        <v>2</v>
      </c>
      <c r="D198" s="40">
        <f>SUM(D185:D197)</f>
        <v>0</v>
      </c>
      <c r="E198" s="47">
        <f t="shared" si="91"/>
        <v>0</v>
      </c>
      <c r="F198" s="40">
        <f>SUM(F185:F197)</f>
        <v>0</v>
      </c>
      <c r="G198" s="47">
        <f t="shared" si="92"/>
        <v>0</v>
      </c>
      <c r="H198" s="40">
        <f>SUM(H185:H197)</f>
        <v>0</v>
      </c>
      <c r="I198" s="47">
        <f t="shared" si="83"/>
        <v>0</v>
      </c>
      <c r="J198" s="40">
        <f>SUM(J185:J197)</f>
        <v>0</v>
      </c>
      <c r="K198" s="47">
        <f t="shared" si="93"/>
        <v>0</v>
      </c>
      <c r="L198" s="40">
        <f>SUM(L185:L197)</f>
        <v>8.4519</v>
      </c>
      <c r="M198" s="47">
        <f t="shared" si="94"/>
        <v>0.25618402111160754</v>
      </c>
      <c r="N198" s="40">
        <f>SUM(N185:N197)</f>
        <v>3276.0231</v>
      </c>
      <c r="O198" s="47">
        <f t="shared" si="95"/>
        <v>99.29894710213252</v>
      </c>
      <c r="P198" s="40">
        <f>SUM(P185:P197)</f>
        <v>14.6769</v>
      </c>
      <c r="Q198" s="47">
        <f t="shared" si="96"/>
        <v>0.4448688767558717</v>
      </c>
      <c r="R198" s="40">
        <f>SUM(R185:R197)</f>
        <v>3299.1519</v>
      </c>
      <c r="S198" s="47">
        <f t="shared" si="97"/>
        <v>100</v>
      </c>
      <c r="T198" s="40">
        <f>SUM(T185:T197)</f>
        <v>0</v>
      </c>
      <c r="U198" s="42">
        <f t="shared" si="99"/>
        <v>3299.1519</v>
      </c>
      <c r="BJ198" s="25"/>
    </row>
    <row r="199" spans="2:62" ht="12" customHeight="1">
      <c r="B199" s="11"/>
      <c r="C199" s="26" t="s">
        <v>124</v>
      </c>
      <c r="D199" s="37">
        <v>0</v>
      </c>
      <c r="E199" s="46">
        <f aca="true" t="shared" si="100" ref="E199:E204">IF($U199=0,"",D199/$U199*100)</f>
        <v>0</v>
      </c>
      <c r="F199" s="37">
        <v>0</v>
      </c>
      <c r="G199" s="46">
        <f aca="true" t="shared" si="101" ref="G199:G204">IF($U199=0,"",F199/$U199*100)</f>
        <v>0</v>
      </c>
      <c r="H199" s="37">
        <v>0</v>
      </c>
      <c r="I199" s="46">
        <f t="shared" si="83"/>
        <v>0</v>
      </c>
      <c r="J199" s="37">
        <v>0</v>
      </c>
      <c r="K199" s="46">
        <f aca="true" t="shared" si="102" ref="K199:K204">IF($U199=0,"",J199/$U199*100)</f>
        <v>0</v>
      </c>
      <c r="L199" s="37">
        <v>3122.8448</v>
      </c>
      <c r="M199" s="46">
        <f aca="true" t="shared" si="103" ref="M199:M204">IF($U199=0,"",L199/$U199*100)</f>
        <v>89.5460346698301</v>
      </c>
      <c r="N199" s="38">
        <v>0</v>
      </c>
      <c r="O199" s="46">
        <f aca="true" t="shared" si="104" ref="O199:O204">IF($U199=0,"",N199/$U199*100)</f>
        <v>0</v>
      </c>
      <c r="P199" s="37">
        <v>364.5735</v>
      </c>
      <c r="Q199" s="46">
        <f aca="true" t="shared" si="105" ref="Q199:Q204">IF($U199=0,"",P199/$U199*100)</f>
        <v>10.453965330169886</v>
      </c>
      <c r="R199" s="37">
        <f>SUM(D199,F199,H199,J199,L199,N199,P199)</f>
        <v>3487.4183</v>
      </c>
      <c r="S199" s="46">
        <f aca="true" t="shared" si="106" ref="S199:S204">IF($U199=0,"",R199/$U199*100)</f>
        <v>100</v>
      </c>
      <c r="T199" s="37">
        <v>0</v>
      </c>
      <c r="U199" s="39">
        <f t="shared" si="90"/>
        <v>3487.4183</v>
      </c>
      <c r="BD199" s="3"/>
      <c r="BJ199" s="25"/>
    </row>
    <row r="200" spans="2:62" ht="12" customHeight="1">
      <c r="B200" s="11" t="s">
        <v>92</v>
      </c>
      <c r="C200" s="26" t="s">
        <v>125</v>
      </c>
      <c r="D200" s="37">
        <v>0</v>
      </c>
      <c r="E200" s="46">
        <f t="shared" si="100"/>
        <v>0</v>
      </c>
      <c r="F200" s="37">
        <v>0</v>
      </c>
      <c r="G200" s="46">
        <f t="shared" si="101"/>
        <v>0</v>
      </c>
      <c r="H200" s="37">
        <v>0</v>
      </c>
      <c r="I200" s="46">
        <f t="shared" si="83"/>
        <v>0</v>
      </c>
      <c r="J200" s="37">
        <v>0</v>
      </c>
      <c r="K200" s="46">
        <f t="shared" si="102"/>
        <v>0</v>
      </c>
      <c r="L200" s="37">
        <v>0</v>
      </c>
      <c r="M200" s="46">
        <f t="shared" si="103"/>
        <v>0</v>
      </c>
      <c r="N200" s="38">
        <v>0</v>
      </c>
      <c r="O200" s="46">
        <f t="shared" si="104"/>
        <v>0</v>
      </c>
      <c r="P200" s="37">
        <v>21.6876</v>
      </c>
      <c r="Q200" s="46">
        <f t="shared" si="105"/>
        <v>100</v>
      </c>
      <c r="R200" s="37">
        <f>SUM(D200,F200,H200,J200,L200,N200,P200)</f>
        <v>21.6876</v>
      </c>
      <c r="S200" s="46">
        <f t="shared" si="106"/>
        <v>100</v>
      </c>
      <c r="T200" s="37">
        <v>0</v>
      </c>
      <c r="U200" s="39">
        <f t="shared" si="90"/>
        <v>21.6876</v>
      </c>
      <c r="BD200" s="3"/>
      <c r="BJ200" s="25"/>
    </row>
    <row r="201" spans="2:62" ht="12" customHeight="1">
      <c r="B201" s="11" t="s">
        <v>93</v>
      </c>
      <c r="C201" s="26" t="s">
        <v>126</v>
      </c>
      <c r="D201" s="37">
        <v>0</v>
      </c>
      <c r="E201" s="46">
        <f t="shared" si="100"/>
        <v>0</v>
      </c>
      <c r="F201" s="37">
        <v>0</v>
      </c>
      <c r="G201" s="46">
        <f t="shared" si="101"/>
        <v>0</v>
      </c>
      <c r="H201" s="37">
        <v>0</v>
      </c>
      <c r="I201" s="46">
        <f t="shared" si="83"/>
        <v>0</v>
      </c>
      <c r="J201" s="37">
        <v>0</v>
      </c>
      <c r="K201" s="46">
        <f t="shared" si="102"/>
        <v>0</v>
      </c>
      <c r="L201" s="37">
        <v>0</v>
      </c>
      <c r="M201" s="46">
        <f t="shared" si="103"/>
        <v>0</v>
      </c>
      <c r="N201" s="38">
        <v>0</v>
      </c>
      <c r="O201" s="46">
        <f t="shared" si="104"/>
        <v>0</v>
      </c>
      <c r="P201" s="37">
        <v>249.2707</v>
      </c>
      <c r="Q201" s="46">
        <f t="shared" si="105"/>
        <v>100</v>
      </c>
      <c r="R201" s="37">
        <f>SUM(D201,F201,H201,J201,L201,N201,P201)</f>
        <v>249.2707</v>
      </c>
      <c r="S201" s="46">
        <f t="shared" si="106"/>
        <v>100</v>
      </c>
      <c r="T201" s="37">
        <v>0</v>
      </c>
      <c r="U201" s="39">
        <f t="shared" si="90"/>
        <v>249.2707</v>
      </c>
      <c r="BD201" s="3"/>
      <c r="BJ201" s="25"/>
    </row>
    <row r="202" spans="2:62" ht="12" customHeight="1">
      <c r="B202" s="11" t="s">
        <v>20</v>
      </c>
      <c r="C202" s="29" t="s">
        <v>127</v>
      </c>
      <c r="D202" s="37">
        <v>0</v>
      </c>
      <c r="E202" s="46">
        <f t="shared" si="100"/>
      </c>
      <c r="F202" s="37">
        <v>0</v>
      </c>
      <c r="G202" s="46">
        <f t="shared" si="101"/>
      </c>
      <c r="H202" s="37">
        <v>0</v>
      </c>
      <c r="I202" s="46">
        <f t="shared" si="83"/>
      </c>
      <c r="J202" s="37">
        <v>0</v>
      </c>
      <c r="K202" s="46">
        <f t="shared" si="102"/>
      </c>
      <c r="L202" s="37">
        <v>0</v>
      </c>
      <c r="M202" s="46">
        <f t="shared" si="103"/>
      </c>
      <c r="N202" s="38">
        <v>0</v>
      </c>
      <c r="O202" s="46">
        <f t="shared" si="104"/>
      </c>
      <c r="P202" s="37">
        <v>0</v>
      </c>
      <c r="Q202" s="46">
        <f t="shared" si="105"/>
      </c>
      <c r="R202" s="37">
        <f>SUM(D202,F202,H202,J202,L202,N202,P202)</f>
        <v>0</v>
      </c>
      <c r="S202" s="46">
        <f t="shared" si="106"/>
      </c>
      <c r="T202" s="37">
        <v>0</v>
      </c>
      <c r="U202" s="39">
        <f t="shared" si="90"/>
        <v>0</v>
      </c>
      <c r="BD202" s="3"/>
      <c r="BJ202" s="25"/>
    </row>
    <row r="203" spans="1:62" s="30" customFormat="1" ht="12" customHeight="1">
      <c r="A203" s="3"/>
      <c r="B203" s="27"/>
      <c r="C203" s="28" t="s">
        <v>2</v>
      </c>
      <c r="D203" s="34">
        <f>SUM(D199:D202)</f>
        <v>0</v>
      </c>
      <c r="E203" s="45">
        <f t="shared" si="100"/>
        <v>0</v>
      </c>
      <c r="F203" s="34">
        <f>SUM(F199:F202)</f>
        <v>0</v>
      </c>
      <c r="G203" s="45">
        <f t="shared" si="101"/>
        <v>0</v>
      </c>
      <c r="H203" s="34">
        <f>SUM(H199:H202)</f>
        <v>0</v>
      </c>
      <c r="I203" s="45">
        <f t="shared" si="83"/>
        <v>0</v>
      </c>
      <c r="J203" s="34">
        <f>SUM(J199:J202)</f>
        <v>0</v>
      </c>
      <c r="K203" s="45">
        <f t="shared" si="102"/>
        <v>0</v>
      </c>
      <c r="L203" s="34">
        <f>SUM(L199:L202)</f>
        <v>3122.8448</v>
      </c>
      <c r="M203" s="45">
        <f t="shared" si="103"/>
        <v>83.09025763942867</v>
      </c>
      <c r="N203" s="35">
        <f>SUM(N199:N202)</f>
        <v>0</v>
      </c>
      <c r="O203" s="45">
        <f t="shared" si="104"/>
        <v>0</v>
      </c>
      <c r="P203" s="34">
        <f>SUM(P199:P202)</f>
        <v>635.5318</v>
      </c>
      <c r="Q203" s="45">
        <f t="shared" si="105"/>
        <v>16.909742360571318</v>
      </c>
      <c r="R203" s="34">
        <f>SUM(R199:R202)</f>
        <v>3758.3766</v>
      </c>
      <c r="S203" s="45">
        <f t="shared" si="106"/>
        <v>100</v>
      </c>
      <c r="T203" s="34">
        <f>SUM(T199:T202)</f>
        <v>0</v>
      </c>
      <c r="U203" s="36">
        <f t="shared" si="90"/>
        <v>3758.3766</v>
      </c>
      <c r="BJ203" s="25"/>
    </row>
    <row r="204" spans="2:62" s="30" customFormat="1" ht="12" customHeight="1">
      <c r="B204" s="60" t="s">
        <v>94</v>
      </c>
      <c r="C204" s="61"/>
      <c r="D204" s="43">
        <f>SUM(D203,D198,D184,D174,D166,D146,D135,D125,D119)</f>
        <v>0</v>
      </c>
      <c r="E204" s="48">
        <f t="shared" si="100"/>
        <v>0</v>
      </c>
      <c r="F204" s="43">
        <f>SUM(F203,F198,F184,F174,F166,F146,F135,F125,F119)</f>
        <v>0</v>
      </c>
      <c r="G204" s="48">
        <f t="shared" si="101"/>
        <v>0</v>
      </c>
      <c r="H204" s="43">
        <f>SUM(H203,H198,H184,H174,H166,H146,H135,H125,H119)</f>
        <v>0</v>
      </c>
      <c r="I204" s="48">
        <f t="shared" si="83"/>
        <v>0</v>
      </c>
      <c r="J204" s="43">
        <f>SUM(J203,J198,J184,J174,J166,J146,J135,J125,J119)</f>
        <v>0</v>
      </c>
      <c r="K204" s="48">
        <f t="shared" si="102"/>
        <v>0</v>
      </c>
      <c r="L204" s="43">
        <f>SUM(L203,L198,L184,L174,L166,L146,L135,L125,L119)</f>
        <v>75625.0151</v>
      </c>
      <c r="M204" s="48">
        <f t="shared" si="103"/>
        <v>51.32501020303671</v>
      </c>
      <c r="N204" s="43">
        <f>SUM(N203,N198,N184,N174,N166,N146,N135,N125,N119)</f>
        <v>14105.462300000001</v>
      </c>
      <c r="O204" s="48">
        <f t="shared" si="104"/>
        <v>9.573062504632144</v>
      </c>
      <c r="P204" s="43">
        <f>SUM(P203,P198,P184,P174,P166,P146,P135,P125,P119)</f>
        <v>57614.87100000001</v>
      </c>
      <c r="Q204" s="48">
        <f t="shared" si="105"/>
        <v>39.10192729233113</v>
      </c>
      <c r="R204" s="43">
        <f>SUM(R203,R198,R184,R174,R166,R146,R135,R125,R119)</f>
        <v>147345.34840000002</v>
      </c>
      <c r="S204" s="48">
        <f t="shared" si="106"/>
        <v>100</v>
      </c>
      <c r="T204" s="43">
        <f>SUM(T203,T198,T184,T174,T166,T146,T135,T125,T119)</f>
        <v>0</v>
      </c>
      <c r="U204" s="44">
        <f>SUM(U203,U198,U184,U174,U166,U146,U135,U125,U119)</f>
        <v>147345.34840000002</v>
      </c>
      <c r="BJ204" s="25"/>
    </row>
    <row r="206" spans="2:56" ht="12" customHeight="1">
      <c r="B206" s="31"/>
      <c r="C206" s="32" t="s">
        <v>95</v>
      </c>
      <c r="D206" s="55" t="s">
        <v>98</v>
      </c>
      <c r="E206" s="56"/>
      <c r="G206" s="3"/>
      <c r="I206" s="3"/>
      <c r="K206" s="3"/>
      <c r="M206" s="3"/>
      <c r="O206" s="3"/>
      <c r="Q206" s="3"/>
      <c r="S206" s="3"/>
      <c r="BC206" s="4"/>
      <c r="BD206" s="3"/>
    </row>
    <row r="207" spans="3:56" ht="12" customHeight="1">
      <c r="C207" s="5"/>
      <c r="N207" s="2"/>
      <c r="U207" s="33" t="str">
        <f>$U$5</f>
        <v>(３日間調査　単位：トン，％）</v>
      </c>
      <c r="BD207" s="3"/>
    </row>
    <row r="208" spans="2:56" ht="12" customHeight="1">
      <c r="B208" s="6"/>
      <c r="C208" s="7" t="s">
        <v>103</v>
      </c>
      <c r="D208" s="57" t="s">
        <v>6</v>
      </c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9"/>
      <c r="T208" s="16"/>
      <c r="U208" s="20"/>
      <c r="BD208" s="3"/>
    </row>
    <row r="209" spans="2:56" ht="27" customHeight="1">
      <c r="B209" s="11"/>
      <c r="C209" s="12"/>
      <c r="D209" s="15" t="s">
        <v>7</v>
      </c>
      <c r="E209" s="13"/>
      <c r="F209" s="15" t="s">
        <v>140</v>
      </c>
      <c r="G209" s="13"/>
      <c r="H209" s="15" t="s">
        <v>139</v>
      </c>
      <c r="I209" s="13"/>
      <c r="J209" s="15" t="s">
        <v>138</v>
      </c>
      <c r="K209" s="13"/>
      <c r="L209" s="15" t="s">
        <v>8</v>
      </c>
      <c r="M209" s="13"/>
      <c r="N209" s="15" t="s">
        <v>9</v>
      </c>
      <c r="O209" s="13"/>
      <c r="P209" s="15" t="s">
        <v>10</v>
      </c>
      <c r="Q209" s="13"/>
      <c r="R209" s="19" t="s">
        <v>2</v>
      </c>
      <c r="S209" s="54"/>
      <c r="T209" s="17" t="s">
        <v>5</v>
      </c>
      <c r="U209" s="21" t="s">
        <v>3</v>
      </c>
      <c r="BD209" s="3"/>
    </row>
    <row r="210" spans="2:56" ht="12" customHeight="1">
      <c r="B210" s="8" t="s">
        <v>104</v>
      </c>
      <c r="C210" s="9"/>
      <c r="D210" s="10"/>
      <c r="E210" s="14" t="s">
        <v>4</v>
      </c>
      <c r="F210" s="10"/>
      <c r="G210" s="14" t="s">
        <v>4</v>
      </c>
      <c r="H210" s="10"/>
      <c r="I210" s="14" t="s">
        <v>4</v>
      </c>
      <c r="J210" s="10"/>
      <c r="K210" s="14" t="s">
        <v>4</v>
      </c>
      <c r="L210" s="10"/>
      <c r="M210" s="14" t="s">
        <v>4</v>
      </c>
      <c r="N210" s="10"/>
      <c r="O210" s="14" t="s">
        <v>4</v>
      </c>
      <c r="P210" s="10"/>
      <c r="Q210" s="14" t="s">
        <v>4</v>
      </c>
      <c r="R210" s="10"/>
      <c r="S210" s="14" t="s">
        <v>4</v>
      </c>
      <c r="T210" s="18"/>
      <c r="U210" s="22"/>
      <c r="BD210" s="3"/>
    </row>
    <row r="211" spans="2:62" ht="12" customHeight="1">
      <c r="B211" s="23"/>
      <c r="C211" s="24" t="s">
        <v>107</v>
      </c>
      <c r="D211" s="34">
        <v>0</v>
      </c>
      <c r="E211" s="45">
        <f>IF($U211=0,"",D211/$U211*100)</f>
      </c>
      <c r="F211" s="34">
        <v>0</v>
      </c>
      <c r="G211" s="45">
        <f>IF($U211=0,"",F211/$U211*100)</f>
      </c>
      <c r="H211" s="34">
        <v>0</v>
      </c>
      <c r="I211" s="45">
        <f>IF($U211=0,"",H211/$U211*100)</f>
      </c>
      <c r="J211" s="34">
        <v>0</v>
      </c>
      <c r="K211" s="45">
        <f>IF($U211=0,"",J211/$U211*100)</f>
      </c>
      <c r="L211" s="34">
        <v>0</v>
      </c>
      <c r="M211" s="45">
        <f>IF($U211=0,"",L211/$U211*100)</f>
      </c>
      <c r="N211" s="35">
        <v>0</v>
      </c>
      <c r="O211" s="45">
        <f>IF($U211=0,"",N211/$U211*100)</f>
      </c>
      <c r="P211" s="34">
        <v>0</v>
      </c>
      <c r="Q211" s="45">
        <f>IF($U211=0,"",P211/$U211*100)</f>
      </c>
      <c r="R211" s="34">
        <f>SUM(D211,F211,H211,J211,L211,N211,P211)</f>
        <v>0</v>
      </c>
      <c r="S211" s="45">
        <f>IF($U211=0,"",R211/$U211*100)</f>
      </c>
      <c r="T211" s="34">
        <v>0</v>
      </c>
      <c r="U211" s="36">
        <f>SUM(R211,T211)</f>
        <v>0</v>
      </c>
      <c r="BD211" s="3"/>
      <c r="BJ211" s="25"/>
    </row>
    <row r="212" spans="2:62" ht="12" customHeight="1">
      <c r="B212" s="11" t="s">
        <v>11</v>
      </c>
      <c r="C212" s="26" t="s">
        <v>12</v>
      </c>
      <c r="D212" s="37">
        <v>0</v>
      </c>
      <c r="E212" s="46">
        <f aca="true" t="shared" si="107" ref="E212:E275">IF($U212=0,"",D212/$U212*100)</f>
      </c>
      <c r="F212" s="37">
        <v>0</v>
      </c>
      <c r="G212" s="46">
        <f aca="true" t="shared" si="108" ref="G212:G275">IF($U212=0,"",F212/$U212*100)</f>
      </c>
      <c r="H212" s="37">
        <v>0</v>
      </c>
      <c r="I212" s="46">
        <f aca="true" t="shared" si="109" ref="I212:I275">IF($U212=0,"",H212/$U212*100)</f>
      </c>
      <c r="J212" s="37">
        <v>0</v>
      </c>
      <c r="K212" s="46">
        <f aca="true" t="shared" si="110" ref="K212:K275">IF($U212=0,"",J212/$U212*100)</f>
      </c>
      <c r="L212" s="37">
        <v>0</v>
      </c>
      <c r="M212" s="46">
        <f aca="true" t="shared" si="111" ref="M212:M275">IF($U212=0,"",L212/$U212*100)</f>
      </c>
      <c r="N212" s="38">
        <v>0</v>
      </c>
      <c r="O212" s="46">
        <f aca="true" t="shared" si="112" ref="O212:O275">IF($U212=0,"",N212/$U212*100)</f>
      </c>
      <c r="P212" s="37">
        <v>0</v>
      </c>
      <c r="Q212" s="46">
        <f aca="true" t="shared" si="113" ref="Q212:Q275">IF($U212=0,"",P212/$U212*100)</f>
      </c>
      <c r="R212" s="37">
        <f aca="true" t="shared" si="114" ref="R212:R219">SUM(D212,F212,H212,J212,L212,N212,P212)</f>
        <v>0</v>
      </c>
      <c r="S212" s="46">
        <f aca="true" t="shared" si="115" ref="S212:S275">IF($U212=0,"",R212/$U212*100)</f>
      </c>
      <c r="T212" s="37">
        <v>0</v>
      </c>
      <c r="U212" s="39">
        <f aca="true" t="shared" si="116" ref="U212:U275">SUM(R212,T212)</f>
        <v>0</v>
      </c>
      <c r="BD212" s="3"/>
      <c r="BJ212" s="25"/>
    </row>
    <row r="213" spans="2:62" ht="12" customHeight="1">
      <c r="B213" s="11"/>
      <c r="C213" s="26" t="s">
        <v>13</v>
      </c>
      <c r="D213" s="37">
        <v>0</v>
      </c>
      <c r="E213" s="46">
        <f t="shared" si="107"/>
      </c>
      <c r="F213" s="37">
        <v>0</v>
      </c>
      <c r="G213" s="46">
        <f t="shared" si="108"/>
      </c>
      <c r="H213" s="37">
        <v>0</v>
      </c>
      <c r="I213" s="46">
        <f t="shared" si="109"/>
      </c>
      <c r="J213" s="37">
        <v>0</v>
      </c>
      <c r="K213" s="46">
        <f t="shared" si="110"/>
      </c>
      <c r="L213" s="37">
        <v>0</v>
      </c>
      <c r="M213" s="46">
        <f t="shared" si="111"/>
      </c>
      <c r="N213" s="38">
        <v>0</v>
      </c>
      <c r="O213" s="46">
        <f t="shared" si="112"/>
      </c>
      <c r="P213" s="37">
        <v>0</v>
      </c>
      <c r="Q213" s="46">
        <f t="shared" si="113"/>
      </c>
      <c r="R213" s="37">
        <f t="shared" si="114"/>
        <v>0</v>
      </c>
      <c r="S213" s="46">
        <f t="shared" si="115"/>
      </c>
      <c r="T213" s="37">
        <v>0</v>
      </c>
      <c r="U213" s="39">
        <f t="shared" si="116"/>
        <v>0</v>
      </c>
      <c r="BD213" s="3"/>
      <c r="BJ213" s="25"/>
    </row>
    <row r="214" spans="2:62" ht="12" customHeight="1">
      <c r="B214" s="11" t="s">
        <v>14</v>
      </c>
      <c r="C214" s="26" t="s">
        <v>15</v>
      </c>
      <c r="D214" s="37">
        <v>0</v>
      </c>
      <c r="E214" s="46">
        <f t="shared" si="107"/>
      </c>
      <c r="F214" s="37">
        <v>0</v>
      </c>
      <c r="G214" s="46">
        <f t="shared" si="108"/>
      </c>
      <c r="H214" s="37">
        <v>0</v>
      </c>
      <c r="I214" s="46">
        <f t="shared" si="109"/>
      </c>
      <c r="J214" s="37">
        <v>0</v>
      </c>
      <c r="K214" s="46">
        <f t="shared" si="110"/>
      </c>
      <c r="L214" s="37">
        <v>0</v>
      </c>
      <c r="M214" s="46">
        <f t="shared" si="111"/>
      </c>
      <c r="N214" s="38">
        <v>0</v>
      </c>
      <c r="O214" s="46">
        <f t="shared" si="112"/>
      </c>
      <c r="P214" s="37">
        <v>0</v>
      </c>
      <c r="Q214" s="46">
        <f t="shared" si="113"/>
      </c>
      <c r="R214" s="37">
        <f t="shared" si="114"/>
        <v>0</v>
      </c>
      <c r="S214" s="46">
        <f t="shared" si="115"/>
      </c>
      <c r="T214" s="37">
        <v>0</v>
      </c>
      <c r="U214" s="39">
        <f t="shared" si="116"/>
        <v>0</v>
      </c>
      <c r="BD214" s="3"/>
      <c r="BJ214" s="25"/>
    </row>
    <row r="215" spans="2:62" ht="12" customHeight="1">
      <c r="B215" s="11"/>
      <c r="C215" s="26" t="s">
        <v>16</v>
      </c>
      <c r="D215" s="37">
        <v>0</v>
      </c>
      <c r="E215" s="46">
        <f t="shared" si="107"/>
      </c>
      <c r="F215" s="37">
        <v>0</v>
      </c>
      <c r="G215" s="46">
        <f t="shared" si="108"/>
      </c>
      <c r="H215" s="37">
        <v>0</v>
      </c>
      <c r="I215" s="46">
        <f t="shared" si="109"/>
      </c>
      <c r="J215" s="37">
        <v>0</v>
      </c>
      <c r="K215" s="46">
        <f t="shared" si="110"/>
      </c>
      <c r="L215" s="37">
        <v>0</v>
      </c>
      <c r="M215" s="46">
        <f t="shared" si="111"/>
      </c>
      <c r="N215" s="38">
        <v>0</v>
      </c>
      <c r="O215" s="46">
        <f t="shared" si="112"/>
      </c>
      <c r="P215" s="37">
        <v>0</v>
      </c>
      <c r="Q215" s="46">
        <f t="shared" si="113"/>
      </c>
      <c r="R215" s="37">
        <f t="shared" si="114"/>
        <v>0</v>
      </c>
      <c r="S215" s="46">
        <f t="shared" si="115"/>
      </c>
      <c r="T215" s="37">
        <v>0</v>
      </c>
      <c r="U215" s="39">
        <f t="shared" si="116"/>
        <v>0</v>
      </c>
      <c r="BD215" s="3"/>
      <c r="BJ215" s="25"/>
    </row>
    <row r="216" spans="2:62" ht="12" customHeight="1">
      <c r="B216" s="11" t="s">
        <v>17</v>
      </c>
      <c r="C216" s="26" t="s">
        <v>18</v>
      </c>
      <c r="D216" s="37">
        <v>0</v>
      </c>
      <c r="E216" s="46">
        <f t="shared" si="107"/>
      </c>
      <c r="F216" s="37">
        <v>0</v>
      </c>
      <c r="G216" s="46">
        <f t="shared" si="108"/>
      </c>
      <c r="H216" s="37">
        <v>0</v>
      </c>
      <c r="I216" s="46">
        <f t="shared" si="109"/>
      </c>
      <c r="J216" s="37">
        <v>0</v>
      </c>
      <c r="K216" s="46">
        <f t="shared" si="110"/>
      </c>
      <c r="L216" s="37">
        <v>0</v>
      </c>
      <c r="M216" s="46">
        <f t="shared" si="111"/>
      </c>
      <c r="N216" s="38">
        <v>0</v>
      </c>
      <c r="O216" s="46">
        <f t="shared" si="112"/>
      </c>
      <c r="P216" s="37">
        <v>0</v>
      </c>
      <c r="Q216" s="46">
        <f t="shared" si="113"/>
      </c>
      <c r="R216" s="37">
        <f t="shared" si="114"/>
        <v>0</v>
      </c>
      <c r="S216" s="46">
        <f t="shared" si="115"/>
      </c>
      <c r="T216" s="37">
        <v>0</v>
      </c>
      <c r="U216" s="39">
        <f t="shared" si="116"/>
        <v>0</v>
      </c>
      <c r="BD216" s="3"/>
      <c r="BJ216" s="25"/>
    </row>
    <row r="217" spans="2:62" ht="12" customHeight="1">
      <c r="B217" s="11"/>
      <c r="C217" s="26" t="s">
        <v>19</v>
      </c>
      <c r="D217" s="37">
        <v>0</v>
      </c>
      <c r="E217" s="46">
        <f t="shared" si="107"/>
      </c>
      <c r="F217" s="37">
        <v>0</v>
      </c>
      <c r="G217" s="46">
        <f t="shared" si="108"/>
      </c>
      <c r="H217" s="37">
        <v>0</v>
      </c>
      <c r="I217" s="46">
        <f t="shared" si="109"/>
      </c>
      <c r="J217" s="37">
        <v>0</v>
      </c>
      <c r="K217" s="46">
        <f t="shared" si="110"/>
      </c>
      <c r="L217" s="37">
        <v>0</v>
      </c>
      <c r="M217" s="46">
        <f t="shared" si="111"/>
      </c>
      <c r="N217" s="38">
        <v>0</v>
      </c>
      <c r="O217" s="46">
        <f t="shared" si="112"/>
      </c>
      <c r="P217" s="37">
        <v>0</v>
      </c>
      <c r="Q217" s="46">
        <f t="shared" si="113"/>
      </c>
      <c r="R217" s="37">
        <f t="shared" si="114"/>
        <v>0</v>
      </c>
      <c r="S217" s="46">
        <f t="shared" si="115"/>
      </c>
      <c r="T217" s="37">
        <v>0</v>
      </c>
      <c r="U217" s="39">
        <f t="shared" si="116"/>
        <v>0</v>
      </c>
      <c r="BD217" s="3"/>
      <c r="BJ217" s="25"/>
    </row>
    <row r="218" spans="2:62" ht="12" customHeight="1">
      <c r="B218" s="11" t="s">
        <v>20</v>
      </c>
      <c r="C218" s="26" t="s">
        <v>21</v>
      </c>
      <c r="D218" s="37">
        <v>0</v>
      </c>
      <c r="E218" s="46">
        <f t="shared" si="107"/>
      </c>
      <c r="F218" s="37">
        <v>0</v>
      </c>
      <c r="G218" s="46">
        <f t="shared" si="108"/>
      </c>
      <c r="H218" s="37">
        <v>0</v>
      </c>
      <c r="I218" s="46">
        <f t="shared" si="109"/>
      </c>
      <c r="J218" s="37">
        <v>0</v>
      </c>
      <c r="K218" s="46">
        <f t="shared" si="110"/>
      </c>
      <c r="L218" s="37">
        <v>0</v>
      </c>
      <c r="M218" s="46">
        <f t="shared" si="111"/>
      </c>
      <c r="N218" s="38">
        <v>0</v>
      </c>
      <c r="O218" s="46">
        <f t="shared" si="112"/>
      </c>
      <c r="P218" s="37">
        <v>0</v>
      </c>
      <c r="Q218" s="46">
        <f t="shared" si="113"/>
      </c>
      <c r="R218" s="37">
        <f t="shared" si="114"/>
        <v>0</v>
      </c>
      <c r="S218" s="46">
        <f t="shared" si="115"/>
      </c>
      <c r="T218" s="37">
        <v>0</v>
      </c>
      <c r="U218" s="39">
        <f t="shared" si="116"/>
        <v>0</v>
      </c>
      <c r="BD218" s="3"/>
      <c r="BJ218" s="25"/>
    </row>
    <row r="219" spans="2:62" ht="12" customHeight="1">
      <c r="B219" s="11"/>
      <c r="C219" s="26" t="s">
        <v>22</v>
      </c>
      <c r="D219" s="37">
        <v>0</v>
      </c>
      <c r="E219" s="46">
        <f t="shared" si="107"/>
      </c>
      <c r="F219" s="37">
        <v>0</v>
      </c>
      <c r="G219" s="46">
        <f t="shared" si="108"/>
      </c>
      <c r="H219" s="37">
        <v>0</v>
      </c>
      <c r="I219" s="46">
        <f t="shared" si="109"/>
      </c>
      <c r="J219" s="37">
        <v>0</v>
      </c>
      <c r="K219" s="46">
        <f t="shared" si="110"/>
      </c>
      <c r="L219" s="37">
        <v>0</v>
      </c>
      <c r="M219" s="46">
        <f t="shared" si="111"/>
      </c>
      <c r="N219" s="38">
        <v>0</v>
      </c>
      <c r="O219" s="46">
        <f t="shared" si="112"/>
      </c>
      <c r="P219" s="37">
        <v>0</v>
      </c>
      <c r="Q219" s="46">
        <f t="shared" si="113"/>
      </c>
      <c r="R219" s="37">
        <f t="shared" si="114"/>
        <v>0</v>
      </c>
      <c r="S219" s="46">
        <f t="shared" si="115"/>
      </c>
      <c r="T219" s="37">
        <v>0</v>
      </c>
      <c r="U219" s="39">
        <f t="shared" si="116"/>
        <v>0</v>
      </c>
      <c r="BD219" s="3"/>
      <c r="BJ219" s="25"/>
    </row>
    <row r="220" spans="2:62" ht="12" customHeight="1">
      <c r="B220" s="27"/>
      <c r="C220" s="28" t="s">
        <v>2</v>
      </c>
      <c r="D220" s="40">
        <f>SUM(D211:D219)</f>
        <v>0</v>
      </c>
      <c r="E220" s="47">
        <f t="shared" si="107"/>
      </c>
      <c r="F220" s="40">
        <f>SUM(F211:F219)</f>
        <v>0</v>
      </c>
      <c r="G220" s="47">
        <f t="shared" si="108"/>
      </c>
      <c r="H220" s="40">
        <f>SUM(H211:H219)</f>
        <v>0</v>
      </c>
      <c r="I220" s="47">
        <f t="shared" si="109"/>
      </c>
      <c r="J220" s="40">
        <f>SUM(J211:J219)</f>
        <v>0</v>
      </c>
      <c r="K220" s="47">
        <f t="shared" si="110"/>
      </c>
      <c r="L220" s="40">
        <f>SUM(L211:L219)</f>
        <v>0</v>
      </c>
      <c r="M220" s="47">
        <f t="shared" si="111"/>
      </c>
      <c r="N220" s="41">
        <f>SUM(N211:N219)</f>
        <v>0</v>
      </c>
      <c r="O220" s="47">
        <f t="shared" si="112"/>
      </c>
      <c r="P220" s="40">
        <f>SUM(P211:P219)</f>
        <v>0</v>
      </c>
      <c r="Q220" s="47">
        <f t="shared" si="113"/>
      </c>
      <c r="R220" s="40">
        <f>SUM(R211:R219)</f>
        <v>0</v>
      </c>
      <c r="S220" s="47">
        <f t="shared" si="115"/>
      </c>
      <c r="T220" s="40">
        <f>SUM(T211:T219)</f>
        <v>0</v>
      </c>
      <c r="U220" s="42">
        <f t="shared" si="116"/>
        <v>0</v>
      </c>
      <c r="BD220" s="3"/>
      <c r="BJ220" s="4"/>
    </row>
    <row r="221" spans="2:62" ht="12" customHeight="1">
      <c r="B221" s="11" t="s">
        <v>23</v>
      </c>
      <c r="C221" s="26" t="s">
        <v>24</v>
      </c>
      <c r="D221" s="37">
        <v>0</v>
      </c>
      <c r="E221" s="46">
        <f t="shared" si="107"/>
      </c>
      <c r="F221" s="37">
        <v>0</v>
      </c>
      <c r="G221" s="46">
        <f t="shared" si="108"/>
      </c>
      <c r="H221" s="37">
        <v>0</v>
      </c>
      <c r="I221" s="46">
        <f t="shared" si="109"/>
      </c>
      <c r="J221" s="37">
        <v>0</v>
      </c>
      <c r="K221" s="46">
        <f t="shared" si="110"/>
      </c>
      <c r="L221" s="37">
        <v>0</v>
      </c>
      <c r="M221" s="46">
        <f t="shared" si="111"/>
      </c>
      <c r="N221" s="38">
        <v>0</v>
      </c>
      <c r="O221" s="46">
        <f t="shared" si="112"/>
      </c>
      <c r="P221" s="37">
        <v>0</v>
      </c>
      <c r="Q221" s="46">
        <f t="shared" si="113"/>
      </c>
      <c r="R221" s="37">
        <f>SUM(D221,F221,H221,J221,L221,N221,P221)</f>
        <v>0</v>
      </c>
      <c r="S221" s="46">
        <f t="shared" si="115"/>
      </c>
      <c r="T221" s="37">
        <v>0</v>
      </c>
      <c r="U221" s="39">
        <f t="shared" si="116"/>
        <v>0</v>
      </c>
      <c r="BD221" s="3"/>
      <c r="BJ221" s="25"/>
    </row>
    <row r="222" spans="2:62" ht="12" customHeight="1">
      <c r="B222" s="11"/>
      <c r="C222" s="26" t="s">
        <v>25</v>
      </c>
      <c r="D222" s="37">
        <v>0</v>
      </c>
      <c r="E222" s="46">
        <f t="shared" si="107"/>
      </c>
      <c r="F222" s="37">
        <v>0</v>
      </c>
      <c r="G222" s="46">
        <f t="shared" si="108"/>
      </c>
      <c r="H222" s="37">
        <v>0</v>
      </c>
      <c r="I222" s="46">
        <f t="shared" si="109"/>
      </c>
      <c r="J222" s="37">
        <v>0</v>
      </c>
      <c r="K222" s="46">
        <f t="shared" si="110"/>
      </c>
      <c r="L222" s="37">
        <v>0</v>
      </c>
      <c r="M222" s="46">
        <f t="shared" si="111"/>
      </c>
      <c r="N222" s="38">
        <v>0</v>
      </c>
      <c r="O222" s="46">
        <f t="shared" si="112"/>
      </c>
      <c r="P222" s="37">
        <v>0</v>
      </c>
      <c r="Q222" s="46">
        <f t="shared" si="113"/>
      </c>
      <c r="R222" s="37">
        <f>SUM(D222,F222,H222,J222,L222,N222,P222)</f>
        <v>0</v>
      </c>
      <c r="S222" s="46">
        <f t="shared" si="115"/>
      </c>
      <c r="T222" s="37">
        <v>0</v>
      </c>
      <c r="U222" s="39">
        <f t="shared" si="116"/>
        <v>0</v>
      </c>
      <c r="BD222" s="3"/>
      <c r="BJ222" s="25"/>
    </row>
    <row r="223" spans="2:62" ht="12" customHeight="1">
      <c r="B223" s="11" t="s">
        <v>17</v>
      </c>
      <c r="C223" s="26" t="s">
        <v>26</v>
      </c>
      <c r="D223" s="37">
        <v>0</v>
      </c>
      <c r="E223" s="46">
        <f t="shared" si="107"/>
      </c>
      <c r="F223" s="37">
        <v>0</v>
      </c>
      <c r="G223" s="46">
        <f t="shared" si="108"/>
      </c>
      <c r="H223" s="37">
        <v>0</v>
      </c>
      <c r="I223" s="46">
        <f t="shared" si="109"/>
      </c>
      <c r="J223" s="37">
        <v>0</v>
      </c>
      <c r="K223" s="46">
        <f t="shared" si="110"/>
      </c>
      <c r="L223" s="37">
        <v>0</v>
      </c>
      <c r="M223" s="46">
        <f t="shared" si="111"/>
      </c>
      <c r="N223" s="38">
        <v>0</v>
      </c>
      <c r="O223" s="46">
        <f t="shared" si="112"/>
      </c>
      <c r="P223" s="37">
        <v>0</v>
      </c>
      <c r="Q223" s="46">
        <f t="shared" si="113"/>
      </c>
      <c r="R223" s="37">
        <f>SUM(D223,F223,H223,J223,L223,N223,P223)</f>
        <v>0</v>
      </c>
      <c r="S223" s="46">
        <f t="shared" si="115"/>
      </c>
      <c r="T223" s="37">
        <v>0</v>
      </c>
      <c r="U223" s="39">
        <f t="shared" si="116"/>
        <v>0</v>
      </c>
      <c r="BD223" s="3"/>
      <c r="BJ223" s="25"/>
    </row>
    <row r="224" spans="2:62" ht="12" customHeight="1">
      <c r="B224" s="11"/>
      <c r="C224" s="26" t="s">
        <v>27</v>
      </c>
      <c r="D224" s="37">
        <v>0</v>
      </c>
      <c r="E224" s="46">
        <f t="shared" si="107"/>
      </c>
      <c r="F224" s="37">
        <v>0</v>
      </c>
      <c r="G224" s="46">
        <f t="shared" si="108"/>
      </c>
      <c r="H224" s="37">
        <v>0</v>
      </c>
      <c r="I224" s="46">
        <f t="shared" si="109"/>
      </c>
      <c r="J224" s="37">
        <v>0</v>
      </c>
      <c r="K224" s="46">
        <f t="shared" si="110"/>
      </c>
      <c r="L224" s="37">
        <v>0</v>
      </c>
      <c r="M224" s="46">
        <f t="shared" si="111"/>
      </c>
      <c r="N224" s="38">
        <v>0</v>
      </c>
      <c r="O224" s="46">
        <f t="shared" si="112"/>
      </c>
      <c r="P224" s="37">
        <v>0</v>
      </c>
      <c r="Q224" s="46">
        <f t="shared" si="113"/>
      </c>
      <c r="R224" s="37">
        <f>SUM(D224,F224,H224,J224,L224,N224,P224)</f>
        <v>0</v>
      </c>
      <c r="S224" s="46">
        <f t="shared" si="115"/>
      </c>
      <c r="T224" s="37">
        <v>0</v>
      </c>
      <c r="U224" s="39">
        <f t="shared" si="116"/>
        <v>0</v>
      </c>
      <c r="BD224" s="3"/>
      <c r="BJ224" s="25"/>
    </row>
    <row r="225" spans="2:62" ht="12" customHeight="1">
      <c r="B225" s="11" t="s">
        <v>20</v>
      </c>
      <c r="C225" s="29" t="s">
        <v>28</v>
      </c>
      <c r="D225" s="37">
        <v>0</v>
      </c>
      <c r="E225" s="46">
        <f t="shared" si="107"/>
      </c>
      <c r="F225" s="37">
        <v>0</v>
      </c>
      <c r="G225" s="46">
        <f t="shared" si="108"/>
      </c>
      <c r="H225" s="37">
        <v>0</v>
      </c>
      <c r="I225" s="46">
        <f t="shared" si="109"/>
      </c>
      <c r="J225" s="37">
        <v>0</v>
      </c>
      <c r="K225" s="46">
        <f t="shared" si="110"/>
      </c>
      <c r="L225" s="37">
        <v>0</v>
      </c>
      <c r="M225" s="46">
        <f t="shared" si="111"/>
      </c>
      <c r="N225" s="38">
        <v>0</v>
      </c>
      <c r="O225" s="46">
        <f t="shared" si="112"/>
      </c>
      <c r="P225" s="37">
        <v>0</v>
      </c>
      <c r="Q225" s="46">
        <f t="shared" si="113"/>
      </c>
      <c r="R225" s="37">
        <f>SUM(D225,F225,H225,J225,L225,N225,P225)</f>
        <v>0</v>
      </c>
      <c r="S225" s="46">
        <f t="shared" si="115"/>
      </c>
      <c r="T225" s="37">
        <v>0</v>
      </c>
      <c r="U225" s="39">
        <f t="shared" si="116"/>
        <v>0</v>
      </c>
      <c r="BD225" s="3"/>
      <c r="BJ225" s="25"/>
    </row>
    <row r="226" spans="1:62" s="30" customFormat="1" ht="12" customHeight="1">
      <c r="A226" s="3"/>
      <c r="B226" s="27"/>
      <c r="C226" s="28" t="s">
        <v>2</v>
      </c>
      <c r="D226" s="40">
        <f>SUM(D221:D225)</f>
        <v>0</v>
      </c>
      <c r="E226" s="47">
        <f t="shared" si="107"/>
      </c>
      <c r="F226" s="40">
        <f>SUM(F221:F225)</f>
        <v>0</v>
      </c>
      <c r="G226" s="47">
        <f t="shared" si="108"/>
      </c>
      <c r="H226" s="40">
        <f>SUM(H221:H225)</f>
        <v>0</v>
      </c>
      <c r="I226" s="47">
        <f t="shared" si="109"/>
      </c>
      <c r="J226" s="40">
        <f>SUM(J221:J225)</f>
        <v>0</v>
      </c>
      <c r="K226" s="47">
        <f t="shared" si="110"/>
      </c>
      <c r="L226" s="40">
        <f>SUM(L221:L225)</f>
        <v>0</v>
      </c>
      <c r="M226" s="47">
        <f t="shared" si="111"/>
      </c>
      <c r="N226" s="41">
        <f>SUM(N221:N225)</f>
        <v>0</v>
      </c>
      <c r="O226" s="47">
        <f t="shared" si="112"/>
      </c>
      <c r="P226" s="40">
        <f>SUM(P221:P225)</f>
        <v>0</v>
      </c>
      <c r="Q226" s="47">
        <f t="shared" si="113"/>
      </c>
      <c r="R226" s="40">
        <f>SUM(R221:R225)</f>
        <v>0</v>
      </c>
      <c r="S226" s="47">
        <f t="shared" si="115"/>
      </c>
      <c r="T226" s="40">
        <f>SUM(T221:T225)</f>
        <v>0</v>
      </c>
      <c r="U226" s="42">
        <f t="shared" si="116"/>
        <v>0</v>
      </c>
      <c r="BJ226" s="25"/>
    </row>
    <row r="227" spans="2:62" ht="12" customHeight="1">
      <c r="B227" s="23"/>
      <c r="C227" s="24" t="s">
        <v>29</v>
      </c>
      <c r="D227" s="37">
        <v>0</v>
      </c>
      <c r="E227" s="46">
        <f t="shared" si="107"/>
        <v>0</v>
      </c>
      <c r="F227" s="37">
        <v>0</v>
      </c>
      <c r="G227" s="46">
        <f t="shared" si="108"/>
        <v>0</v>
      </c>
      <c r="H227" s="37">
        <v>0</v>
      </c>
      <c r="I227" s="46">
        <f t="shared" si="109"/>
        <v>0</v>
      </c>
      <c r="J227" s="37">
        <v>0</v>
      </c>
      <c r="K227" s="46">
        <f t="shared" si="110"/>
        <v>0</v>
      </c>
      <c r="L227" s="37">
        <v>0</v>
      </c>
      <c r="M227" s="46">
        <f t="shared" si="111"/>
        <v>0</v>
      </c>
      <c r="N227" s="38">
        <v>0</v>
      </c>
      <c r="O227" s="46">
        <f t="shared" si="112"/>
        <v>0</v>
      </c>
      <c r="P227" s="37">
        <v>0</v>
      </c>
      <c r="Q227" s="46">
        <f t="shared" si="113"/>
        <v>0</v>
      </c>
      <c r="R227" s="37">
        <f aca="true" t="shared" si="117" ref="R227:R235">SUM(D227,F227,H227,J227,L227,N227,P227)</f>
        <v>0</v>
      </c>
      <c r="S227" s="46">
        <f t="shared" si="115"/>
        <v>0</v>
      </c>
      <c r="T227" s="37">
        <v>6829.2155</v>
      </c>
      <c r="U227" s="39">
        <f t="shared" si="116"/>
        <v>6829.2155</v>
      </c>
      <c r="BD227" s="3"/>
      <c r="BJ227" s="25"/>
    </row>
    <row r="228" spans="2:62" ht="12" customHeight="1">
      <c r="B228" s="11" t="s">
        <v>0</v>
      </c>
      <c r="C228" s="26" t="s">
        <v>30</v>
      </c>
      <c r="D228" s="37">
        <v>0</v>
      </c>
      <c r="E228" s="46">
        <f t="shared" si="107"/>
      </c>
      <c r="F228" s="37">
        <v>0</v>
      </c>
      <c r="G228" s="46">
        <f t="shared" si="108"/>
      </c>
      <c r="H228" s="37">
        <v>0</v>
      </c>
      <c r="I228" s="46">
        <f t="shared" si="109"/>
      </c>
      <c r="J228" s="37">
        <v>0</v>
      </c>
      <c r="K228" s="46">
        <f t="shared" si="110"/>
      </c>
      <c r="L228" s="37">
        <v>0</v>
      </c>
      <c r="M228" s="46">
        <f t="shared" si="111"/>
      </c>
      <c r="N228" s="38">
        <v>0</v>
      </c>
      <c r="O228" s="46">
        <f t="shared" si="112"/>
      </c>
      <c r="P228" s="37">
        <v>0</v>
      </c>
      <c r="Q228" s="46">
        <f t="shared" si="113"/>
      </c>
      <c r="R228" s="37">
        <f t="shared" si="117"/>
        <v>0</v>
      </c>
      <c r="S228" s="46">
        <f t="shared" si="115"/>
      </c>
      <c r="T228" s="37">
        <v>0</v>
      </c>
      <c r="U228" s="39">
        <f t="shared" si="116"/>
        <v>0</v>
      </c>
      <c r="BD228" s="3"/>
      <c r="BJ228" s="25"/>
    </row>
    <row r="229" spans="2:62" ht="12" customHeight="1">
      <c r="B229" s="11"/>
      <c r="C229" s="26" t="s">
        <v>31</v>
      </c>
      <c r="D229" s="37">
        <v>0</v>
      </c>
      <c r="E229" s="46">
        <f t="shared" si="107"/>
      </c>
      <c r="F229" s="37">
        <v>0</v>
      </c>
      <c r="G229" s="46">
        <f t="shared" si="108"/>
      </c>
      <c r="H229" s="37">
        <v>0</v>
      </c>
      <c r="I229" s="46">
        <f t="shared" si="109"/>
      </c>
      <c r="J229" s="37">
        <v>0</v>
      </c>
      <c r="K229" s="46">
        <f t="shared" si="110"/>
      </c>
      <c r="L229" s="37">
        <v>0</v>
      </c>
      <c r="M229" s="46">
        <f t="shared" si="111"/>
      </c>
      <c r="N229" s="38">
        <v>0</v>
      </c>
      <c r="O229" s="46">
        <f t="shared" si="112"/>
      </c>
      <c r="P229" s="37">
        <v>0</v>
      </c>
      <c r="Q229" s="46">
        <f t="shared" si="113"/>
      </c>
      <c r="R229" s="37">
        <f t="shared" si="117"/>
        <v>0</v>
      </c>
      <c r="S229" s="46">
        <f t="shared" si="115"/>
      </c>
      <c r="T229" s="37">
        <v>0</v>
      </c>
      <c r="U229" s="39">
        <f t="shared" si="116"/>
        <v>0</v>
      </c>
      <c r="BD229" s="3"/>
      <c r="BJ229" s="25"/>
    </row>
    <row r="230" spans="2:62" ht="12" customHeight="1">
      <c r="B230" s="11"/>
      <c r="C230" s="26" t="s">
        <v>32</v>
      </c>
      <c r="D230" s="37">
        <v>0</v>
      </c>
      <c r="E230" s="46">
        <f t="shared" si="107"/>
      </c>
      <c r="F230" s="37">
        <v>0</v>
      </c>
      <c r="G230" s="46">
        <f t="shared" si="108"/>
      </c>
      <c r="H230" s="37">
        <v>0</v>
      </c>
      <c r="I230" s="46">
        <f t="shared" si="109"/>
      </c>
      <c r="J230" s="37">
        <v>0</v>
      </c>
      <c r="K230" s="46">
        <f t="shared" si="110"/>
      </c>
      <c r="L230" s="37">
        <v>0</v>
      </c>
      <c r="M230" s="46">
        <f t="shared" si="111"/>
      </c>
      <c r="N230" s="38">
        <v>0</v>
      </c>
      <c r="O230" s="46">
        <f t="shared" si="112"/>
      </c>
      <c r="P230" s="37">
        <v>0</v>
      </c>
      <c r="Q230" s="46">
        <f t="shared" si="113"/>
      </c>
      <c r="R230" s="37">
        <f t="shared" si="117"/>
        <v>0</v>
      </c>
      <c r="S230" s="46">
        <f t="shared" si="115"/>
      </c>
      <c r="T230" s="37">
        <v>0</v>
      </c>
      <c r="U230" s="39">
        <f t="shared" si="116"/>
        <v>0</v>
      </c>
      <c r="BD230" s="3"/>
      <c r="BJ230" s="25"/>
    </row>
    <row r="231" spans="2:62" ht="12" customHeight="1">
      <c r="B231" s="11" t="s">
        <v>17</v>
      </c>
      <c r="C231" s="26" t="s">
        <v>33</v>
      </c>
      <c r="D231" s="37">
        <v>0</v>
      </c>
      <c r="E231" s="46">
        <f t="shared" si="107"/>
        <v>0</v>
      </c>
      <c r="F231" s="37">
        <v>0</v>
      </c>
      <c r="G231" s="46">
        <f t="shared" si="108"/>
        <v>0</v>
      </c>
      <c r="H231" s="37">
        <v>0</v>
      </c>
      <c r="I231" s="46">
        <f t="shared" si="109"/>
        <v>0</v>
      </c>
      <c r="J231" s="37">
        <v>0</v>
      </c>
      <c r="K231" s="46">
        <f t="shared" si="110"/>
        <v>0</v>
      </c>
      <c r="L231" s="37">
        <v>0</v>
      </c>
      <c r="M231" s="46">
        <f t="shared" si="111"/>
        <v>0</v>
      </c>
      <c r="N231" s="38">
        <v>0</v>
      </c>
      <c r="O231" s="46">
        <f t="shared" si="112"/>
        <v>0</v>
      </c>
      <c r="P231" s="37">
        <v>0</v>
      </c>
      <c r="Q231" s="46">
        <f t="shared" si="113"/>
        <v>0</v>
      </c>
      <c r="R231" s="37">
        <f t="shared" si="117"/>
        <v>0</v>
      </c>
      <c r="S231" s="46">
        <f t="shared" si="115"/>
        <v>0</v>
      </c>
      <c r="T231" s="37">
        <v>9807.3934</v>
      </c>
      <c r="U231" s="39">
        <f t="shared" si="116"/>
        <v>9807.3934</v>
      </c>
      <c r="BD231" s="3"/>
      <c r="BJ231" s="25"/>
    </row>
    <row r="232" spans="2:62" ht="12" customHeight="1">
      <c r="B232" s="11"/>
      <c r="C232" s="26" t="s">
        <v>34</v>
      </c>
      <c r="D232" s="37">
        <v>0</v>
      </c>
      <c r="E232" s="46">
        <f t="shared" si="107"/>
      </c>
      <c r="F232" s="37">
        <v>0</v>
      </c>
      <c r="G232" s="46">
        <f t="shared" si="108"/>
      </c>
      <c r="H232" s="37">
        <v>0</v>
      </c>
      <c r="I232" s="46">
        <f t="shared" si="109"/>
      </c>
      <c r="J232" s="37">
        <v>0</v>
      </c>
      <c r="K232" s="46">
        <f t="shared" si="110"/>
      </c>
      <c r="L232" s="37">
        <v>0</v>
      </c>
      <c r="M232" s="46">
        <f t="shared" si="111"/>
      </c>
      <c r="N232" s="38">
        <v>0</v>
      </c>
      <c r="O232" s="46">
        <f t="shared" si="112"/>
      </c>
      <c r="P232" s="37">
        <v>0</v>
      </c>
      <c r="Q232" s="46">
        <f t="shared" si="113"/>
      </c>
      <c r="R232" s="37">
        <f t="shared" si="117"/>
        <v>0</v>
      </c>
      <c r="S232" s="46">
        <f t="shared" si="115"/>
      </c>
      <c r="T232" s="37">
        <v>0</v>
      </c>
      <c r="U232" s="39">
        <f t="shared" si="116"/>
        <v>0</v>
      </c>
      <c r="BD232" s="3"/>
      <c r="BJ232" s="25"/>
    </row>
    <row r="233" spans="2:62" ht="12" customHeight="1">
      <c r="B233" s="11"/>
      <c r="C233" s="26" t="s">
        <v>35</v>
      </c>
      <c r="D233" s="37">
        <v>0</v>
      </c>
      <c r="E233" s="46">
        <f t="shared" si="107"/>
      </c>
      <c r="F233" s="37">
        <v>0</v>
      </c>
      <c r="G233" s="46">
        <f t="shared" si="108"/>
      </c>
      <c r="H233" s="37">
        <v>0</v>
      </c>
      <c r="I233" s="46">
        <f t="shared" si="109"/>
      </c>
      <c r="J233" s="37">
        <v>0</v>
      </c>
      <c r="K233" s="46">
        <f t="shared" si="110"/>
      </c>
      <c r="L233" s="37">
        <v>0</v>
      </c>
      <c r="M233" s="46">
        <f t="shared" si="111"/>
      </c>
      <c r="N233" s="38">
        <v>0</v>
      </c>
      <c r="O233" s="46">
        <f t="shared" si="112"/>
      </c>
      <c r="P233" s="37">
        <v>0</v>
      </c>
      <c r="Q233" s="46">
        <f t="shared" si="113"/>
      </c>
      <c r="R233" s="37">
        <f t="shared" si="117"/>
        <v>0</v>
      </c>
      <c r="S233" s="46">
        <f t="shared" si="115"/>
      </c>
      <c r="T233" s="37">
        <v>0</v>
      </c>
      <c r="U233" s="39">
        <f t="shared" si="116"/>
        <v>0</v>
      </c>
      <c r="BD233" s="3"/>
      <c r="BJ233" s="25"/>
    </row>
    <row r="234" spans="2:62" ht="12" customHeight="1">
      <c r="B234" s="11" t="s">
        <v>20</v>
      </c>
      <c r="C234" s="26" t="s">
        <v>36</v>
      </c>
      <c r="D234" s="37">
        <v>0</v>
      </c>
      <c r="E234" s="46">
        <f t="shared" si="107"/>
      </c>
      <c r="F234" s="37">
        <v>0</v>
      </c>
      <c r="G234" s="46">
        <f t="shared" si="108"/>
      </c>
      <c r="H234" s="37">
        <v>0</v>
      </c>
      <c r="I234" s="46">
        <f t="shared" si="109"/>
      </c>
      <c r="J234" s="37">
        <v>0</v>
      </c>
      <c r="K234" s="46">
        <f t="shared" si="110"/>
      </c>
      <c r="L234" s="37">
        <v>0</v>
      </c>
      <c r="M234" s="46">
        <f t="shared" si="111"/>
      </c>
      <c r="N234" s="38">
        <v>0</v>
      </c>
      <c r="O234" s="46">
        <f t="shared" si="112"/>
      </c>
      <c r="P234" s="37">
        <v>0</v>
      </c>
      <c r="Q234" s="46">
        <f t="shared" si="113"/>
      </c>
      <c r="R234" s="37">
        <f t="shared" si="117"/>
        <v>0</v>
      </c>
      <c r="S234" s="46">
        <f t="shared" si="115"/>
      </c>
      <c r="T234" s="37">
        <v>0</v>
      </c>
      <c r="U234" s="39">
        <f t="shared" si="116"/>
        <v>0</v>
      </c>
      <c r="BD234" s="3"/>
      <c r="BJ234" s="25"/>
    </row>
    <row r="235" spans="2:62" ht="12" customHeight="1">
      <c r="B235" s="11"/>
      <c r="C235" s="26" t="s">
        <v>37</v>
      </c>
      <c r="D235" s="37">
        <v>0</v>
      </c>
      <c r="E235" s="46">
        <f t="shared" si="107"/>
        <v>0</v>
      </c>
      <c r="F235" s="37">
        <v>0</v>
      </c>
      <c r="G235" s="46">
        <f t="shared" si="108"/>
        <v>0</v>
      </c>
      <c r="H235" s="37">
        <v>0</v>
      </c>
      <c r="I235" s="46">
        <f t="shared" si="109"/>
        <v>0</v>
      </c>
      <c r="J235" s="37">
        <v>0</v>
      </c>
      <c r="K235" s="46">
        <f t="shared" si="110"/>
        <v>0</v>
      </c>
      <c r="L235" s="37">
        <v>0</v>
      </c>
      <c r="M235" s="46">
        <f t="shared" si="111"/>
        <v>0</v>
      </c>
      <c r="N235" s="38">
        <v>0</v>
      </c>
      <c r="O235" s="46">
        <f t="shared" si="112"/>
        <v>0</v>
      </c>
      <c r="P235" s="37">
        <v>0</v>
      </c>
      <c r="Q235" s="46">
        <f t="shared" si="113"/>
        <v>0</v>
      </c>
      <c r="R235" s="37">
        <f t="shared" si="117"/>
        <v>0</v>
      </c>
      <c r="S235" s="46">
        <f t="shared" si="115"/>
        <v>0</v>
      </c>
      <c r="T235" s="37">
        <v>2703.346</v>
      </c>
      <c r="U235" s="39">
        <f t="shared" si="116"/>
        <v>2703.346</v>
      </c>
      <c r="BD235" s="3"/>
      <c r="BJ235" s="25"/>
    </row>
    <row r="236" spans="1:62" s="30" customFormat="1" ht="12" customHeight="1">
      <c r="A236" s="3"/>
      <c r="B236" s="27"/>
      <c r="C236" s="28" t="s">
        <v>2</v>
      </c>
      <c r="D236" s="40">
        <f>SUM(D227:D235)</f>
        <v>0</v>
      </c>
      <c r="E236" s="47">
        <f t="shared" si="107"/>
        <v>0</v>
      </c>
      <c r="F236" s="40">
        <f>SUM(F227:F235)</f>
        <v>0</v>
      </c>
      <c r="G236" s="47">
        <f t="shared" si="108"/>
        <v>0</v>
      </c>
      <c r="H236" s="40">
        <f>SUM(H227:H235)</f>
        <v>0</v>
      </c>
      <c r="I236" s="47">
        <f t="shared" si="109"/>
        <v>0</v>
      </c>
      <c r="J236" s="40">
        <f>SUM(J227:J235)</f>
        <v>0</v>
      </c>
      <c r="K236" s="47">
        <f t="shared" si="110"/>
        <v>0</v>
      </c>
      <c r="L236" s="40">
        <f>SUM(L227:L235)</f>
        <v>0</v>
      </c>
      <c r="M236" s="47">
        <f t="shared" si="111"/>
        <v>0</v>
      </c>
      <c r="N236" s="41">
        <f>SUM(N227:N235)</f>
        <v>0</v>
      </c>
      <c r="O236" s="47">
        <f t="shared" si="112"/>
        <v>0</v>
      </c>
      <c r="P236" s="40">
        <f>SUM(P227:P235)</f>
        <v>0</v>
      </c>
      <c r="Q236" s="47">
        <f t="shared" si="113"/>
        <v>0</v>
      </c>
      <c r="R236" s="40">
        <f>SUM(R227:R235)</f>
        <v>0</v>
      </c>
      <c r="S236" s="47">
        <f t="shared" si="115"/>
        <v>0</v>
      </c>
      <c r="T236" s="40">
        <f>SUM(T227:T235)</f>
        <v>19339.9549</v>
      </c>
      <c r="U236" s="42">
        <f t="shared" si="116"/>
        <v>19339.9549</v>
      </c>
      <c r="BJ236" s="25"/>
    </row>
    <row r="237" spans="2:62" ht="12" customHeight="1">
      <c r="B237" s="11"/>
      <c r="C237" s="26" t="s">
        <v>38</v>
      </c>
      <c r="D237" s="37">
        <v>0</v>
      </c>
      <c r="E237" s="46">
        <f t="shared" si="107"/>
      </c>
      <c r="F237" s="37">
        <v>0</v>
      </c>
      <c r="G237" s="46">
        <f t="shared" si="108"/>
      </c>
      <c r="H237" s="37">
        <v>0</v>
      </c>
      <c r="I237" s="46">
        <f t="shared" si="109"/>
      </c>
      <c r="J237" s="37">
        <v>0</v>
      </c>
      <c r="K237" s="46">
        <f t="shared" si="110"/>
      </c>
      <c r="L237" s="37">
        <v>0</v>
      </c>
      <c r="M237" s="46">
        <f t="shared" si="111"/>
      </c>
      <c r="N237" s="38">
        <v>0</v>
      </c>
      <c r="O237" s="46">
        <f t="shared" si="112"/>
      </c>
      <c r="P237" s="37">
        <v>0</v>
      </c>
      <c r="Q237" s="46">
        <f t="shared" si="113"/>
      </c>
      <c r="R237" s="37">
        <f aca="true" t="shared" si="118" ref="R237:R246">SUM(D237,F237,H237,J237,L237,N237,P237)</f>
        <v>0</v>
      </c>
      <c r="S237" s="46">
        <f t="shared" si="115"/>
      </c>
      <c r="T237" s="37">
        <v>0</v>
      </c>
      <c r="U237" s="39">
        <f t="shared" si="116"/>
        <v>0</v>
      </c>
      <c r="BD237" s="3"/>
      <c r="BJ237" s="25"/>
    </row>
    <row r="238" spans="2:62" ht="12" customHeight="1">
      <c r="B238" s="11"/>
      <c r="C238" s="26" t="s">
        <v>39</v>
      </c>
      <c r="D238" s="37">
        <v>0</v>
      </c>
      <c r="E238" s="46">
        <f t="shared" si="107"/>
      </c>
      <c r="F238" s="37">
        <v>0</v>
      </c>
      <c r="G238" s="46">
        <f t="shared" si="108"/>
      </c>
      <c r="H238" s="37">
        <v>0</v>
      </c>
      <c r="I238" s="46">
        <f t="shared" si="109"/>
      </c>
      <c r="J238" s="37">
        <v>0</v>
      </c>
      <c r="K238" s="46">
        <f t="shared" si="110"/>
      </c>
      <c r="L238" s="37">
        <v>0</v>
      </c>
      <c r="M238" s="46">
        <f t="shared" si="111"/>
      </c>
      <c r="N238" s="38">
        <v>0</v>
      </c>
      <c r="O238" s="46">
        <f t="shared" si="112"/>
      </c>
      <c r="P238" s="37">
        <v>0</v>
      </c>
      <c r="Q238" s="46">
        <f t="shared" si="113"/>
      </c>
      <c r="R238" s="37">
        <f t="shared" si="118"/>
        <v>0</v>
      </c>
      <c r="S238" s="46">
        <f t="shared" si="115"/>
      </c>
      <c r="T238" s="37">
        <v>0</v>
      </c>
      <c r="U238" s="39">
        <f t="shared" si="116"/>
        <v>0</v>
      </c>
      <c r="BD238" s="3"/>
      <c r="BJ238" s="25"/>
    </row>
    <row r="239" spans="2:62" ht="12" customHeight="1">
      <c r="B239" s="11" t="s">
        <v>40</v>
      </c>
      <c r="C239" s="26" t="s">
        <v>41</v>
      </c>
      <c r="D239" s="37">
        <v>0</v>
      </c>
      <c r="E239" s="46">
        <f t="shared" si="107"/>
      </c>
      <c r="F239" s="37">
        <v>0</v>
      </c>
      <c r="G239" s="46">
        <f t="shared" si="108"/>
      </c>
      <c r="H239" s="37">
        <v>0</v>
      </c>
      <c r="I239" s="46">
        <f t="shared" si="109"/>
      </c>
      <c r="J239" s="37">
        <v>0</v>
      </c>
      <c r="K239" s="46">
        <f t="shared" si="110"/>
      </c>
      <c r="L239" s="37">
        <v>0</v>
      </c>
      <c r="M239" s="46">
        <f t="shared" si="111"/>
      </c>
      <c r="N239" s="38">
        <v>0</v>
      </c>
      <c r="O239" s="46">
        <f t="shared" si="112"/>
      </c>
      <c r="P239" s="37">
        <v>0</v>
      </c>
      <c r="Q239" s="46">
        <f t="shared" si="113"/>
      </c>
      <c r="R239" s="37">
        <f t="shared" si="118"/>
        <v>0</v>
      </c>
      <c r="S239" s="46">
        <f t="shared" si="115"/>
      </c>
      <c r="T239" s="37">
        <v>0</v>
      </c>
      <c r="U239" s="39">
        <f t="shared" si="116"/>
        <v>0</v>
      </c>
      <c r="BD239" s="3"/>
      <c r="BJ239" s="25"/>
    </row>
    <row r="240" spans="2:62" ht="12" customHeight="1">
      <c r="B240" s="11" t="s">
        <v>42</v>
      </c>
      <c r="C240" s="26" t="s">
        <v>43</v>
      </c>
      <c r="D240" s="37">
        <v>0</v>
      </c>
      <c r="E240" s="46">
        <f t="shared" si="107"/>
      </c>
      <c r="F240" s="37">
        <v>0</v>
      </c>
      <c r="G240" s="46">
        <f t="shared" si="108"/>
      </c>
      <c r="H240" s="37">
        <v>0</v>
      </c>
      <c r="I240" s="46">
        <f t="shared" si="109"/>
      </c>
      <c r="J240" s="37">
        <v>0</v>
      </c>
      <c r="K240" s="46">
        <f t="shared" si="110"/>
      </c>
      <c r="L240" s="37">
        <v>0</v>
      </c>
      <c r="M240" s="46">
        <f t="shared" si="111"/>
      </c>
      <c r="N240" s="38">
        <v>0</v>
      </c>
      <c r="O240" s="46">
        <f t="shared" si="112"/>
      </c>
      <c r="P240" s="37">
        <v>0</v>
      </c>
      <c r="Q240" s="46">
        <f t="shared" si="113"/>
      </c>
      <c r="R240" s="37">
        <f t="shared" si="118"/>
        <v>0</v>
      </c>
      <c r="S240" s="46">
        <f t="shared" si="115"/>
      </c>
      <c r="T240" s="37">
        <v>0</v>
      </c>
      <c r="U240" s="39">
        <f t="shared" si="116"/>
        <v>0</v>
      </c>
      <c r="BD240" s="3"/>
      <c r="BJ240" s="25"/>
    </row>
    <row r="241" spans="2:62" ht="12" customHeight="1">
      <c r="B241" s="11" t="s">
        <v>44</v>
      </c>
      <c r="C241" s="26" t="s">
        <v>45</v>
      </c>
      <c r="D241" s="37">
        <v>0</v>
      </c>
      <c r="E241" s="46">
        <f t="shared" si="107"/>
      </c>
      <c r="F241" s="37">
        <v>0</v>
      </c>
      <c r="G241" s="46">
        <f t="shared" si="108"/>
      </c>
      <c r="H241" s="37">
        <v>0</v>
      </c>
      <c r="I241" s="46">
        <f t="shared" si="109"/>
      </c>
      <c r="J241" s="37">
        <v>0</v>
      </c>
      <c r="K241" s="46">
        <f t="shared" si="110"/>
      </c>
      <c r="L241" s="37">
        <v>0</v>
      </c>
      <c r="M241" s="46">
        <f t="shared" si="111"/>
      </c>
      <c r="N241" s="38">
        <v>0</v>
      </c>
      <c r="O241" s="46">
        <f t="shared" si="112"/>
      </c>
      <c r="P241" s="37">
        <v>0</v>
      </c>
      <c r="Q241" s="46">
        <f t="shared" si="113"/>
      </c>
      <c r="R241" s="37">
        <f t="shared" si="118"/>
        <v>0</v>
      </c>
      <c r="S241" s="46">
        <f t="shared" si="115"/>
      </c>
      <c r="T241" s="37">
        <v>0</v>
      </c>
      <c r="U241" s="39">
        <f t="shared" si="116"/>
        <v>0</v>
      </c>
      <c r="BD241" s="3"/>
      <c r="BJ241" s="25"/>
    </row>
    <row r="242" spans="2:62" ht="12" customHeight="1">
      <c r="B242" s="11" t="s">
        <v>46</v>
      </c>
      <c r="C242" s="26" t="s">
        <v>47</v>
      </c>
      <c r="D242" s="37">
        <v>0</v>
      </c>
      <c r="E242" s="46">
        <f t="shared" si="107"/>
      </c>
      <c r="F242" s="37">
        <v>0</v>
      </c>
      <c r="G242" s="46">
        <f t="shared" si="108"/>
      </c>
      <c r="H242" s="37">
        <v>0</v>
      </c>
      <c r="I242" s="46">
        <f t="shared" si="109"/>
      </c>
      <c r="J242" s="37">
        <v>0</v>
      </c>
      <c r="K242" s="46">
        <f t="shared" si="110"/>
      </c>
      <c r="L242" s="37">
        <v>0</v>
      </c>
      <c r="M242" s="46">
        <f t="shared" si="111"/>
      </c>
      <c r="N242" s="38">
        <v>0</v>
      </c>
      <c r="O242" s="46">
        <f t="shared" si="112"/>
      </c>
      <c r="P242" s="37">
        <v>0</v>
      </c>
      <c r="Q242" s="46">
        <f t="shared" si="113"/>
      </c>
      <c r="R242" s="37">
        <f t="shared" si="118"/>
        <v>0</v>
      </c>
      <c r="S242" s="46">
        <f t="shared" si="115"/>
      </c>
      <c r="T242" s="37">
        <v>0</v>
      </c>
      <c r="U242" s="39">
        <f t="shared" si="116"/>
        <v>0</v>
      </c>
      <c r="BD242" s="3"/>
      <c r="BJ242" s="25"/>
    </row>
    <row r="243" spans="2:62" ht="12" customHeight="1">
      <c r="B243" s="11" t="s">
        <v>48</v>
      </c>
      <c r="C243" s="26" t="s">
        <v>49</v>
      </c>
      <c r="D243" s="37">
        <v>0</v>
      </c>
      <c r="E243" s="46">
        <f t="shared" si="107"/>
      </c>
      <c r="F243" s="37">
        <v>0</v>
      </c>
      <c r="G243" s="46">
        <f t="shared" si="108"/>
      </c>
      <c r="H243" s="37">
        <v>0</v>
      </c>
      <c r="I243" s="46">
        <f t="shared" si="109"/>
      </c>
      <c r="J243" s="37">
        <v>0</v>
      </c>
      <c r="K243" s="46">
        <f t="shared" si="110"/>
      </c>
      <c r="L243" s="37">
        <v>0</v>
      </c>
      <c r="M243" s="46">
        <f t="shared" si="111"/>
      </c>
      <c r="N243" s="38">
        <v>0</v>
      </c>
      <c r="O243" s="46">
        <f t="shared" si="112"/>
      </c>
      <c r="P243" s="37">
        <v>0</v>
      </c>
      <c r="Q243" s="46">
        <f t="shared" si="113"/>
      </c>
      <c r="R243" s="37">
        <f t="shared" si="118"/>
        <v>0</v>
      </c>
      <c r="S243" s="46">
        <f t="shared" si="115"/>
      </c>
      <c r="T243" s="37">
        <v>0</v>
      </c>
      <c r="U243" s="39">
        <f t="shared" si="116"/>
        <v>0</v>
      </c>
      <c r="BD243" s="3"/>
      <c r="BJ243" s="25"/>
    </row>
    <row r="244" spans="2:62" ht="12" customHeight="1">
      <c r="B244" s="11" t="s">
        <v>1</v>
      </c>
      <c r="C244" s="26" t="s">
        <v>50</v>
      </c>
      <c r="D244" s="37">
        <v>0</v>
      </c>
      <c r="E244" s="46">
        <f t="shared" si="107"/>
      </c>
      <c r="F244" s="37">
        <v>0</v>
      </c>
      <c r="G244" s="46">
        <f t="shared" si="108"/>
      </c>
      <c r="H244" s="37">
        <v>0</v>
      </c>
      <c r="I244" s="46">
        <f t="shared" si="109"/>
      </c>
      <c r="J244" s="37">
        <v>0</v>
      </c>
      <c r="K244" s="46">
        <f t="shared" si="110"/>
      </c>
      <c r="L244" s="37">
        <v>0</v>
      </c>
      <c r="M244" s="46">
        <f t="shared" si="111"/>
      </c>
      <c r="N244" s="38">
        <v>0</v>
      </c>
      <c r="O244" s="46">
        <f t="shared" si="112"/>
      </c>
      <c r="P244" s="37">
        <v>0</v>
      </c>
      <c r="Q244" s="46">
        <f t="shared" si="113"/>
      </c>
      <c r="R244" s="37">
        <f t="shared" si="118"/>
        <v>0</v>
      </c>
      <c r="S244" s="46">
        <f t="shared" si="115"/>
      </c>
      <c r="T244" s="37">
        <v>0</v>
      </c>
      <c r="U244" s="39">
        <f t="shared" si="116"/>
        <v>0</v>
      </c>
      <c r="BD244" s="3"/>
      <c r="BJ244" s="25"/>
    </row>
    <row r="245" spans="2:62" ht="12" customHeight="1">
      <c r="B245" s="11" t="s">
        <v>20</v>
      </c>
      <c r="C245" s="26" t="s">
        <v>51</v>
      </c>
      <c r="D245" s="37">
        <v>0</v>
      </c>
      <c r="E245" s="46">
        <f t="shared" si="107"/>
      </c>
      <c r="F245" s="37">
        <v>0</v>
      </c>
      <c r="G245" s="46">
        <f t="shared" si="108"/>
      </c>
      <c r="H245" s="37">
        <v>0</v>
      </c>
      <c r="I245" s="46">
        <f t="shared" si="109"/>
      </c>
      <c r="J245" s="37">
        <v>0</v>
      </c>
      <c r="K245" s="46">
        <f t="shared" si="110"/>
      </c>
      <c r="L245" s="37">
        <v>0</v>
      </c>
      <c r="M245" s="46">
        <f t="shared" si="111"/>
      </c>
      <c r="N245" s="38">
        <v>0</v>
      </c>
      <c r="O245" s="46">
        <f t="shared" si="112"/>
      </c>
      <c r="P245" s="37">
        <v>0</v>
      </c>
      <c r="Q245" s="46">
        <f t="shared" si="113"/>
      </c>
      <c r="R245" s="37">
        <f t="shared" si="118"/>
        <v>0</v>
      </c>
      <c r="S245" s="46">
        <f t="shared" si="115"/>
      </c>
      <c r="T245" s="37">
        <v>0</v>
      </c>
      <c r="U245" s="39">
        <f t="shared" si="116"/>
        <v>0</v>
      </c>
      <c r="BD245" s="3"/>
      <c r="BJ245" s="25"/>
    </row>
    <row r="246" spans="2:62" ht="12" customHeight="1">
      <c r="B246" s="11"/>
      <c r="C246" s="26" t="s">
        <v>52</v>
      </c>
      <c r="D246" s="37">
        <v>0</v>
      </c>
      <c r="E246" s="46">
        <f t="shared" si="107"/>
      </c>
      <c r="F246" s="37">
        <v>0</v>
      </c>
      <c r="G246" s="46">
        <f t="shared" si="108"/>
      </c>
      <c r="H246" s="37">
        <v>0</v>
      </c>
      <c r="I246" s="46">
        <f t="shared" si="109"/>
      </c>
      <c r="J246" s="37">
        <v>0</v>
      </c>
      <c r="K246" s="46">
        <f t="shared" si="110"/>
      </c>
      <c r="L246" s="37">
        <v>0</v>
      </c>
      <c r="M246" s="46">
        <f t="shared" si="111"/>
      </c>
      <c r="N246" s="38">
        <v>0</v>
      </c>
      <c r="O246" s="46">
        <f t="shared" si="112"/>
      </c>
      <c r="P246" s="37">
        <v>0</v>
      </c>
      <c r="Q246" s="46">
        <f t="shared" si="113"/>
      </c>
      <c r="R246" s="37">
        <f t="shared" si="118"/>
        <v>0</v>
      </c>
      <c r="S246" s="46">
        <f t="shared" si="115"/>
      </c>
      <c r="T246" s="37">
        <v>0</v>
      </c>
      <c r="U246" s="39">
        <f t="shared" si="116"/>
        <v>0</v>
      </c>
      <c r="BD246" s="3"/>
      <c r="BJ246" s="25"/>
    </row>
    <row r="247" spans="1:62" s="30" customFormat="1" ht="12" customHeight="1">
      <c r="A247" s="3"/>
      <c r="B247" s="27"/>
      <c r="C247" s="28" t="s">
        <v>2</v>
      </c>
      <c r="D247" s="40">
        <f>SUM(D237:D246)</f>
        <v>0</v>
      </c>
      <c r="E247" s="47">
        <f t="shared" si="107"/>
      </c>
      <c r="F247" s="40">
        <f>SUM(F237:F246)</f>
        <v>0</v>
      </c>
      <c r="G247" s="47">
        <f t="shared" si="108"/>
      </c>
      <c r="H247" s="40">
        <f>SUM(H237:H246)</f>
        <v>0</v>
      </c>
      <c r="I247" s="47">
        <f t="shared" si="109"/>
      </c>
      <c r="J247" s="40">
        <f>SUM(J237:J246)</f>
        <v>0</v>
      </c>
      <c r="K247" s="47">
        <f t="shared" si="110"/>
      </c>
      <c r="L247" s="40">
        <f>SUM(L237:L246)</f>
        <v>0</v>
      </c>
      <c r="M247" s="47">
        <f t="shared" si="111"/>
      </c>
      <c r="N247" s="41">
        <f>SUM(N237:N246)</f>
        <v>0</v>
      </c>
      <c r="O247" s="47">
        <f t="shared" si="112"/>
      </c>
      <c r="P247" s="40">
        <f>SUM(P237:P246)</f>
        <v>0</v>
      </c>
      <c r="Q247" s="47">
        <f t="shared" si="113"/>
      </c>
      <c r="R247" s="40">
        <f>SUM(R237:R246)</f>
        <v>0</v>
      </c>
      <c r="S247" s="47">
        <f t="shared" si="115"/>
      </c>
      <c r="T247" s="40">
        <f>SUM(T237:T246)</f>
        <v>0</v>
      </c>
      <c r="U247" s="42">
        <f t="shared" si="116"/>
        <v>0</v>
      </c>
      <c r="BJ247" s="25"/>
    </row>
    <row r="248" spans="2:62" ht="12" customHeight="1">
      <c r="B248" s="23"/>
      <c r="C248" s="24" t="s">
        <v>53</v>
      </c>
      <c r="D248" s="37">
        <v>0</v>
      </c>
      <c r="E248" s="46">
        <f t="shared" si="107"/>
        <v>0</v>
      </c>
      <c r="F248" s="37">
        <v>0</v>
      </c>
      <c r="G248" s="46">
        <f t="shared" si="108"/>
        <v>0</v>
      </c>
      <c r="H248" s="37">
        <v>0</v>
      </c>
      <c r="I248" s="46">
        <f t="shared" si="109"/>
        <v>0</v>
      </c>
      <c r="J248" s="37">
        <v>0</v>
      </c>
      <c r="K248" s="46">
        <f t="shared" si="110"/>
        <v>0</v>
      </c>
      <c r="L248" s="37">
        <v>0</v>
      </c>
      <c r="M248" s="46">
        <f t="shared" si="111"/>
        <v>0</v>
      </c>
      <c r="N248" s="38">
        <v>0</v>
      </c>
      <c r="O248" s="46">
        <f t="shared" si="112"/>
        <v>0</v>
      </c>
      <c r="P248" s="37">
        <v>0</v>
      </c>
      <c r="Q248" s="46">
        <f t="shared" si="113"/>
        <v>0</v>
      </c>
      <c r="R248" s="37">
        <f aca="true" t="shared" si="119" ref="R248:R266">SUM(D248,F248,H248,J248,L248,N248,P248)</f>
        <v>0</v>
      </c>
      <c r="S248" s="46">
        <f t="shared" si="115"/>
        <v>0</v>
      </c>
      <c r="T248" s="37">
        <v>14288.7037</v>
      </c>
      <c r="U248" s="39">
        <f t="shared" si="116"/>
        <v>14288.7037</v>
      </c>
      <c r="BD248" s="3"/>
      <c r="BJ248" s="25"/>
    </row>
    <row r="249" spans="2:62" ht="12" customHeight="1">
      <c r="B249" s="11"/>
      <c r="C249" s="26" t="s">
        <v>54</v>
      </c>
      <c r="D249" s="37">
        <v>0</v>
      </c>
      <c r="E249" s="46">
        <f t="shared" si="107"/>
      </c>
      <c r="F249" s="37">
        <v>0</v>
      </c>
      <c r="G249" s="46">
        <f t="shared" si="108"/>
      </c>
      <c r="H249" s="37">
        <v>0</v>
      </c>
      <c r="I249" s="46">
        <f t="shared" si="109"/>
      </c>
      <c r="J249" s="37">
        <v>0</v>
      </c>
      <c r="K249" s="46">
        <f t="shared" si="110"/>
      </c>
      <c r="L249" s="37">
        <v>0</v>
      </c>
      <c r="M249" s="46">
        <f t="shared" si="111"/>
      </c>
      <c r="N249" s="38">
        <v>0</v>
      </c>
      <c r="O249" s="46">
        <f t="shared" si="112"/>
      </c>
      <c r="P249" s="37">
        <v>0</v>
      </c>
      <c r="Q249" s="46">
        <f t="shared" si="113"/>
      </c>
      <c r="R249" s="37">
        <f t="shared" si="119"/>
        <v>0</v>
      </c>
      <c r="S249" s="46">
        <f t="shared" si="115"/>
      </c>
      <c r="T249" s="37">
        <v>0</v>
      </c>
      <c r="U249" s="39">
        <f t="shared" si="116"/>
        <v>0</v>
      </c>
      <c r="BD249" s="3"/>
      <c r="BJ249" s="25"/>
    </row>
    <row r="250" spans="2:62" ht="12" customHeight="1">
      <c r="B250" s="11"/>
      <c r="C250" s="26" t="s">
        <v>55</v>
      </c>
      <c r="D250" s="37">
        <v>0</v>
      </c>
      <c r="E250" s="46">
        <f t="shared" si="107"/>
      </c>
      <c r="F250" s="37">
        <v>0</v>
      </c>
      <c r="G250" s="46">
        <f t="shared" si="108"/>
      </c>
      <c r="H250" s="37">
        <v>0</v>
      </c>
      <c r="I250" s="46">
        <f t="shared" si="109"/>
      </c>
      <c r="J250" s="37">
        <v>0</v>
      </c>
      <c r="K250" s="46">
        <f t="shared" si="110"/>
      </c>
      <c r="L250" s="37">
        <v>0</v>
      </c>
      <c r="M250" s="46">
        <f t="shared" si="111"/>
      </c>
      <c r="N250" s="38">
        <v>0</v>
      </c>
      <c r="O250" s="46">
        <f t="shared" si="112"/>
      </c>
      <c r="P250" s="37">
        <v>0</v>
      </c>
      <c r="Q250" s="46">
        <f t="shared" si="113"/>
      </c>
      <c r="R250" s="37">
        <f t="shared" si="119"/>
        <v>0</v>
      </c>
      <c r="S250" s="46">
        <f t="shared" si="115"/>
      </c>
      <c r="T250" s="37">
        <v>0</v>
      </c>
      <c r="U250" s="39">
        <f t="shared" si="116"/>
        <v>0</v>
      </c>
      <c r="BD250" s="3"/>
      <c r="BJ250" s="25"/>
    </row>
    <row r="251" spans="2:62" ht="12" customHeight="1">
      <c r="B251" s="11" t="s">
        <v>56</v>
      </c>
      <c r="C251" s="26" t="s">
        <v>57</v>
      </c>
      <c r="D251" s="37">
        <v>0</v>
      </c>
      <c r="E251" s="46">
        <f t="shared" si="107"/>
      </c>
      <c r="F251" s="37">
        <v>0</v>
      </c>
      <c r="G251" s="46">
        <f t="shared" si="108"/>
      </c>
      <c r="H251" s="37">
        <v>0</v>
      </c>
      <c r="I251" s="46">
        <f t="shared" si="109"/>
      </c>
      <c r="J251" s="37">
        <v>0</v>
      </c>
      <c r="K251" s="46">
        <f t="shared" si="110"/>
      </c>
      <c r="L251" s="37">
        <v>0</v>
      </c>
      <c r="M251" s="46">
        <f t="shared" si="111"/>
      </c>
      <c r="N251" s="38">
        <v>0</v>
      </c>
      <c r="O251" s="46">
        <f t="shared" si="112"/>
      </c>
      <c r="P251" s="37">
        <v>0</v>
      </c>
      <c r="Q251" s="46">
        <f t="shared" si="113"/>
      </c>
      <c r="R251" s="37">
        <f t="shared" si="119"/>
        <v>0</v>
      </c>
      <c r="S251" s="46">
        <f t="shared" si="115"/>
      </c>
      <c r="T251" s="37">
        <v>0</v>
      </c>
      <c r="U251" s="39">
        <f t="shared" si="116"/>
        <v>0</v>
      </c>
      <c r="BD251" s="3"/>
      <c r="BJ251" s="25"/>
    </row>
    <row r="252" spans="2:62" ht="12" customHeight="1">
      <c r="B252" s="11"/>
      <c r="C252" s="26" t="s">
        <v>58</v>
      </c>
      <c r="D252" s="37">
        <v>0</v>
      </c>
      <c r="E252" s="46">
        <f t="shared" si="107"/>
      </c>
      <c r="F252" s="37">
        <v>0</v>
      </c>
      <c r="G252" s="46">
        <f t="shared" si="108"/>
      </c>
      <c r="H252" s="37">
        <v>0</v>
      </c>
      <c r="I252" s="46">
        <f t="shared" si="109"/>
      </c>
      <c r="J252" s="37">
        <v>0</v>
      </c>
      <c r="K252" s="46">
        <f t="shared" si="110"/>
      </c>
      <c r="L252" s="37">
        <v>0</v>
      </c>
      <c r="M252" s="46">
        <f t="shared" si="111"/>
      </c>
      <c r="N252" s="38">
        <v>0</v>
      </c>
      <c r="O252" s="46">
        <f t="shared" si="112"/>
      </c>
      <c r="P252" s="37">
        <v>0</v>
      </c>
      <c r="Q252" s="46">
        <f t="shared" si="113"/>
      </c>
      <c r="R252" s="37">
        <f t="shared" si="119"/>
        <v>0</v>
      </c>
      <c r="S252" s="46">
        <f t="shared" si="115"/>
      </c>
      <c r="T252" s="37">
        <v>0</v>
      </c>
      <c r="U252" s="39">
        <f t="shared" si="116"/>
        <v>0</v>
      </c>
      <c r="BD252" s="3"/>
      <c r="BJ252" s="25"/>
    </row>
    <row r="253" spans="2:62" ht="12" customHeight="1">
      <c r="B253" s="11"/>
      <c r="C253" s="26" t="s">
        <v>59</v>
      </c>
      <c r="D253" s="37">
        <v>0</v>
      </c>
      <c r="E253" s="46">
        <f t="shared" si="107"/>
      </c>
      <c r="F253" s="37">
        <v>0</v>
      </c>
      <c r="G253" s="46">
        <f t="shared" si="108"/>
      </c>
      <c r="H253" s="37">
        <v>0</v>
      </c>
      <c r="I253" s="46">
        <f t="shared" si="109"/>
      </c>
      <c r="J253" s="37">
        <v>0</v>
      </c>
      <c r="K253" s="46">
        <f t="shared" si="110"/>
      </c>
      <c r="L253" s="37">
        <v>0</v>
      </c>
      <c r="M253" s="46">
        <f t="shared" si="111"/>
      </c>
      <c r="N253" s="38">
        <v>0</v>
      </c>
      <c r="O253" s="46">
        <f t="shared" si="112"/>
      </c>
      <c r="P253" s="37">
        <v>0</v>
      </c>
      <c r="Q253" s="46">
        <f t="shared" si="113"/>
      </c>
      <c r="R253" s="37">
        <f t="shared" si="119"/>
        <v>0</v>
      </c>
      <c r="S253" s="46">
        <f t="shared" si="115"/>
      </c>
      <c r="T253" s="37">
        <v>0</v>
      </c>
      <c r="U253" s="39">
        <f t="shared" si="116"/>
        <v>0</v>
      </c>
      <c r="BD253" s="3"/>
      <c r="BJ253" s="25"/>
    </row>
    <row r="254" spans="2:62" ht="12" customHeight="1">
      <c r="B254" s="11" t="s">
        <v>60</v>
      </c>
      <c r="C254" s="26" t="s">
        <v>61</v>
      </c>
      <c r="D254" s="37">
        <v>0</v>
      </c>
      <c r="E254" s="46">
        <f t="shared" si="107"/>
        <v>0</v>
      </c>
      <c r="F254" s="37">
        <v>0</v>
      </c>
      <c r="G254" s="46">
        <f t="shared" si="108"/>
        <v>0</v>
      </c>
      <c r="H254" s="37">
        <v>0</v>
      </c>
      <c r="I254" s="46">
        <f t="shared" si="109"/>
        <v>0</v>
      </c>
      <c r="J254" s="37">
        <v>0</v>
      </c>
      <c r="K254" s="46">
        <f t="shared" si="110"/>
        <v>0</v>
      </c>
      <c r="L254" s="37">
        <v>0</v>
      </c>
      <c r="M254" s="46">
        <f t="shared" si="111"/>
        <v>0</v>
      </c>
      <c r="N254" s="38">
        <v>0</v>
      </c>
      <c r="O254" s="46">
        <f t="shared" si="112"/>
        <v>0</v>
      </c>
      <c r="P254" s="37">
        <v>0</v>
      </c>
      <c r="Q254" s="46">
        <f t="shared" si="113"/>
        <v>0</v>
      </c>
      <c r="R254" s="37">
        <f t="shared" si="119"/>
        <v>0</v>
      </c>
      <c r="S254" s="46">
        <f t="shared" si="115"/>
        <v>0</v>
      </c>
      <c r="T254" s="37">
        <v>248.2822</v>
      </c>
      <c r="U254" s="39">
        <f t="shared" si="116"/>
        <v>248.2822</v>
      </c>
      <c r="BD254" s="3"/>
      <c r="BJ254" s="25"/>
    </row>
    <row r="255" spans="2:62" ht="12" customHeight="1">
      <c r="B255" s="11"/>
      <c r="C255" s="26" t="s">
        <v>62</v>
      </c>
      <c r="D255" s="37">
        <v>0</v>
      </c>
      <c r="E255" s="46">
        <f t="shared" si="107"/>
        <v>0</v>
      </c>
      <c r="F255" s="37">
        <v>0</v>
      </c>
      <c r="G255" s="46">
        <f t="shared" si="108"/>
        <v>0</v>
      </c>
      <c r="H255" s="37">
        <v>0</v>
      </c>
      <c r="I255" s="46">
        <f t="shared" si="109"/>
        <v>0</v>
      </c>
      <c r="J255" s="37">
        <v>0</v>
      </c>
      <c r="K255" s="46">
        <f t="shared" si="110"/>
        <v>0</v>
      </c>
      <c r="L255" s="37">
        <v>0</v>
      </c>
      <c r="M255" s="46">
        <f t="shared" si="111"/>
        <v>0</v>
      </c>
      <c r="N255" s="38">
        <v>0</v>
      </c>
      <c r="O255" s="46">
        <f t="shared" si="112"/>
        <v>0</v>
      </c>
      <c r="P255" s="37">
        <v>0</v>
      </c>
      <c r="Q255" s="46">
        <f t="shared" si="113"/>
        <v>0</v>
      </c>
      <c r="R255" s="37">
        <f t="shared" si="119"/>
        <v>0</v>
      </c>
      <c r="S255" s="46">
        <f t="shared" si="115"/>
        <v>0</v>
      </c>
      <c r="T255" s="37">
        <v>19781.8089</v>
      </c>
      <c r="U255" s="39">
        <f t="shared" si="116"/>
        <v>19781.8089</v>
      </c>
      <c r="BD255" s="3"/>
      <c r="BJ255" s="25"/>
    </row>
    <row r="256" spans="2:62" ht="12" customHeight="1">
      <c r="B256" s="11"/>
      <c r="C256" s="26" t="s">
        <v>63</v>
      </c>
      <c r="D256" s="37">
        <v>0</v>
      </c>
      <c r="E256" s="46">
        <f t="shared" si="107"/>
        <v>0</v>
      </c>
      <c r="F256" s="37">
        <v>0</v>
      </c>
      <c r="G256" s="46">
        <f t="shared" si="108"/>
        <v>0</v>
      </c>
      <c r="H256" s="37">
        <v>0</v>
      </c>
      <c r="I256" s="46">
        <f t="shared" si="109"/>
        <v>0</v>
      </c>
      <c r="J256" s="37">
        <v>0</v>
      </c>
      <c r="K256" s="46">
        <f t="shared" si="110"/>
        <v>0</v>
      </c>
      <c r="L256" s="37">
        <v>0</v>
      </c>
      <c r="M256" s="46">
        <f t="shared" si="111"/>
        <v>0</v>
      </c>
      <c r="N256" s="38">
        <v>0</v>
      </c>
      <c r="O256" s="46">
        <f t="shared" si="112"/>
        <v>0</v>
      </c>
      <c r="P256" s="37">
        <v>0</v>
      </c>
      <c r="Q256" s="46">
        <f t="shared" si="113"/>
        <v>0</v>
      </c>
      <c r="R256" s="37">
        <f t="shared" si="119"/>
        <v>0</v>
      </c>
      <c r="S256" s="46">
        <f t="shared" si="115"/>
        <v>0</v>
      </c>
      <c r="T256" s="37">
        <v>16314.3792</v>
      </c>
      <c r="U256" s="39">
        <f t="shared" si="116"/>
        <v>16314.3792</v>
      </c>
      <c r="BD256" s="3"/>
      <c r="BJ256" s="25"/>
    </row>
    <row r="257" spans="2:62" ht="12" customHeight="1">
      <c r="B257" s="11" t="s">
        <v>48</v>
      </c>
      <c r="C257" s="26" t="s">
        <v>64</v>
      </c>
      <c r="D257" s="37">
        <v>0</v>
      </c>
      <c r="E257" s="46">
        <f t="shared" si="107"/>
      </c>
      <c r="F257" s="37">
        <v>0</v>
      </c>
      <c r="G257" s="46">
        <f t="shared" si="108"/>
      </c>
      <c r="H257" s="37">
        <v>0</v>
      </c>
      <c r="I257" s="46">
        <f t="shared" si="109"/>
      </c>
      <c r="J257" s="37">
        <v>0</v>
      </c>
      <c r="K257" s="46">
        <f t="shared" si="110"/>
      </c>
      <c r="L257" s="37">
        <v>0</v>
      </c>
      <c r="M257" s="46">
        <f t="shared" si="111"/>
      </c>
      <c r="N257" s="38">
        <v>0</v>
      </c>
      <c r="O257" s="46">
        <f t="shared" si="112"/>
      </c>
      <c r="P257" s="37">
        <v>0</v>
      </c>
      <c r="Q257" s="46">
        <f t="shared" si="113"/>
      </c>
      <c r="R257" s="37">
        <f t="shared" si="119"/>
        <v>0</v>
      </c>
      <c r="S257" s="46">
        <f t="shared" si="115"/>
      </c>
      <c r="T257" s="37">
        <v>0</v>
      </c>
      <c r="U257" s="39">
        <f t="shared" si="116"/>
        <v>0</v>
      </c>
      <c r="BD257" s="3"/>
      <c r="BJ257" s="25"/>
    </row>
    <row r="258" spans="2:62" ht="12" customHeight="1">
      <c r="B258" s="11"/>
      <c r="C258" s="26" t="s">
        <v>65</v>
      </c>
      <c r="D258" s="37">
        <v>0</v>
      </c>
      <c r="E258" s="46">
        <f t="shared" si="107"/>
      </c>
      <c r="F258" s="37">
        <v>0</v>
      </c>
      <c r="G258" s="46">
        <f t="shared" si="108"/>
      </c>
      <c r="H258" s="37">
        <v>0</v>
      </c>
      <c r="I258" s="46">
        <f t="shared" si="109"/>
      </c>
      <c r="J258" s="37">
        <v>0</v>
      </c>
      <c r="K258" s="46">
        <f t="shared" si="110"/>
      </c>
      <c r="L258" s="37">
        <v>0</v>
      </c>
      <c r="M258" s="46">
        <f t="shared" si="111"/>
      </c>
      <c r="N258" s="38">
        <v>0</v>
      </c>
      <c r="O258" s="46">
        <f t="shared" si="112"/>
      </c>
      <c r="P258" s="37">
        <v>0</v>
      </c>
      <c r="Q258" s="46">
        <f t="shared" si="113"/>
      </c>
      <c r="R258" s="37">
        <f t="shared" si="119"/>
        <v>0</v>
      </c>
      <c r="S258" s="46">
        <f t="shared" si="115"/>
      </c>
      <c r="T258" s="37">
        <v>0</v>
      </c>
      <c r="U258" s="39">
        <f t="shared" si="116"/>
        <v>0</v>
      </c>
      <c r="BD258" s="3"/>
      <c r="BJ258" s="25"/>
    </row>
    <row r="259" spans="2:62" ht="12" customHeight="1">
      <c r="B259" s="11"/>
      <c r="C259" s="26" t="s">
        <v>66</v>
      </c>
      <c r="D259" s="37">
        <v>0</v>
      </c>
      <c r="E259" s="46">
        <f t="shared" si="107"/>
      </c>
      <c r="F259" s="37">
        <v>0</v>
      </c>
      <c r="G259" s="46">
        <f t="shared" si="108"/>
      </c>
      <c r="H259" s="37">
        <v>0</v>
      </c>
      <c r="I259" s="46">
        <f t="shared" si="109"/>
      </c>
      <c r="J259" s="37">
        <v>0</v>
      </c>
      <c r="K259" s="46">
        <f t="shared" si="110"/>
      </c>
      <c r="L259" s="37">
        <v>0</v>
      </c>
      <c r="M259" s="46">
        <f t="shared" si="111"/>
      </c>
      <c r="N259" s="38">
        <v>0</v>
      </c>
      <c r="O259" s="46">
        <f t="shared" si="112"/>
      </c>
      <c r="P259" s="37">
        <v>0</v>
      </c>
      <c r="Q259" s="46">
        <f t="shared" si="113"/>
      </c>
      <c r="R259" s="37">
        <f t="shared" si="119"/>
        <v>0</v>
      </c>
      <c r="S259" s="46">
        <f t="shared" si="115"/>
      </c>
      <c r="T259" s="37">
        <v>0</v>
      </c>
      <c r="U259" s="39">
        <f t="shared" si="116"/>
        <v>0</v>
      </c>
      <c r="BD259" s="3"/>
      <c r="BJ259" s="25"/>
    </row>
    <row r="260" spans="2:62" ht="12" customHeight="1">
      <c r="B260" s="11" t="s">
        <v>1</v>
      </c>
      <c r="C260" s="26" t="s">
        <v>67</v>
      </c>
      <c r="D260" s="37">
        <v>0</v>
      </c>
      <c r="E260" s="46">
        <f t="shared" si="107"/>
      </c>
      <c r="F260" s="37">
        <v>0</v>
      </c>
      <c r="G260" s="46">
        <f t="shared" si="108"/>
      </c>
      <c r="H260" s="37">
        <v>0</v>
      </c>
      <c r="I260" s="46">
        <f t="shared" si="109"/>
      </c>
      <c r="J260" s="37">
        <v>0</v>
      </c>
      <c r="K260" s="46">
        <f t="shared" si="110"/>
      </c>
      <c r="L260" s="37">
        <v>0</v>
      </c>
      <c r="M260" s="46">
        <f t="shared" si="111"/>
      </c>
      <c r="N260" s="38">
        <v>0</v>
      </c>
      <c r="O260" s="46">
        <f t="shared" si="112"/>
      </c>
      <c r="P260" s="37">
        <v>0</v>
      </c>
      <c r="Q260" s="46">
        <f t="shared" si="113"/>
      </c>
      <c r="R260" s="37">
        <f t="shared" si="119"/>
        <v>0</v>
      </c>
      <c r="S260" s="46">
        <f t="shared" si="115"/>
      </c>
      <c r="T260" s="37">
        <v>0</v>
      </c>
      <c r="U260" s="39">
        <f t="shared" si="116"/>
        <v>0</v>
      </c>
      <c r="BD260" s="3"/>
      <c r="BJ260" s="25"/>
    </row>
    <row r="261" spans="2:62" ht="12" customHeight="1">
      <c r="B261" s="11"/>
      <c r="C261" s="26" t="s">
        <v>68</v>
      </c>
      <c r="D261" s="37">
        <v>0</v>
      </c>
      <c r="E261" s="46">
        <f t="shared" si="107"/>
      </c>
      <c r="F261" s="37">
        <v>0</v>
      </c>
      <c r="G261" s="46">
        <f t="shared" si="108"/>
      </c>
      <c r="H261" s="37">
        <v>0</v>
      </c>
      <c r="I261" s="46">
        <f t="shared" si="109"/>
      </c>
      <c r="J261" s="37">
        <v>0</v>
      </c>
      <c r="K261" s="46">
        <f t="shared" si="110"/>
      </c>
      <c r="L261" s="37">
        <v>0</v>
      </c>
      <c r="M261" s="46">
        <f t="shared" si="111"/>
      </c>
      <c r="N261" s="38">
        <v>0</v>
      </c>
      <c r="O261" s="46">
        <f t="shared" si="112"/>
      </c>
      <c r="P261" s="37">
        <v>0</v>
      </c>
      <c r="Q261" s="46">
        <f t="shared" si="113"/>
      </c>
      <c r="R261" s="37">
        <f t="shared" si="119"/>
        <v>0</v>
      </c>
      <c r="S261" s="46">
        <f t="shared" si="115"/>
      </c>
      <c r="T261" s="37">
        <v>0</v>
      </c>
      <c r="U261" s="39">
        <f t="shared" si="116"/>
        <v>0</v>
      </c>
      <c r="BD261" s="3"/>
      <c r="BJ261" s="25"/>
    </row>
    <row r="262" spans="2:62" ht="12" customHeight="1">
      <c r="B262" s="11"/>
      <c r="C262" s="26" t="s">
        <v>69</v>
      </c>
      <c r="D262" s="37">
        <v>0</v>
      </c>
      <c r="E262" s="46">
        <f t="shared" si="107"/>
      </c>
      <c r="F262" s="37">
        <v>0</v>
      </c>
      <c r="G262" s="46">
        <f t="shared" si="108"/>
      </c>
      <c r="H262" s="37">
        <v>0</v>
      </c>
      <c r="I262" s="46">
        <f t="shared" si="109"/>
      </c>
      <c r="J262" s="37">
        <v>0</v>
      </c>
      <c r="K262" s="46">
        <f t="shared" si="110"/>
      </c>
      <c r="L262" s="37">
        <v>0</v>
      </c>
      <c r="M262" s="46">
        <f t="shared" si="111"/>
      </c>
      <c r="N262" s="38">
        <v>0</v>
      </c>
      <c r="O262" s="46">
        <f t="shared" si="112"/>
      </c>
      <c r="P262" s="37">
        <v>0</v>
      </c>
      <c r="Q262" s="46">
        <f t="shared" si="113"/>
      </c>
      <c r="R262" s="37">
        <f t="shared" si="119"/>
        <v>0</v>
      </c>
      <c r="S262" s="46">
        <f t="shared" si="115"/>
      </c>
      <c r="T262" s="37">
        <v>0</v>
      </c>
      <c r="U262" s="39">
        <f t="shared" si="116"/>
        <v>0</v>
      </c>
      <c r="BD262" s="3"/>
      <c r="BJ262" s="25"/>
    </row>
    <row r="263" spans="2:62" ht="12" customHeight="1">
      <c r="B263" s="11" t="s">
        <v>20</v>
      </c>
      <c r="C263" s="26" t="s">
        <v>70</v>
      </c>
      <c r="D263" s="37">
        <v>0</v>
      </c>
      <c r="E263" s="46">
        <f t="shared" si="107"/>
      </c>
      <c r="F263" s="37">
        <v>0</v>
      </c>
      <c r="G263" s="46">
        <f t="shared" si="108"/>
      </c>
      <c r="H263" s="37">
        <v>0</v>
      </c>
      <c r="I263" s="46">
        <f t="shared" si="109"/>
      </c>
      <c r="J263" s="37">
        <v>0</v>
      </c>
      <c r="K263" s="46">
        <f t="shared" si="110"/>
      </c>
      <c r="L263" s="37">
        <v>0</v>
      </c>
      <c r="M263" s="46">
        <f t="shared" si="111"/>
      </c>
      <c r="N263" s="38">
        <v>0</v>
      </c>
      <c r="O263" s="46">
        <f t="shared" si="112"/>
      </c>
      <c r="P263" s="37">
        <v>0</v>
      </c>
      <c r="Q263" s="46">
        <f t="shared" si="113"/>
      </c>
      <c r="R263" s="37">
        <f t="shared" si="119"/>
        <v>0</v>
      </c>
      <c r="S263" s="46">
        <f t="shared" si="115"/>
      </c>
      <c r="T263" s="37">
        <v>0</v>
      </c>
      <c r="U263" s="39">
        <f t="shared" si="116"/>
        <v>0</v>
      </c>
      <c r="BD263" s="3"/>
      <c r="BJ263" s="25"/>
    </row>
    <row r="264" spans="2:62" ht="12" customHeight="1">
      <c r="B264" s="11"/>
      <c r="C264" s="26" t="s">
        <v>71</v>
      </c>
      <c r="D264" s="37">
        <v>0</v>
      </c>
      <c r="E264" s="46">
        <f t="shared" si="107"/>
      </c>
      <c r="F264" s="37">
        <v>0</v>
      </c>
      <c r="G264" s="46">
        <f t="shared" si="108"/>
      </c>
      <c r="H264" s="37">
        <v>0</v>
      </c>
      <c r="I264" s="46">
        <f t="shared" si="109"/>
      </c>
      <c r="J264" s="37">
        <v>0</v>
      </c>
      <c r="K264" s="46">
        <f t="shared" si="110"/>
      </c>
      <c r="L264" s="37">
        <v>0</v>
      </c>
      <c r="M264" s="46">
        <f t="shared" si="111"/>
      </c>
      <c r="N264" s="38">
        <v>0</v>
      </c>
      <c r="O264" s="46">
        <f t="shared" si="112"/>
      </c>
      <c r="P264" s="37">
        <v>0</v>
      </c>
      <c r="Q264" s="46">
        <f t="shared" si="113"/>
      </c>
      <c r="R264" s="37">
        <f t="shared" si="119"/>
        <v>0</v>
      </c>
      <c r="S264" s="46">
        <f t="shared" si="115"/>
      </c>
      <c r="T264" s="37">
        <v>0</v>
      </c>
      <c r="U264" s="39">
        <f t="shared" si="116"/>
        <v>0</v>
      </c>
      <c r="BD264" s="3"/>
      <c r="BJ264" s="25"/>
    </row>
    <row r="265" spans="2:62" ht="12" customHeight="1">
      <c r="B265" s="11"/>
      <c r="C265" s="26" t="s">
        <v>72</v>
      </c>
      <c r="D265" s="37">
        <v>0</v>
      </c>
      <c r="E265" s="46">
        <f t="shared" si="107"/>
      </c>
      <c r="F265" s="37">
        <v>0</v>
      </c>
      <c r="G265" s="46">
        <f t="shared" si="108"/>
      </c>
      <c r="H265" s="37">
        <v>0</v>
      </c>
      <c r="I265" s="46">
        <f t="shared" si="109"/>
      </c>
      <c r="J265" s="37">
        <v>0</v>
      </c>
      <c r="K265" s="46">
        <f t="shared" si="110"/>
      </c>
      <c r="L265" s="37">
        <v>0</v>
      </c>
      <c r="M265" s="46">
        <f t="shared" si="111"/>
      </c>
      <c r="N265" s="38">
        <v>0</v>
      </c>
      <c r="O265" s="46">
        <f t="shared" si="112"/>
      </c>
      <c r="P265" s="37">
        <v>0</v>
      </c>
      <c r="Q265" s="46">
        <f t="shared" si="113"/>
      </c>
      <c r="R265" s="37">
        <f t="shared" si="119"/>
        <v>0</v>
      </c>
      <c r="S265" s="46">
        <f t="shared" si="115"/>
      </c>
      <c r="T265" s="37">
        <v>0</v>
      </c>
      <c r="U265" s="39">
        <f t="shared" si="116"/>
        <v>0</v>
      </c>
      <c r="BD265" s="3"/>
      <c r="BJ265" s="25"/>
    </row>
    <row r="266" spans="2:62" ht="12" customHeight="1">
      <c r="B266" s="11"/>
      <c r="C266" s="29" t="s">
        <v>73</v>
      </c>
      <c r="D266" s="37">
        <v>0</v>
      </c>
      <c r="E266" s="46">
        <f t="shared" si="107"/>
      </c>
      <c r="F266" s="37">
        <v>0</v>
      </c>
      <c r="G266" s="46">
        <f t="shared" si="108"/>
      </c>
      <c r="H266" s="37">
        <v>0</v>
      </c>
      <c r="I266" s="46">
        <f t="shared" si="109"/>
      </c>
      <c r="J266" s="37">
        <v>0</v>
      </c>
      <c r="K266" s="46">
        <f t="shared" si="110"/>
      </c>
      <c r="L266" s="37">
        <v>0</v>
      </c>
      <c r="M266" s="46">
        <f t="shared" si="111"/>
      </c>
      <c r="N266" s="38">
        <v>0</v>
      </c>
      <c r="O266" s="46">
        <f t="shared" si="112"/>
      </c>
      <c r="P266" s="37">
        <v>0</v>
      </c>
      <c r="Q266" s="46">
        <f t="shared" si="113"/>
      </c>
      <c r="R266" s="37">
        <f t="shared" si="119"/>
        <v>0</v>
      </c>
      <c r="S266" s="46">
        <f t="shared" si="115"/>
      </c>
      <c r="T266" s="37">
        <v>0</v>
      </c>
      <c r="U266" s="39">
        <f t="shared" si="116"/>
        <v>0</v>
      </c>
      <c r="BD266" s="3"/>
      <c r="BJ266" s="25"/>
    </row>
    <row r="267" spans="1:62" s="30" customFormat="1" ht="12" customHeight="1">
      <c r="A267" s="3"/>
      <c r="B267" s="27"/>
      <c r="C267" s="28" t="s">
        <v>2</v>
      </c>
      <c r="D267" s="40">
        <f>SUM(D248:D266)</f>
        <v>0</v>
      </c>
      <c r="E267" s="47">
        <f t="shared" si="107"/>
        <v>0</v>
      </c>
      <c r="F267" s="40">
        <f>SUM(F248:F266)</f>
        <v>0</v>
      </c>
      <c r="G267" s="47">
        <f t="shared" si="108"/>
        <v>0</v>
      </c>
      <c r="H267" s="40">
        <f>SUM(H248:H266)</f>
        <v>0</v>
      </c>
      <c r="I267" s="47">
        <f t="shared" si="109"/>
        <v>0</v>
      </c>
      <c r="J267" s="40">
        <f>SUM(J248:J266)</f>
        <v>0</v>
      </c>
      <c r="K267" s="47">
        <f t="shared" si="110"/>
        <v>0</v>
      </c>
      <c r="L267" s="40">
        <f>SUM(L248:L266)</f>
        <v>0</v>
      </c>
      <c r="M267" s="47">
        <f t="shared" si="111"/>
        <v>0</v>
      </c>
      <c r="N267" s="41">
        <f>SUM(N248:N266)</f>
        <v>0</v>
      </c>
      <c r="O267" s="47">
        <f t="shared" si="112"/>
        <v>0</v>
      </c>
      <c r="P267" s="40">
        <f>SUM(P248:P266)</f>
        <v>0</v>
      </c>
      <c r="Q267" s="47">
        <f t="shared" si="113"/>
        <v>0</v>
      </c>
      <c r="R267" s="40">
        <f>SUM(R248:R266)</f>
        <v>0</v>
      </c>
      <c r="S267" s="47">
        <f t="shared" si="115"/>
        <v>0</v>
      </c>
      <c r="T267" s="40">
        <f>SUM(T248:T266)</f>
        <v>50633.174</v>
      </c>
      <c r="U267" s="42">
        <f t="shared" si="116"/>
        <v>50633.174</v>
      </c>
      <c r="BJ267" s="25"/>
    </row>
    <row r="268" spans="2:62" ht="12" customHeight="1">
      <c r="B268" s="11"/>
      <c r="C268" s="26" t="s">
        <v>74</v>
      </c>
      <c r="D268" s="37">
        <v>0</v>
      </c>
      <c r="E268" s="46">
        <f t="shared" si="107"/>
      </c>
      <c r="F268" s="37">
        <v>0</v>
      </c>
      <c r="G268" s="46">
        <f t="shared" si="108"/>
      </c>
      <c r="H268" s="37">
        <v>0</v>
      </c>
      <c r="I268" s="46">
        <f t="shared" si="109"/>
      </c>
      <c r="J268" s="37">
        <v>0</v>
      </c>
      <c r="K268" s="46">
        <f t="shared" si="110"/>
      </c>
      <c r="L268" s="37">
        <v>0</v>
      </c>
      <c r="M268" s="46">
        <f t="shared" si="111"/>
      </c>
      <c r="N268" s="38">
        <v>0</v>
      </c>
      <c r="O268" s="46">
        <f t="shared" si="112"/>
      </c>
      <c r="P268" s="37">
        <v>0</v>
      </c>
      <c r="Q268" s="46">
        <f t="shared" si="113"/>
      </c>
      <c r="R268" s="37">
        <f aca="true" t="shared" si="120" ref="R268:R274">SUM(D268,F268,H268,J268,L268,N268,P268)</f>
        <v>0</v>
      </c>
      <c r="S268" s="46">
        <f t="shared" si="115"/>
      </c>
      <c r="T268" s="37">
        <v>0</v>
      </c>
      <c r="U268" s="39">
        <f t="shared" si="116"/>
        <v>0</v>
      </c>
      <c r="BD268" s="3"/>
      <c r="BJ268" s="25"/>
    </row>
    <row r="269" spans="2:62" ht="12" customHeight="1">
      <c r="B269" s="11" t="s">
        <v>75</v>
      </c>
      <c r="C269" s="26" t="s">
        <v>76</v>
      </c>
      <c r="D269" s="37">
        <v>0</v>
      </c>
      <c r="E269" s="46">
        <f t="shared" si="107"/>
      </c>
      <c r="F269" s="37">
        <v>0</v>
      </c>
      <c r="G269" s="46">
        <f t="shared" si="108"/>
      </c>
      <c r="H269" s="37">
        <v>0</v>
      </c>
      <c r="I269" s="46">
        <f t="shared" si="109"/>
      </c>
      <c r="J269" s="37">
        <v>0</v>
      </c>
      <c r="K269" s="46">
        <f t="shared" si="110"/>
      </c>
      <c r="L269" s="37">
        <v>0</v>
      </c>
      <c r="M269" s="46">
        <f t="shared" si="111"/>
      </c>
      <c r="N269" s="38">
        <v>0</v>
      </c>
      <c r="O269" s="46">
        <f t="shared" si="112"/>
      </c>
      <c r="P269" s="37">
        <v>0</v>
      </c>
      <c r="Q269" s="46">
        <f t="shared" si="113"/>
      </c>
      <c r="R269" s="37">
        <f t="shared" si="120"/>
        <v>0</v>
      </c>
      <c r="S269" s="46">
        <f t="shared" si="115"/>
      </c>
      <c r="T269" s="37">
        <v>0</v>
      </c>
      <c r="U269" s="39">
        <f t="shared" si="116"/>
        <v>0</v>
      </c>
      <c r="BD269" s="3"/>
      <c r="BJ269" s="25"/>
    </row>
    <row r="270" spans="2:62" ht="12" customHeight="1">
      <c r="B270" s="11" t="s">
        <v>48</v>
      </c>
      <c r="C270" s="26" t="s">
        <v>108</v>
      </c>
      <c r="D270" s="37">
        <v>0</v>
      </c>
      <c r="E270" s="46">
        <f t="shared" si="107"/>
      </c>
      <c r="F270" s="37">
        <v>0</v>
      </c>
      <c r="G270" s="46">
        <f t="shared" si="108"/>
      </c>
      <c r="H270" s="37">
        <v>0</v>
      </c>
      <c r="I270" s="46">
        <f t="shared" si="109"/>
      </c>
      <c r="J270" s="37">
        <v>0</v>
      </c>
      <c r="K270" s="46">
        <f t="shared" si="110"/>
      </c>
      <c r="L270" s="37">
        <v>0</v>
      </c>
      <c r="M270" s="46">
        <f t="shared" si="111"/>
      </c>
      <c r="N270" s="38">
        <v>0</v>
      </c>
      <c r="O270" s="46">
        <f t="shared" si="112"/>
      </c>
      <c r="P270" s="37">
        <v>0</v>
      </c>
      <c r="Q270" s="46">
        <f t="shared" si="113"/>
      </c>
      <c r="R270" s="37">
        <f t="shared" si="120"/>
        <v>0</v>
      </c>
      <c r="S270" s="46">
        <f t="shared" si="115"/>
      </c>
      <c r="T270" s="37">
        <v>0</v>
      </c>
      <c r="U270" s="39">
        <f t="shared" si="116"/>
        <v>0</v>
      </c>
      <c r="BD270" s="3"/>
      <c r="BJ270" s="25"/>
    </row>
    <row r="271" spans="2:62" ht="12" customHeight="1">
      <c r="B271" s="11" t="s">
        <v>1</v>
      </c>
      <c r="C271" s="26" t="s">
        <v>77</v>
      </c>
      <c r="D271" s="37">
        <v>0</v>
      </c>
      <c r="E271" s="46">
        <f t="shared" si="107"/>
      </c>
      <c r="F271" s="37">
        <v>0</v>
      </c>
      <c r="G271" s="46">
        <f t="shared" si="108"/>
      </c>
      <c r="H271" s="37">
        <v>0</v>
      </c>
      <c r="I271" s="46">
        <f t="shared" si="109"/>
      </c>
      <c r="J271" s="37">
        <v>0</v>
      </c>
      <c r="K271" s="46">
        <f t="shared" si="110"/>
      </c>
      <c r="L271" s="37">
        <v>0</v>
      </c>
      <c r="M271" s="46">
        <f t="shared" si="111"/>
      </c>
      <c r="N271" s="38">
        <v>0</v>
      </c>
      <c r="O271" s="46">
        <f t="shared" si="112"/>
      </c>
      <c r="P271" s="37">
        <v>0</v>
      </c>
      <c r="Q271" s="46">
        <f t="shared" si="113"/>
      </c>
      <c r="R271" s="37">
        <f t="shared" si="120"/>
        <v>0</v>
      </c>
      <c r="S271" s="46">
        <f t="shared" si="115"/>
      </c>
      <c r="T271" s="37">
        <v>0</v>
      </c>
      <c r="U271" s="39">
        <f t="shared" si="116"/>
        <v>0</v>
      </c>
      <c r="BD271" s="3"/>
      <c r="BJ271" s="25"/>
    </row>
    <row r="272" spans="2:62" ht="12" customHeight="1">
      <c r="B272" s="11" t="s">
        <v>20</v>
      </c>
      <c r="C272" s="26" t="s">
        <v>78</v>
      </c>
      <c r="D272" s="37">
        <v>0</v>
      </c>
      <c r="E272" s="46">
        <f t="shared" si="107"/>
      </c>
      <c r="F272" s="37">
        <v>0</v>
      </c>
      <c r="G272" s="46">
        <f t="shared" si="108"/>
      </c>
      <c r="H272" s="37">
        <v>0</v>
      </c>
      <c r="I272" s="46">
        <f t="shared" si="109"/>
      </c>
      <c r="J272" s="37">
        <v>0</v>
      </c>
      <c r="K272" s="46">
        <f t="shared" si="110"/>
      </c>
      <c r="L272" s="37">
        <v>0</v>
      </c>
      <c r="M272" s="46">
        <f t="shared" si="111"/>
      </c>
      <c r="N272" s="38">
        <v>0</v>
      </c>
      <c r="O272" s="46">
        <f t="shared" si="112"/>
      </c>
      <c r="P272" s="37">
        <v>0</v>
      </c>
      <c r="Q272" s="46">
        <f t="shared" si="113"/>
      </c>
      <c r="R272" s="37">
        <f t="shared" si="120"/>
        <v>0</v>
      </c>
      <c r="S272" s="46">
        <f t="shared" si="115"/>
      </c>
      <c r="T272" s="37">
        <v>0</v>
      </c>
      <c r="U272" s="39">
        <f t="shared" si="116"/>
        <v>0</v>
      </c>
      <c r="BD272" s="3"/>
      <c r="BJ272" s="25"/>
    </row>
    <row r="273" spans="2:62" ht="12" customHeight="1">
      <c r="B273" s="11"/>
      <c r="C273" s="26" t="s">
        <v>79</v>
      </c>
      <c r="D273" s="37">
        <v>0</v>
      </c>
      <c r="E273" s="46">
        <f t="shared" si="107"/>
      </c>
      <c r="F273" s="37">
        <v>0</v>
      </c>
      <c r="G273" s="46">
        <f t="shared" si="108"/>
      </c>
      <c r="H273" s="37">
        <v>0</v>
      </c>
      <c r="I273" s="46">
        <f t="shared" si="109"/>
      </c>
      <c r="J273" s="37">
        <v>0</v>
      </c>
      <c r="K273" s="46">
        <f t="shared" si="110"/>
      </c>
      <c r="L273" s="37">
        <v>0</v>
      </c>
      <c r="M273" s="46">
        <f t="shared" si="111"/>
      </c>
      <c r="N273" s="38">
        <v>0</v>
      </c>
      <c r="O273" s="46">
        <f t="shared" si="112"/>
      </c>
      <c r="P273" s="37">
        <v>0</v>
      </c>
      <c r="Q273" s="46">
        <f t="shared" si="113"/>
      </c>
      <c r="R273" s="37">
        <f t="shared" si="120"/>
        <v>0</v>
      </c>
      <c r="S273" s="46">
        <f t="shared" si="115"/>
      </c>
      <c r="T273" s="37">
        <v>0</v>
      </c>
      <c r="U273" s="39">
        <f t="shared" si="116"/>
        <v>0</v>
      </c>
      <c r="BD273" s="3"/>
      <c r="BJ273" s="25"/>
    </row>
    <row r="274" spans="2:62" ht="12" customHeight="1">
      <c r="B274" s="11"/>
      <c r="C274" s="26" t="s">
        <v>80</v>
      </c>
      <c r="D274" s="37">
        <v>0</v>
      </c>
      <c r="E274" s="46">
        <f t="shared" si="107"/>
      </c>
      <c r="F274" s="37">
        <v>0</v>
      </c>
      <c r="G274" s="46">
        <f t="shared" si="108"/>
      </c>
      <c r="H274" s="37">
        <v>0</v>
      </c>
      <c r="I274" s="46">
        <f t="shared" si="109"/>
      </c>
      <c r="J274" s="37">
        <v>0</v>
      </c>
      <c r="K274" s="46">
        <f t="shared" si="110"/>
      </c>
      <c r="L274" s="37">
        <v>0</v>
      </c>
      <c r="M274" s="46">
        <f t="shared" si="111"/>
      </c>
      <c r="N274" s="38">
        <v>0</v>
      </c>
      <c r="O274" s="46">
        <f t="shared" si="112"/>
      </c>
      <c r="P274" s="37">
        <v>0</v>
      </c>
      <c r="Q274" s="46">
        <f t="shared" si="113"/>
      </c>
      <c r="R274" s="37">
        <f t="shared" si="120"/>
        <v>0</v>
      </c>
      <c r="S274" s="46">
        <f t="shared" si="115"/>
      </c>
      <c r="T274" s="37">
        <v>0</v>
      </c>
      <c r="U274" s="39">
        <f t="shared" si="116"/>
        <v>0</v>
      </c>
      <c r="BD274" s="3"/>
      <c r="BJ274" s="25"/>
    </row>
    <row r="275" spans="1:62" s="30" customFormat="1" ht="12" customHeight="1">
      <c r="A275" s="3"/>
      <c r="B275" s="27"/>
      <c r="C275" s="28" t="s">
        <v>2</v>
      </c>
      <c r="D275" s="40">
        <f>SUM(D268:D274)</f>
        <v>0</v>
      </c>
      <c r="E275" s="47">
        <f t="shared" si="107"/>
      </c>
      <c r="F275" s="40">
        <f>SUM(F268:F274)</f>
        <v>0</v>
      </c>
      <c r="G275" s="47">
        <f t="shared" si="108"/>
      </c>
      <c r="H275" s="40">
        <f>SUM(H268:H274)</f>
        <v>0</v>
      </c>
      <c r="I275" s="47">
        <f t="shared" si="109"/>
      </c>
      <c r="J275" s="40">
        <f>SUM(J268:J274)</f>
        <v>0</v>
      </c>
      <c r="K275" s="47">
        <f t="shared" si="110"/>
      </c>
      <c r="L275" s="40">
        <f>SUM(L268:L274)</f>
        <v>0</v>
      </c>
      <c r="M275" s="47">
        <f t="shared" si="111"/>
      </c>
      <c r="N275" s="41">
        <f>SUM(N268:N274)</f>
        <v>0</v>
      </c>
      <c r="O275" s="47">
        <f t="shared" si="112"/>
      </c>
      <c r="P275" s="40">
        <f>SUM(P268:P274)</f>
        <v>0</v>
      </c>
      <c r="Q275" s="47">
        <f t="shared" si="113"/>
      </c>
      <c r="R275" s="40">
        <f>SUM(R268:R274)</f>
        <v>0</v>
      </c>
      <c r="S275" s="47">
        <f t="shared" si="115"/>
      </c>
      <c r="T275" s="40">
        <f>SUM(T268:T274)</f>
        <v>0</v>
      </c>
      <c r="U275" s="42">
        <f t="shared" si="116"/>
        <v>0</v>
      </c>
      <c r="BJ275" s="25"/>
    </row>
    <row r="276" spans="2:62" ht="12" customHeight="1">
      <c r="B276" s="23"/>
      <c r="C276" s="24" t="s">
        <v>81</v>
      </c>
      <c r="D276" s="37">
        <v>0</v>
      </c>
      <c r="E276" s="46">
        <f aca="true" t="shared" si="121" ref="E276:E305">IF($U276=0,"",D276/$U276*100)</f>
      </c>
      <c r="F276" s="37">
        <v>0</v>
      </c>
      <c r="G276" s="46">
        <f aca="true" t="shared" si="122" ref="G276:G305">IF($U276=0,"",F276/$U276*100)</f>
      </c>
      <c r="H276" s="37">
        <v>0</v>
      </c>
      <c r="I276" s="46">
        <f aca="true" t="shared" si="123" ref="I276:I305">IF($U276=0,"",H276/$U276*100)</f>
      </c>
      <c r="J276" s="37">
        <v>0</v>
      </c>
      <c r="K276" s="46">
        <f aca="true" t="shared" si="124" ref="K276:K305">IF($U276=0,"",J276/$U276*100)</f>
      </c>
      <c r="L276" s="37">
        <v>0</v>
      </c>
      <c r="M276" s="46">
        <f aca="true" t="shared" si="125" ref="M276:M305">IF($U276=0,"",L276/$U276*100)</f>
      </c>
      <c r="N276" s="38">
        <v>0</v>
      </c>
      <c r="O276" s="46">
        <f aca="true" t="shared" si="126" ref="O276:O305">IF($U276=0,"",N276/$U276*100)</f>
      </c>
      <c r="P276" s="37">
        <v>0</v>
      </c>
      <c r="Q276" s="46">
        <f aca="true" t="shared" si="127" ref="Q276:Q305">IF($U276=0,"",P276/$U276*100)</f>
      </c>
      <c r="R276" s="37">
        <f aca="true" t="shared" si="128" ref="R276:R284">SUM(D276,F276,H276,J276,L276,N276,P276)</f>
        <v>0</v>
      </c>
      <c r="S276" s="46">
        <f aca="true" t="shared" si="129" ref="S276:S305">IF($U276=0,"",R276/$U276*100)</f>
      </c>
      <c r="T276" s="37">
        <v>0</v>
      </c>
      <c r="U276" s="39">
        <f aca="true" t="shared" si="130" ref="U276:U304">SUM(R276,T276)</f>
        <v>0</v>
      </c>
      <c r="BD276" s="3"/>
      <c r="BJ276" s="25"/>
    </row>
    <row r="277" spans="2:62" ht="12" customHeight="1">
      <c r="B277" s="11" t="s">
        <v>82</v>
      </c>
      <c r="C277" s="26" t="s">
        <v>83</v>
      </c>
      <c r="D277" s="37">
        <v>0</v>
      </c>
      <c r="E277" s="46">
        <f t="shared" si="121"/>
      </c>
      <c r="F277" s="37">
        <v>0</v>
      </c>
      <c r="G277" s="46">
        <f t="shared" si="122"/>
      </c>
      <c r="H277" s="37">
        <v>0</v>
      </c>
      <c r="I277" s="46">
        <f t="shared" si="123"/>
      </c>
      <c r="J277" s="37">
        <v>0</v>
      </c>
      <c r="K277" s="46">
        <f t="shared" si="124"/>
      </c>
      <c r="L277" s="37">
        <v>0</v>
      </c>
      <c r="M277" s="46">
        <f t="shared" si="125"/>
      </c>
      <c r="N277" s="38">
        <v>0</v>
      </c>
      <c r="O277" s="46">
        <f t="shared" si="126"/>
      </c>
      <c r="P277" s="37">
        <v>0</v>
      </c>
      <c r="Q277" s="46">
        <f t="shared" si="127"/>
      </c>
      <c r="R277" s="37">
        <f t="shared" si="128"/>
        <v>0</v>
      </c>
      <c r="S277" s="46">
        <f t="shared" si="129"/>
      </c>
      <c r="T277" s="37">
        <v>0</v>
      </c>
      <c r="U277" s="39">
        <f t="shared" si="130"/>
        <v>0</v>
      </c>
      <c r="BD277" s="3"/>
      <c r="BJ277" s="25"/>
    </row>
    <row r="278" spans="2:62" ht="12" customHeight="1">
      <c r="B278" s="11"/>
      <c r="C278" s="26" t="s">
        <v>84</v>
      </c>
      <c r="D278" s="37">
        <v>0</v>
      </c>
      <c r="E278" s="46">
        <f t="shared" si="121"/>
      </c>
      <c r="F278" s="37">
        <v>0</v>
      </c>
      <c r="G278" s="46">
        <f t="shared" si="122"/>
      </c>
      <c r="H278" s="37">
        <v>0</v>
      </c>
      <c r="I278" s="46">
        <f t="shared" si="123"/>
      </c>
      <c r="J278" s="37">
        <v>0</v>
      </c>
      <c r="K278" s="46">
        <f t="shared" si="124"/>
      </c>
      <c r="L278" s="37">
        <v>0</v>
      </c>
      <c r="M278" s="46">
        <f t="shared" si="125"/>
      </c>
      <c r="N278" s="38">
        <v>0</v>
      </c>
      <c r="O278" s="46">
        <f t="shared" si="126"/>
      </c>
      <c r="P278" s="37">
        <v>0</v>
      </c>
      <c r="Q278" s="46">
        <f t="shared" si="127"/>
      </c>
      <c r="R278" s="37">
        <f t="shared" si="128"/>
        <v>0</v>
      </c>
      <c r="S278" s="46">
        <f t="shared" si="129"/>
      </c>
      <c r="T278" s="37">
        <v>0</v>
      </c>
      <c r="U278" s="39">
        <f t="shared" si="130"/>
        <v>0</v>
      </c>
      <c r="BD278" s="3"/>
      <c r="BJ278" s="25"/>
    </row>
    <row r="279" spans="2:62" ht="12" customHeight="1">
      <c r="B279" s="11" t="s">
        <v>48</v>
      </c>
      <c r="C279" s="26" t="s">
        <v>85</v>
      </c>
      <c r="D279" s="37">
        <v>0</v>
      </c>
      <c r="E279" s="46">
        <f t="shared" si="121"/>
      </c>
      <c r="F279" s="37">
        <v>0</v>
      </c>
      <c r="G279" s="46">
        <f t="shared" si="122"/>
      </c>
      <c r="H279" s="37">
        <v>0</v>
      </c>
      <c r="I279" s="46">
        <f t="shared" si="123"/>
      </c>
      <c r="J279" s="37">
        <v>0</v>
      </c>
      <c r="K279" s="46">
        <f t="shared" si="124"/>
      </c>
      <c r="L279" s="37">
        <v>0</v>
      </c>
      <c r="M279" s="46">
        <f t="shared" si="125"/>
      </c>
      <c r="N279" s="38">
        <v>0</v>
      </c>
      <c r="O279" s="46">
        <f t="shared" si="126"/>
      </c>
      <c r="P279" s="37">
        <v>0</v>
      </c>
      <c r="Q279" s="46">
        <f t="shared" si="127"/>
      </c>
      <c r="R279" s="37">
        <f t="shared" si="128"/>
        <v>0</v>
      </c>
      <c r="S279" s="46">
        <f t="shared" si="129"/>
      </c>
      <c r="T279" s="37">
        <v>0</v>
      </c>
      <c r="U279" s="39">
        <f t="shared" si="130"/>
        <v>0</v>
      </c>
      <c r="BD279" s="3"/>
      <c r="BJ279" s="25"/>
    </row>
    <row r="280" spans="2:62" ht="12" customHeight="1">
      <c r="B280" s="11"/>
      <c r="C280" s="26" t="s">
        <v>86</v>
      </c>
      <c r="D280" s="37">
        <v>0</v>
      </c>
      <c r="E280" s="46">
        <f t="shared" si="121"/>
      </c>
      <c r="F280" s="37">
        <v>0</v>
      </c>
      <c r="G280" s="46">
        <f t="shared" si="122"/>
      </c>
      <c r="H280" s="37">
        <v>0</v>
      </c>
      <c r="I280" s="46">
        <f t="shared" si="123"/>
      </c>
      <c r="J280" s="37">
        <v>0</v>
      </c>
      <c r="K280" s="46">
        <f t="shared" si="124"/>
      </c>
      <c r="L280" s="37">
        <v>0</v>
      </c>
      <c r="M280" s="46">
        <f t="shared" si="125"/>
      </c>
      <c r="N280" s="38">
        <v>0</v>
      </c>
      <c r="O280" s="46">
        <f t="shared" si="126"/>
      </c>
      <c r="P280" s="37">
        <v>0</v>
      </c>
      <c r="Q280" s="46">
        <f t="shared" si="127"/>
      </c>
      <c r="R280" s="37">
        <f t="shared" si="128"/>
        <v>0</v>
      </c>
      <c r="S280" s="46">
        <f t="shared" si="129"/>
      </c>
      <c r="T280" s="37">
        <v>0</v>
      </c>
      <c r="U280" s="39">
        <f t="shared" si="130"/>
        <v>0</v>
      </c>
      <c r="BD280" s="3"/>
      <c r="BJ280" s="25"/>
    </row>
    <row r="281" spans="2:62" ht="12" customHeight="1">
      <c r="B281" s="11" t="s">
        <v>1</v>
      </c>
      <c r="C281" s="26" t="s">
        <v>87</v>
      </c>
      <c r="D281" s="37">
        <v>0</v>
      </c>
      <c r="E281" s="46">
        <f t="shared" si="121"/>
      </c>
      <c r="F281" s="37">
        <v>0</v>
      </c>
      <c r="G281" s="46">
        <f t="shared" si="122"/>
      </c>
      <c r="H281" s="37">
        <v>0</v>
      </c>
      <c r="I281" s="46">
        <f t="shared" si="123"/>
      </c>
      <c r="J281" s="37">
        <v>0</v>
      </c>
      <c r="K281" s="46">
        <f t="shared" si="124"/>
      </c>
      <c r="L281" s="37">
        <v>0</v>
      </c>
      <c r="M281" s="46">
        <f t="shared" si="125"/>
      </c>
      <c r="N281" s="38">
        <v>0</v>
      </c>
      <c r="O281" s="46">
        <f t="shared" si="126"/>
      </c>
      <c r="P281" s="37">
        <v>0</v>
      </c>
      <c r="Q281" s="46">
        <f t="shared" si="127"/>
      </c>
      <c r="R281" s="37">
        <f t="shared" si="128"/>
        <v>0</v>
      </c>
      <c r="S281" s="46">
        <f t="shared" si="129"/>
      </c>
      <c r="T281" s="37">
        <v>0</v>
      </c>
      <c r="U281" s="39">
        <f t="shared" si="130"/>
        <v>0</v>
      </c>
      <c r="BD281" s="3"/>
      <c r="BJ281" s="25"/>
    </row>
    <row r="282" spans="2:62" ht="12" customHeight="1">
      <c r="B282" s="11"/>
      <c r="C282" s="26" t="s">
        <v>88</v>
      </c>
      <c r="D282" s="37">
        <v>0</v>
      </c>
      <c r="E282" s="46">
        <f t="shared" si="121"/>
      </c>
      <c r="F282" s="37">
        <v>0</v>
      </c>
      <c r="G282" s="46">
        <f t="shared" si="122"/>
      </c>
      <c r="H282" s="37">
        <v>0</v>
      </c>
      <c r="I282" s="46">
        <f t="shared" si="123"/>
      </c>
      <c r="J282" s="37">
        <v>0</v>
      </c>
      <c r="K282" s="46">
        <f t="shared" si="124"/>
      </c>
      <c r="L282" s="37">
        <v>0</v>
      </c>
      <c r="M282" s="46">
        <f t="shared" si="125"/>
      </c>
      <c r="N282" s="38">
        <v>0</v>
      </c>
      <c r="O282" s="46">
        <f t="shared" si="126"/>
      </c>
      <c r="P282" s="37">
        <v>0</v>
      </c>
      <c r="Q282" s="46">
        <f t="shared" si="127"/>
      </c>
      <c r="R282" s="37">
        <f t="shared" si="128"/>
        <v>0</v>
      </c>
      <c r="S282" s="46">
        <f t="shared" si="129"/>
      </c>
      <c r="T282" s="37">
        <v>0</v>
      </c>
      <c r="U282" s="39">
        <f t="shared" si="130"/>
        <v>0</v>
      </c>
      <c r="BD282" s="3"/>
      <c r="BJ282" s="25"/>
    </row>
    <row r="283" spans="2:62" ht="12" customHeight="1">
      <c r="B283" s="11" t="s">
        <v>20</v>
      </c>
      <c r="C283" s="26" t="s">
        <v>89</v>
      </c>
      <c r="D283" s="37">
        <v>0</v>
      </c>
      <c r="E283" s="46">
        <f t="shared" si="121"/>
      </c>
      <c r="F283" s="37">
        <v>0</v>
      </c>
      <c r="G283" s="46">
        <f t="shared" si="122"/>
      </c>
      <c r="H283" s="37">
        <v>0</v>
      </c>
      <c r="I283" s="46">
        <f t="shared" si="123"/>
      </c>
      <c r="J283" s="37">
        <v>0</v>
      </c>
      <c r="K283" s="46">
        <f t="shared" si="124"/>
      </c>
      <c r="L283" s="37">
        <v>0</v>
      </c>
      <c r="M283" s="46">
        <f t="shared" si="125"/>
      </c>
      <c r="N283" s="38">
        <v>0</v>
      </c>
      <c r="O283" s="46">
        <f t="shared" si="126"/>
      </c>
      <c r="P283" s="37">
        <v>0</v>
      </c>
      <c r="Q283" s="46">
        <f t="shared" si="127"/>
      </c>
      <c r="R283" s="37">
        <f t="shared" si="128"/>
        <v>0</v>
      </c>
      <c r="S283" s="46">
        <f t="shared" si="129"/>
      </c>
      <c r="T283" s="37">
        <v>0</v>
      </c>
      <c r="U283" s="39">
        <f t="shared" si="130"/>
        <v>0</v>
      </c>
      <c r="BD283" s="3"/>
      <c r="BJ283" s="25"/>
    </row>
    <row r="284" spans="2:62" ht="12" customHeight="1">
      <c r="B284" s="11"/>
      <c r="C284" s="29" t="s">
        <v>90</v>
      </c>
      <c r="D284" s="37">
        <v>0</v>
      </c>
      <c r="E284" s="46">
        <f t="shared" si="121"/>
      </c>
      <c r="F284" s="37">
        <v>0</v>
      </c>
      <c r="G284" s="46">
        <f t="shared" si="122"/>
      </c>
      <c r="H284" s="37">
        <v>0</v>
      </c>
      <c r="I284" s="46">
        <f t="shared" si="123"/>
      </c>
      <c r="J284" s="37">
        <v>0</v>
      </c>
      <c r="K284" s="46">
        <f t="shared" si="124"/>
      </c>
      <c r="L284" s="37">
        <v>0</v>
      </c>
      <c r="M284" s="46">
        <f t="shared" si="125"/>
      </c>
      <c r="N284" s="38">
        <v>0</v>
      </c>
      <c r="O284" s="46">
        <f t="shared" si="126"/>
      </c>
      <c r="P284" s="37">
        <v>0</v>
      </c>
      <c r="Q284" s="46">
        <f t="shared" si="127"/>
      </c>
      <c r="R284" s="37">
        <f t="shared" si="128"/>
        <v>0</v>
      </c>
      <c r="S284" s="46">
        <f t="shared" si="129"/>
      </c>
      <c r="T284" s="37">
        <v>0</v>
      </c>
      <c r="U284" s="39">
        <f t="shared" si="130"/>
        <v>0</v>
      </c>
      <c r="BD284" s="3"/>
      <c r="BJ284" s="25"/>
    </row>
    <row r="285" spans="1:62" s="30" customFormat="1" ht="12" customHeight="1">
      <c r="A285" s="3"/>
      <c r="B285" s="27"/>
      <c r="C285" s="28" t="s">
        <v>2</v>
      </c>
      <c r="D285" s="40">
        <f>SUM(D276:D284)</f>
        <v>0</v>
      </c>
      <c r="E285" s="47">
        <f t="shared" si="121"/>
      </c>
      <c r="F285" s="40">
        <f>SUM(F276:F284)</f>
        <v>0</v>
      </c>
      <c r="G285" s="47">
        <f t="shared" si="122"/>
      </c>
      <c r="H285" s="40">
        <f>SUM(H276:H284)</f>
        <v>0</v>
      </c>
      <c r="I285" s="47">
        <f t="shared" si="123"/>
      </c>
      <c r="J285" s="40">
        <f>SUM(J276:J284)</f>
        <v>0</v>
      </c>
      <c r="K285" s="47">
        <f t="shared" si="124"/>
      </c>
      <c r="L285" s="40">
        <f>SUM(L276:L284)</f>
        <v>0</v>
      </c>
      <c r="M285" s="47">
        <f t="shared" si="125"/>
      </c>
      <c r="N285" s="41">
        <f>SUM(N276:N284)</f>
        <v>0</v>
      </c>
      <c r="O285" s="47">
        <f t="shared" si="126"/>
      </c>
      <c r="P285" s="40">
        <f>SUM(P276:P284)</f>
        <v>0</v>
      </c>
      <c r="Q285" s="47">
        <f t="shared" si="127"/>
      </c>
      <c r="R285" s="40">
        <f>SUM(R276:R284)</f>
        <v>0</v>
      </c>
      <c r="S285" s="47">
        <f t="shared" si="129"/>
      </c>
      <c r="T285" s="40">
        <f>SUM(T276:T284)</f>
        <v>0</v>
      </c>
      <c r="U285" s="42">
        <f t="shared" si="130"/>
        <v>0</v>
      </c>
      <c r="BJ285" s="25"/>
    </row>
    <row r="286" spans="2:62" ht="12" customHeight="1">
      <c r="B286" s="11"/>
      <c r="C286" s="26" t="s">
        <v>109</v>
      </c>
      <c r="D286" s="37">
        <v>0</v>
      </c>
      <c r="E286" s="46">
        <f t="shared" si="121"/>
      </c>
      <c r="F286" s="37">
        <v>0</v>
      </c>
      <c r="G286" s="46">
        <f t="shared" si="122"/>
      </c>
      <c r="H286" s="37">
        <v>0</v>
      </c>
      <c r="I286" s="46">
        <f t="shared" si="123"/>
      </c>
      <c r="J286" s="37">
        <v>0</v>
      </c>
      <c r="K286" s="46">
        <f t="shared" si="124"/>
      </c>
      <c r="L286" s="37">
        <v>0</v>
      </c>
      <c r="M286" s="46">
        <f t="shared" si="125"/>
      </c>
      <c r="N286" s="38">
        <v>0</v>
      </c>
      <c r="O286" s="46">
        <f t="shared" si="126"/>
      </c>
      <c r="P286" s="37">
        <v>0</v>
      </c>
      <c r="Q286" s="46">
        <f t="shared" si="127"/>
      </c>
      <c r="R286" s="37">
        <f aca="true" t="shared" si="131" ref="R286:R298">SUM(D286,F286,H286,J286,L286,N286,P286)</f>
        <v>0</v>
      </c>
      <c r="S286" s="46">
        <f t="shared" si="129"/>
      </c>
      <c r="T286" s="37">
        <v>0</v>
      </c>
      <c r="U286" s="39">
        <f t="shared" si="130"/>
        <v>0</v>
      </c>
      <c r="BD286" s="3"/>
      <c r="BJ286" s="25"/>
    </row>
    <row r="287" spans="2:62" ht="12" customHeight="1">
      <c r="B287" s="11"/>
      <c r="C287" s="26" t="s">
        <v>110</v>
      </c>
      <c r="D287" s="37">
        <v>0</v>
      </c>
      <c r="E287" s="46">
        <f t="shared" si="121"/>
      </c>
      <c r="F287" s="37">
        <v>0</v>
      </c>
      <c r="G287" s="46">
        <f t="shared" si="122"/>
      </c>
      <c r="H287" s="37">
        <v>0</v>
      </c>
      <c r="I287" s="46">
        <f t="shared" si="123"/>
      </c>
      <c r="J287" s="37">
        <v>0</v>
      </c>
      <c r="K287" s="46">
        <f t="shared" si="124"/>
      </c>
      <c r="L287" s="37">
        <v>0</v>
      </c>
      <c r="M287" s="46">
        <f t="shared" si="125"/>
      </c>
      <c r="N287" s="38">
        <v>0</v>
      </c>
      <c r="O287" s="46">
        <f t="shared" si="126"/>
      </c>
      <c r="P287" s="37">
        <v>0</v>
      </c>
      <c r="Q287" s="46">
        <f t="shared" si="127"/>
      </c>
      <c r="R287" s="37">
        <f t="shared" si="131"/>
        <v>0</v>
      </c>
      <c r="S287" s="46">
        <f t="shared" si="129"/>
      </c>
      <c r="T287" s="37">
        <v>0</v>
      </c>
      <c r="U287" s="39">
        <f t="shared" si="130"/>
        <v>0</v>
      </c>
      <c r="BD287" s="3"/>
      <c r="BJ287" s="25"/>
    </row>
    <row r="288" spans="2:62" ht="12" customHeight="1">
      <c r="B288" s="11"/>
      <c r="C288" s="26" t="s">
        <v>111</v>
      </c>
      <c r="D288" s="37">
        <v>0</v>
      </c>
      <c r="E288" s="46">
        <f t="shared" si="121"/>
      </c>
      <c r="F288" s="37">
        <v>0</v>
      </c>
      <c r="G288" s="46">
        <f t="shared" si="122"/>
      </c>
      <c r="H288" s="37">
        <v>0</v>
      </c>
      <c r="I288" s="46">
        <f t="shared" si="123"/>
      </c>
      <c r="J288" s="37">
        <v>0</v>
      </c>
      <c r="K288" s="46">
        <f t="shared" si="124"/>
      </c>
      <c r="L288" s="37">
        <v>0</v>
      </c>
      <c r="M288" s="46">
        <f t="shared" si="125"/>
      </c>
      <c r="N288" s="38">
        <v>0</v>
      </c>
      <c r="O288" s="46">
        <f t="shared" si="126"/>
      </c>
      <c r="P288" s="37">
        <v>0</v>
      </c>
      <c r="Q288" s="46">
        <f t="shared" si="127"/>
      </c>
      <c r="R288" s="37">
        <f t="shared" si="131"/>
        <v>0</v>
      </c>
      <c r="S288" s="46">
        <f t="shared" si="129"/>
      </c>
      <c r="T288" s="37">
        <v>0</v>
      </c>
      <c r="U288" s="39">
        <f t="shared" si="130"/>
        <v>0</v>
      </c>
      <c r="BD288" s="3"/>
      <c r="BJ288" s="25"/>
    </row>
    <row r="289" spans="2:62" ht="12" customHeight="1">
      <c r="B289" s="11" t="s">
        <v>112</v>
      </c>
      <c r="C289" s="26" t="s">
        <v>91</v>
      </c>
      <c r="D289" s="37">
        <v>0</v>
      </c>
      <c r="E289" s="46">
        <f t="shared" si="121"/>
      </c>
      <c r="F289" s="37">
        <v>0</v>
      </c>
      <c r="G289" s="46">
        <f t="shared" si="122"/>
      </c>
      <c r="H289" s="37">
        <v>0</v>
      </c>
      <c r="I289" s="46">
        <f t="shared" si="123"/>
      </c>
      <c r="J289" s="37">
        <v>0</v>
      </c>
      <c r="K289" s="46">
        <f t="shared" si="124"/>
      </c>
      <c r="L289" s="37">
        <v>0</v>
      </c>
      <c r="M289" s="46">
        <f t="shared" si="125"/>
      </c>
      <c r="N289" s="38">
        <v>0</v>
      </c>
      <c r="O289" s="46">
        <f t="shared" si="126"/>
      </c>
      <c r="P289" s="37">
        <v>0</v>
      </c>
      <c r="Q289" s="46">
        <f t="shared" si="127"/>
      </c>
      <c r="R289" s="37">
        <f t="shared" si="131"/>
        <v>0</v>
      </c>
      <c r="S289" s="46">
        <f t="shared" si="129"/>
      </c>
      <c r="T289" s="37">
        <v>0</v>
      </c>
      <c r="U289" s="39">
        <f t="shared" si="130"/>
        <v>0</v>
      </c>
      <c r="BD289" s="3"/>
      <c r="BJ289" s="25"/>
    </row>
    <row r="290" spans="2:62" ht="12" customHeight="1">
      <c r="B290" s="11"/>
      <c r="C290" s="26" t="s">
        <v>113</v>
      </c>
      <c r="D290" s="37">
        <v>0</v>
      </c>
      <c r="E290" s="46">
        <f t="shared" si="121"/>
      </c>
      <c r="F290" s="37">
        <v>0</v>
      </c>
      <c r="G290" s="46">
        <f t="shared" si="122"/>
      </c>
      <c r="H290" s="37">
        <v>0</v>
      </c>
      <c r="I290" s="46">
        <f t="shared" si="123"/>
      </c>
      <c r="J290" s="37">
        <v>0</v>
      </c>
      <c r="K290" s="46">
        <f t="shared" si="124"/>
      </c>
      <c r="L290" s="37">
        <v>0</v>
      </c>
      <c r="M290" s="46">
        <f t="shared" si="125"/>
      </c>
      <c r="N290" s="38">
        <v>0</v>
      </c>
      <c r="O290" s="46">
        <f t="shared" si="126"/>
      </c>
      <c r="P290" s="37">
        <v>0</v>
      </c>
      <c r="Q290" s="46">
        <f t="shared" si="127"/>
      </c>
      <c r="R290" s="37">
        <f t="shared" si="131"/>
        <v>0</v>
      </c>
      <c r="S290" s="46">
        <f t="shared" si="129"/>
      </c>
      <c r="T290" s="37">
        <v>0</v>
      </c>
      <c r="U290" s="39">
        <f t="shared" si="130"/>
        <v>0</v>
      </c>
      <c r="BD290" s="3"/>
      <c r="BJ290" s="25"/>
    </row>
    <row r="291" spans="2:62" ht="12" customHeight="1">
      <c r="B291" s="11"/>
      <c r="C291" s="26" t="s">
        <v>114</v>
      </c>
      <c r="D291" s="37">
        <v>0</v>
      </c>
      <c r="E291" s="46">
        <f t="shared" si="121"/>
      </c>
      <c r="F291" s="37">
        <v>0</v>
      </c>
      <c r="G291" s="46">
        <f t="shared" si="122"/>
      </c>
      <c r="H291" s="37">
        <v>0</v>
      </c>
      <c r="I291" s="46">
        <f t="shared" si="123"/>
      </c>
      <c r="J291" s="37">
        <v>0</v>
      </c>
      <c r="K291" s="46">
        <f t="shared" si="124"/>
      </c>
      <c r="L291" s="37">
        <v>0</v>
      </c>
      <c r="M291" s="46">
        <f t="shared" si="125"/>
      </c>
      <c r="N291" s="38">
        <v>0</v>
      </c>
      <c r="O291" s="46">
        <f t="shared" si="126"/>
      </c>
      <c r="P291" s="37">
        <v>0</v>
      </c>
      <c r="Q291" s="46">
        <f t="shared" si="127"/>
      </c>
      <c r="R291" s="37">
        <f t="shared" si="131"/>
        <v>0</v>
      </c>
      <c r="S291" s="46">
        <f t="shared" si="129"/>
      </c>
      <c r="T291" s="37">
        <v>0</v>
      </c>
      <c r="U291" s="39">
        <f t="shared" si="130"/>
        <v>0</v>
      </c>
      <c r="BD291" s="3"/>
      <c r="BJ291" s="25"/>
    </row>
    <row r="292" spans="2:62" ht="12" customHeight="1">
      <c r="B292" s="11" t="s">
        <v>115</v>
      </c>
      <c r="C292" s="26" t="s">
        <v>116</v>
      </c>
      <c r="D292" s="37">
        <v>0</v>
      </c>
      <c r="E292" s="46">
        <f t="shared" si="121"/>
      </c>
      <c r="F292" s="37">
        <v>0</v>
      </c>
      <c r="G292" s="46">
        <f t="shared" si="122"/>
      </c>
      <c r="H292" s="37">
        <v>0</v>
      </c>
      <c r="I292" s="46">
        <f t="shared" si="123"/>
      </c>
      <c r="J292" s="37">
        <v>0</v>
      </c>
      <c r="K292" s="46">
        <f t="shared" si="124"/>
      </c>
      <c r="L292" s="37">
        <v>0</v>
      </c>
      <c r="M292" s="46">
        <f t="shared" si="125"/>
      </c>
      <c r="N292" s="38">
        <v>0</v>
      </c>
      <c r="O292" s="46">
        <f t="shared" si="126"/>
      </c>
      <c r="P292" s="37">
        <v>0</v>
      </c>
      <c r="Q292" s="46">
        <f t="shared" si="127"/>
      </c>
      <c r="R292" s="37">
        <f t="shared" si="131"/>
        <v>0</v>
      </c>
      <c r="S292" s="46">
        <f t="shared" si="129"/>
      </c>
      <c r="T292" s="37">
        <v>0</v>
      </c>
      <c r="U292" s="39">
        <f t="shared" si="130"/>
        <v>0</v>
      </c>
      <c r="BD292" s="3"/>
      <c r="BJ292" s="25"/>
    </row>
    <row r="293" spans="2:62" ht="12" customHeight="1">
      <c r="B293" s="11"/>
      <c r="C293" s="26" t="s">
        <v>117</v>
      </c>
      <c r="D293" s="37">
        <v>0</v>
      </c>
      <c r="E293" s="46">
        <f t="shared" si="121"/>
      </c>
      <c r="F293" s="37">
        <v>0</v>
      </c>
      <c r="G293" s="46">
        <f t="shared" si="122"/>
      </c>
      <c r="H293" s="37">
        <v>0</v>
      </c>
      <c r="I293" s="46">
        <f t="shared" si="123"/>
      </c>
      <c r="J293" s="37">
        <v>0</v>
      </c>
      <c r="K293" s="46">
        <f t="shared" si="124"/>
      </c>
      <c r="L293" s="37">
        <v>0</v>
      </c>
      <c r="M293" s="46">
        <f t="shared" si="125"/>
      </c>
      <c r="N293" s="38">
        <v>0</v>
      </c>
      <c r="O293" s="46">
        <f t="shared" si="126"/>
      </c>
      <c r="P293" s="37">
        <v>0</v>
      </c>
      <c r="Q293" s="46">
        <f t="shared" si="127"/>
      </c>
      <c r="R293" s="37">
        <f t="shared" si="131"/>
        <v>0</v>
      </c>
      <c r="S293" s="46">
        <f t="shared" si="129"/>
      </c>
      <c r="T293" s="37">
        <v>0</v>
      </c>
      <c r="U293" s="39">
        <f t="shared" si="130"/>
        <v>0</v>
      </c>
      <c r="BD293" s="3"/>
      <c r="BJ293" s="25"/>
    </row>
    <row r="294" spans="2:62" ht="12" customHeight="1">
      <c r="B294" s="11"/>
      <c r="C294" s="26" t="s">
        <v>118</v>
      </c>
      <c r="D294" s="37">
        <v>0</v>
      </c>
      <c r="E294" s="46">
        <f t="shared" si="121"/>
      </c>
      <c r="F294" s="37">
        <v>0</v>
      </c>
      <c r="G294" s="46">
        <f t="shared" si="122"/>
      </c>
      <c r="H294" s="37">
        <v>0</v>
      </c>
      <c r="I294" s="46">
        <f t="shared" si="123"/>
      </c>
      <c r="J294" s="37">
        <v>0</v>
      </c>
      <c r="K294" s="46">
        <f t="shared" si="124"/>
      </c>
      <c r="L294" s="37">
        <v>0</v>
      </c>
      <c r="M294" s="46">
        <f t="shared" si="125"/>
      </c>
      <c r="N294" s="38">
        <v>0</v>
      </c>
      <c r="O294" s="46">
        <f t="shared" si="126"/>
      </c>
      <c r="P294" s="37">
        <v>0</v>
      </c>
      <c r="Q294" s="46">
        <f t="shared" si="127"/>
      </c>
      <c r="R294" s="37">
        <f t="shared" si="131"/>
        <v>0</v>
      </c>
      <c r="S294" s="46">
        <f t="shared" si="129"/>
      </c>
      <c r="T294" s="37">
        <v>0</v>
      </c>
      <c r="U294" s="39">
        <f t="shared" si="130"/>
        <v>0</v>
      </c>
      <c r="BD294" s="3"/>
      <c r="BJ294" s="25"/>
    </row>
    <row r="295" spans="2:62" ht="12" customHeight="1">
      <c r="B295" s="11" t="s">
        <v>119</v>
      </c>
      <c r="C295" s="26" t="s">
        <v>120</v>
      </c>
      <c r="D295" s="37">
        <v>0</v>
      </c>
      <c r="E295" s="46">
        <f t="shared" si="121"/>
      </c>
      <c r="F295" s="37">
        <v>0</v>
      </c>
      <c r="G295" s="46">
        <f t="shared" si="122"/>
      </c>
      <c r="H295" s="37">
        <v>0</v>
      </c>
      <c r="I295" s="46">
        <f t="shared" si="123"/>
      </c>
      <c r="J295" s="37">
        <v>0</v>
      </c>
      <c r="K295" s="46">
        <f t="shared" si="124"/>
      </c>
      <c r="L295" s="37">
        <v>0</v>
      </c>
      <c r="M295" s="46">
        <f t="shared" si="125"/>
      </c>
      <c r="N295" s="38">
        <v>0</v>
      </c>
      <c r="O295" s="46">
        <f t="shared" si="126"/>
      </c>
      <c r="P295" s="37">
        <v>0</v>
      </c>
      <c r="Q295" s="46">
        <f t="shared" si="127"/>
      </c>
      <c r="R295" s="37">
        <f t="shared" si="131"/>
        <v>0</v>
      </c>
      <c r="S295" s="46">
        <f t="shared" si="129"/>
      </c>
      <c r="T295" s="37">
        <v>0</v>
      </c>
      <c r="U295" s="39">
        <f t="shared" si="130"/>
        <v>0</v>
      </c>
      <c r="BD295" s="3"/>
      <c r="BJ295" s="25"/>
    </row>
    <row r="296" spans="2:62" ht="12" customHeight="1">
      <c r="B296" s="11"/>
      <c r="C296" s="26" t="s">
        <v>121</v>
      </c>
      <c r="D296" s="37">
        <v>0</v>
      </c>
      <c r="E296" s="46">
        <f t="shared" si="121"/>
      </c>
      <c r="F296" s="37">
        <v>0</v>
      </c>
      <c r="G296" s="46">
        <f t="shared" si="122"/>
      </c>
      <c r="H296" s="37">
        <v>0</v>
      </c>
      <c r="I296" s="46">
        <f t="shared" si="123"/>
      </c>
      <c r="J296" s="37">
        <v>0</v>
      </c>
      <c r="K296" s="46">
        <f t="shared" si="124"/>
      </c>
      <c r="L296" s="37">
        <v>0</v>
      </c>
      <c r="M296" s="46">
        <f t="shared" si="125"/>
      </c>
      <c r="N296" s="38">
        <v>0</v>
      </c>
      <c r="O296" s="46">
        <f t="shared" si="126"/>
      </c>
      <c r="P296" s="37">
        <v>0</v>
      </c>
      <c r="Q296" s="46">
        <f t="shared" si="127"/>
      </c>
      <c r="R296" s="37">
        <f t="shared" si="131"/>
        <v>0</v>
      </c>
      <c r="S296" s="46">
        <f t="shared" si="129"/>
      </c>
      <c r="T296" s="37">
        <v>0</v>
      </c>
      <c r="U296" s="39">
        <f t="shared" si="130"/>
        <v>0</v>
      </c>
      <c r="BD296" s="3"/>
      <c r="BJ296" s="25"/>
    </row>
    <row r="297" spans="2:62" ht="12" customHeight="1">
      <c r="B297" s="11"/>
      <c r="C297" s="26" t="s">
        <v>122</v>
      </c>
      <c r="D297" s="37">
        <v>0</v>
      </c>
      <c r="E297" s="46">
        <f t="shared" si="121"/>
      </c>
      <c r="F297" s="37">
        <v>0</v>
      </c>
      <c r="G297" s="46">
        <f t="shared" si="122"/>
      </c>
      <c r="H297" s="37">
        <v>0</v>
      </c>
      <c r="I297" s="46">
        <f t="shared" si="123"/>
      </c>
      <c r="J297" s="37">
        <v>0</v>
      </c>
      <c r="K297" s="46">
        <f t="shared" si="124"/>
      </c>
      <c r="L297" s="37">
        <v>0</v>
      </c>
      <c r="M297" s="46">
        <f t="shared" si="125"/>
      </c>
      <c r="N297" s="38">
        <v>0</v>
      </c>
      <c r="O297" s="46">
        <f t="shared" si="126"/>
      </c>
      <c r="P297" s="37">
        <v>0</v>
      </c>
      <c r="Q297" s="46">
        <f t="shared" si="127"/>
      </c>
      <c r="R297" s="37">
        <f t="shared" si="131"/>
        <v>0</v>
      </c>
      <c r="S297" s="46">
        <f t="shared" si="129"/>
      </c>
      <c r="T297" s="37">
        <v>0</v>
      </c>
      <c r="U297" s="39">
        <f t="shared" si="130"/>
        <v>0</v>
      </c>
      <c r="BD297" s="3"/>
      <c r="BJ297" s="25"/>
    </row>
    <row r="298" spans="2:62" ht="12" customHeight="1">
      <c r="B298" s="11"/>
      <c r="C298" s="29" t="s">
        <v>123</v>
      </c>
      <c r="D298" s="37">
        <v>0</v>
      </c>
      <c r="E298" s="46">
        <f t="shared" si="121"/>
      </c>
      <c r="F298" s="37">
        <v>0</v>
      </c>
      <c r="G298" s="46">
        <f t="shared" si="122"/>
      </c>
      <c r="H298" s="37">
        <v>0</v>
      </c>
      <c r="I298" s="46">
        <f t="shared" si="123"/>
      </c>
      <c r="J298" s="37">
        <v>0</v>
      </c>
      <c r="K298" s="46">
        <f t="shared" si="124"/>
      </c>
      <c r="L298" s="37">
        <v>0</v>
      </c>
      <c r="M298" s="46">
        <f t="shared" si="125"/>
      </c>
      <c r="N298" s="38">
        <v>0</v>
      </c>
      <c r="O298" s="46">
        <f t="shared" si="126"/>
      </c>
      <c r="P298" s="37">
        <v>0</v>
      </c>
      <c r="Q298" s="46">
        <f t="shared" si="127"/>
      </c>
      <c r="R298" s="37">
        <f t="shared" si="131"/>
        <v>0</v>
      </c>
      <c r="S298" s="46">
        <f t="shared" si="129"/>
      </c>
      <c r="T298" s="37">
        <v>0</v>
      </c>
      <c r="U298" s="39">
        <f t="shared" si="130"/>
        <v>0</v>
      </c>
      <c r="BD298" s="3"/>
      <c r="BJ298" s="25"/>
    </row>
    <row r="299" spans="2:62" s="30" customFormat="1" ht="12" customHeight="1">
      <c r="B299" s="27"/>
      <c r="C299" s="28" t="s">
        <v>2</v>
      </c>
      <c r="D299" s="40">
        <f>SUM(D286:D298)</f>
        <v>0</v>
      </c>
      <c r="E299" s="47">
        <f t="shared" si="121"/>
      </c>
      <c r="F299" s="40">
        <f>SUM(F286:F298)</f>
        <v>0</v>
      </c>
      <c r="G299" s="47">
        <f t="shared" si="122"/>
      </c>
      <c r="H299" s="40">
        <f>SUM(H286:H298)</f>
        <v>0</v>
      </c>
      <c r="I299" s="47">
        <f t="shared" si="123"/>
      </c>
      <c r="J299" s="40">
        <f>SUM(J286:J298)</f>
        <v>0</v>
      </c>
      <c r="K299" s="47">
        <f t="shared" si="124"/>
      </c>
      <c r="L299" s="40">
        <f>SUM(L286:L298)</f>
        <v>0</v>
      </c>
      <c r="M299" s="47">
        <f t="shared" si="125"/>
      </c>
      <c r="N299" s="40">
        <f>SUM(N286:N298)</f>
        <v>0</v>
      </c>
      <c r="O299" s="47">
        <f t="shared" si="126"/>
      </c>
      <c r="P299" s="40">
        <f>SUM(P286:P298)</f>
        <v>0</v>
      </c>
      <c r="Q299" s="47">
        <f t="shared" si="127"/>
      </c>
      <c r="R299" s="40">
        <f>SUM(R286:R298)</f>
        <v>0</v>
      </c>
      <c r="S299" s="47">
        <f t="shared" si="129"/>
      </c>
      <c r="T299" s="40">
        <f>SUM(T286:T298)</f>
        <v>0</v>
      </c>
      <c r="U299" s="42">
        <f t="shared" si="130"/>
        <v>0</v>
      </c>
      <c r="BJ299" s="25"/>
    </row>
    <row r="300" spans="2:62" ht="12" customHeight="1">
      <c r="B300" s="11"/>
      <c r="C300" s="26" t="s">
        <v>124</v>
      </c>
      <c r="D300" s="37">
        <v>0</v>
      </c>
      <c r="E300" s="46">
        <f t="shared" si="121"/>
      </c>
      <c r="F300" s="37">
        <v>0</v>
      </c>
      <c r="G300" s="46">
        <f t="shared" si="122"/>
      </c>
      <c r="H300" s="37">
        <v>0</v>
      </c>
      <c r="I300" s="46">
        <f t="shared" si="123"/>
      </c>
      <c r="J300" s="37">
        <v>0</v>
      </c>
      <c r="K300" s="46">
        <f t="shared" si="124"/>
      </c>
      <c r="L300" s="37">
        <v>0</v>
      </c>
      <c r="M300" s="46">
        <f t="shared" si="125"/>
      </c>
      <c r="N300" s="38">
        <v>0</v>
      </c>
      <c r="O300" s="46">
        <f t="shared" si="126"/>
      </c>
      <c r="P300" s="37">
        <v>0</v>
      </c>
      <c r="Q300" s="46">
        <f t="shared" si="127"/>
      </c>
      <c r="R300" s="37">
        <f>SUM(D300,F300,H300,J300,L300,N300,P300)</f>
        <v>0</v>
      </c>
      <c r="S300" s="46">
        <f t="shared" si="129"/>
      </c>
      <c r="T300" s="37">
        <v>0</v>
      </c>
      <c r="U300" s="39">
        <f t="shared" si="130"/>
        <v>0</v>
      </c>
      <c r="BD300" s="3"/>
      <c r="BJ300" s="25"/>
    </row>
    <row r="301" spans="2:62" ht="12" customHeight="1">
      <c r="B301" s="11" t="s">
        <v>92</v>
      </c>
      <c r="C301" s="26" t="s">
        <v>125</v>
      </c>
      <c r="D301" s="37">
        <v>0</v>
      </c>
      <c r="E301" s="46">
        <f t="shared" si="121"/>
      </c>
      <c r="F301" s="37">
        <v>0</v>
      </c>
      <c r="G301" s="46">
        <f t="shared" si="122"/>
      </c>
      <c r="H301" s="37">
        <v>0</v>
      </c>
      <c r="I301" s="46">
        <f t="shared" si="123"/>
      </c>
      <c r="J301" s="37">
        <v>0</v>
      </c>
      <c r="K301" s="46">
        <f t="shared" si="124"/>
      </c>
      <c r="L301" s="37">
        <v>0</v>
      </c>
      <c r="M301" s="46">
        <f t="shared" si="125"/>
      </c>
      <c r="N301" s="38">
        <v>0</v>
      </c>
      <c r="O301" s="46">
        <f t="shared" si="126"/>
      </c>
      <c r="P301" s="37">
        <v>0</v>
      </c>
      <c r="Q301" s="46">
        <f t="shared" si="127"/>
      </c>
      <c r="R301" s="37">
        <f>SUM(D301,F301,H301,J301,L301,N301,P301)</f>
        <v>0</v>
      </c>
      <c r="S301" s="46">
        <f t="shared" si="129"/>
      </c>
      <c r="T301" s="37">
        <v>0</v>
      </c>
      <c r="U301" s="39">
        <f t="shared" si="130"/>
        <v>0</v>
      </c>
      <c r="BD301" s="3"/>
      <c r="BJ301" s="25"/>
    </row>
    <row r="302" spans="2:62" ht="12" customHeight="1">
      <c r="B302" s="11" t="s">
        <v>93</v>
      </c>
      <c r="C302" s="26" t="s">
        <v>126</v>
      </c>
      <c r="D302" s="37">
        <v>0</v>
      </c>
      <c r="E302" s="46">
        <f t="shared" si="121"/>
      </c>
      <c r="F302" s="37">
        <v>0</v>
      </c>
      <c r="G302" s="46">
        <f t="shared" si="122"/>
      </c>
      <c r="H302" s="37">
        <v>0</v>
      </c>
      <c r="I302" s="46">
        <f t="shared" si="123"/>
      </c>
      <c r="J302" s="37">
        <v>0</v>
      </c>
      <c r="K302" s="46">
        <f t="shared" si="124"/>
      </c>
      <c r="L302" s="37">
        <v>0</v>
      </c>
      <c r="M302" s="46">
        <f t="shared" si="125"/>
      </c>
      <c r="N302" s="38">
        <v>0</v>
      </c>
      <c r="O302" s="46">
        <f t="shared" si="126"/>
      </c>
      <c r="P302" s="37">
        <v>0</v>
      </c>
      <c r="Q302" s="46">
        <f t="shared" si="127"/>
      </c>
      <c r="R302" s="37">
        <f>SUM(D302,F302,H302,J302,L302,N302,P302)</f>
        <v>0</v>
      </c>
      <c r="S302" s="46">
        <f t="shared" si="129"/>
      </c>
      <c r="T302" s="37">
        <v>0</v>
      </c>
      <c r="U302" s="39">
        <f t="shared" si="130"/>
        <v>0</v>
      </c>
      <c r="BD302" s="3"/>
      <c r="BJ302" s="25"/>
    </row>
    <row r="303" spans="2:62" ht="12" customHeight="1">
      <c r="B303" s="11" t="s">
        <v>20</v>
      </c>
      <c r="C303" s="29" t="s">
        <v>127</v>
      </c>
      <c r="D303" s="37">
        <v>0</v>
      </c>
      <c r="E303" s="46">
        <f t="shared" si="121"/>
      </c>
      <c r="F303" s="37">
        <v>0</v>
      </c>
      <c r="G303" s="46">
        <f t="shared" si="122"/>
      </c>
      <c r="H303" s="37">
        <v>0</v>
      </c>
      <c r="I303" s="46">
        <f t="shared" si="123"/>
      </c>
      <c r="J303" s="37">
        <v>0</v>
      </c>
      <c r="K303" s="46">
        <f t="shared" si="124"/>
      </c>
      <c r="L303" s="37">
        <v>0</v>
      </c>
      <c r="M303" s="46">
        <f t="shared" si="125"/>
      </c>
      <c r="N303" s="38">
        <v>0</v>
      </c>
      <c r="O303" s="46">
        <f t="shared" si="126"/>
      </c>
      <c r="P303" s="37">
        <v>0</v>
      </c>
      <c r="Q303" s="46">
        <f t="shared" si="127"/>
      </c>
      <c r="R303" s="37">
        <f>SUM(D303,F303,H303,J303,L303,N303,P303)</f>
        <v>0</v>
      </c>
      <c r="S303" s="46">
        <f t="shared" si="129"/>
      </c>
      <c r="T303" s="37">
        <v>0</v>
      </c>
      <c r="U303" s="39">
        <f t="shared" si="130"/>
        <v>0</v>
      </c>
      <c r="BD303" s="3"/>
      <c r="BJ303" s="25"/>
    </row>
    <row r="304" spans="1:62" s="30" customFormat="1" ht="12" customHeight="1">
      <c r="A304" s="3"/>
      <c r="B304" s="27"/>
      <c r="C304" s="28" t="s">
        <v>2</v>
      </c>
      <c r="D304" s="34">
        <f>SUM(D300:D303)</f>
        <v>0</v>
      </c>
      <c r="E304" s="45">
        <f t="shared" si="121"/>
      </c>
      <c r="F304" s="34">
        <f>SUM(F300:F303)</f>
        <v>0</v>
      </c>
      <c r="G304" s="45">
        <f t="shared" si="122"/>
      </c>
      <c r="H304" s="34">
        <f>SUM(H300:H303)</f>
        <v>0</v>
      </c>
      <c r="I304" s="45">
        <f t="shared" si="123"/>
      </c>
      <c r="J304" s="34">
        <f>SUM(J300:J303)</f>
        <v>0</v>
      </c>
      <c r="K304" s="45">
        <f t="shared" si="124"/>
      </c>
      <c r="L304" s="34">
        <f>SUM(L300:L303)</f>
        <v>0</v>
      </c>
      <c r="M304" s="45">
        <f t="shared" si="125"/>
      </c>
      <c r="N304" s="35">
        <f>SUM(N300:N303)</f>
        <v>0</v>
      </c>
      <c r="O304" s="45">
        <f t="shared" si="126"/>
      </c>
      <c r="P304" s="34">
        <f>SUM(P300:P303)</f>
        <v>0</v>
      </c>
      <c r="Q304" s="45">
        <f t="shared" si="127"/>
      </c>
      <c r="R304" s="34">
        <f>SUM(R300:R303)</f>
        <v>0</v>
      </c>
      <c r="S304" s="45">
        <f t="shared" si="129"/>
      </c>
      <c r="T304" s="34">
        <f>SUM(T300:T303)</f>
        <v>0</v>
      </c>
      <c r="U304" s="36">
        <f t="shared" si="130"/>
        <v>0</v>
      </c>
      <c r="BJ304" s="25"/>
    </row>
    <row r="305" spans="2:62" s="30" customFormat="1" ht="12" customHeight="1">
      <c r="B305" s="60" t="s">
        <v>94</v>
      </c>
      <c r="C305" s="61"/>
      <c r="D305" s="43">
        <f>SUM(D304,D299,D285,D275,D267,D247,D236,D226,D220)</f>
        <v>0</v>
      </c>
      <c r="E305" s="48">
        <f t="shared" si="121"/>
        <v>0</v>
      </c>
      <c r="F305" s="43">
        <f>SUM(F304,F299,F285,F275,F267,F247,F236,F226,F220)</f>
        <v>0</v>
      </c>
      <c r="G305" s="48">
        <f t="shared" si="122"/>
        <v>0</v>
      </c>
      <c r="H305" s="43">
        <f>SUM(H304,H299,H285,H275,H267,H247,H236,H226,H220)</f>
        <v>0</v>
      </c>
      <c r="I305" s="48">
        <f t="shared" si="123"/>
        <v>0</v>
      </c>
      <c r="J305" s="43">
        <f>SUM(J304,J299,J285,J275,J267,J247,J236,J226,J220)</f>
        <v>0</v>
      </c>
      <c r="K305" s="48">
        <f t="shared" si="124"/>
        <v>0</v>
      </c>
      <c r="L305" s="43">
        <f>SUM(L304,L299,L285,L275,L267,L247,L236,L226,L220)</f>
        <v>0</v>
      </c>
      <c r="M305" s="48">
        <f t="shared" si="125"/>
        <v>0</v>
      </c>
      <c r="N305" s="43">
        <f>SUM(N304,N299,N285,N275,N267,N247,N236,N226,N220)</f>
        <v>0</v>
      </c>
      <c r="O305" s="48">
        <f t="shared" si="126"/>
        <v>0</v>
      </c>
      <c r="P305" s="43">
        <f>SUM(P304,P299,P285,P275,P267,P247,P236,P226,P220)</f>
        <v>0</v>
      </c>
      <c r="Q305" s="48">
        <f t="shared" si="127"/>
        <v>0</v>
      </c>
      <c r="R305" s="43">
        <f>SUM(R304,R299,R285,R275,R267,R247,R236,R226,R220)</f>
        <v>0</v>
      </c>
      <c r="S305" s="48">
        <f t="shared" si="129"/>
        <v>0</v>
      </c>
      <c r="T305" s="43">
        <f>SUM(T304,T299,T285,T275,T267,T247,T236,T226,T220)</f>
        <v>69973.1289</v>
      </c>
      <c r="U305" s="44">
        <f>SUM(U304,U299,U285,U275,U267,U247,U236,U226,U220)</f>
        <v>69973.1289</v>
      </c>
      <c r="BJ305" s="25"/>
    </row>
    <row r="307" spans="2:56" ht="12" customHeight="1">
      <c r="B307" s="31"/>
      <c r="C307" s="32" t="s">
        <v>95</v>
      </c>
      <c r="D307" s="55" t="s">
        <v>99</v>
      </c>
      <c r="E307" s="56"/>
      <c r="G307" s="3"/>
      <c r="I307" s="3"/>
      <c r="K307" s="3"/>
      <c r="M307" s="3"/>
      <c r="O307" s="3"/>
      <c r="Q307" s="3"/>
      <c r="S307" s="3"/>
      <c r="BC307" s="4"/>
      <c r="BD307" s="3"/>
    </row>
    <row r="308" spans="3:56" ht="12" customHeight="1">
      <c r="C308" s="5"/>
      <c r="N308" s="2"/>
      <c r="U308" s="33" t="str">
        <f>$U$5</f>
        <v>(３日間調査　単位：トン，％）</v>
      </c>
      <c r="BD308" s="3"/>
    </row>
    <row r="309" spans="2:56" ht="12" customHeight="1">
      <c r="B309" s="6"/>
      <c r="C309" s="7" t="s">
        <v>103</v>
      </c>
      <c r="D309" s="57" t="s">
        <v>6</v>
      </c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9"/>
      <c r="T309" s="16"/>
      <c r="U309" s="20"/>
      <c r="BD309" s="3"/>
    </row>
    <row r="310" spans="2:56" ht="27" customHeight="1">
      <c r="B310" s="11"/>
      <c r="C310" s="12"/>
      <c r="D310" s="15" t="s">
        <v>7</v>
      </c>
      <c r="E310" s="13"/>
      <c r="F310" s="15" t="s">
        <v>140</v>
      </c>
      <c r="G310" s="13"/>
      <c r="H310" s="15" t="s">
        <v>139</v>
      </c>
      <c r="I310" s="13"/>
      <c r="J310" s="15" t="s">
        <v>138</v>
      </c>
      <c r="K310" s="13"/>
      <c r="L310" s="15" t="s">
        <v>8</v>
      </c>
      <c r="M310" s="13"/>
      <c r="N310" s="15" t="s">
        <v>9</v>
      </c>
      <c r="O310" s="13"/>
      <c r="P310" s="15" t="s">
        <v>10</v>
      </c>
      <c r="Q310" s="13"/>
      <c r="R310" s="19" t="s">
        <v>2</v>
      </c>
      <c r="S310" s="54"/>
      <c r="T310" s="17" t="s">
        <v>5</v>
      </c>
      <c r="U310" s="21" t="s">
        <v>3</v>
      </c>
      <c r="BD310" s="3"/>
    </row>
    <row r="311" spans="2:56" ht="12" customHeight="1">
      <c r="B311" s="8" t="s">
        <v>104</v>
      </c>
      <c r="C311" s="9"/>
      <c r="D311" s="10"/>
      <c r="E311" s="14" t="s">
        <v>4</v>
      </c>
      <c r="F311" s="10"/>
      <c r="G311" s="14" t="s">
        <v>4</v>
      </c>
      <c r="H311" s="10"/>
      <c r="I311" s="14" t="s">
        <v>4</v>
      </c>
      <c r="J311" s="10"/>
      <c r="K311" s="14" t="s">
        <v>4</v>
      </c>
      <c r="L311" s="10"/>
      <c r="M311" s="14" t="s">
        <v>4</v>
      </c>
      <c r="N311" s="10"/>
      <c r="O311" s="14" t="s">
        <v>4</v>
      </c>
      <c r="P311" s="10"/>
      <c r="Q311" s="14" t="s">
        <v>4</v>
      </c>
      <c r="R311" s="10"/>
      <c r="S311" s="14" t="s">
        <v>4</v>
      </c>
      <c r="T311" s="18"/>
      <c r="U311" s="22"/>
      <c r="BD311" s="3"/>
    </row>
    <row r="312" spans="2:62" ht="12" customHeight="1">
      <c r="B312" s="23"/>
      <c r="C312" s="24" t="s">
        <v>107</v>
      </c>
      <c r="D312" s="34">
        <f>SUM(D110,D211)</f>
        <v>0</v>
      </c>
      <c r="E312" s="45">
        <f>IF($U312=0,"",D312/$U312*100)</f>
      </c>
      <c r="F312" s="34">
        <f>SUM(F110,F211)</f>
        <v>0</v>
      </c>
      <c r="G312" s="45">
        <f>IF($U312=0,"",F312/$U312*100)</f>
      </c>
      <c r="H312" s="34">
        <f aca="true" t="shared" si="132" ref="H312:J343">SUM(H110,H211)</f>
        <v>0</v>
      </c>
      <c r="I312" s="45">
        <f>IF($U312=0,"",H312/$U312*100)</f>
      </c>
      <c r="J312" s="34">
        <f t="shared" si="132"/>
        <v>0</v>
      </c>
      <c r="K312" s="45">
        <f>IF($U312=0,"",J312/$U312*100)</f>
      </c>
      <c r="L312" s="34">
        <f aca="true" t="shared" si="133" ref="L312:L343">SUM(L110,L211)</f>
        <v>0</v>
      </c>
      <c r="M312" s="45">
        <f>IF($U312=0,"",L312/$U312*100)</f>
      </c>
      <c r="N312" s="34">
        <f aca="true" t="shared" si="134" ref="N312:N343">SUM(N110,N211)</f>
        <v>0</v>
      </c>
      <c r="O312" s="45">
        <f>IF($U312=0,"",N312/$U312*100)</f>
      </c>
      <c r="P312" s="34">
        <f aca="true" t="shared" si="135" ref="P312:P343">SUM(P110,P211)</f>
        <v>0</v>
      </c>
      <c r="Q312" s="45">
        <f>IF($U312=0,"",P312/$U312*100)</f>
      </c>
      <c r="R312" s="34">
        <f aca="true" t="shared" si="136" ref="R312:R320">SUM(P312,N312,D312,F312,J312,L312)</f>
        <v>0</v>
      </c>
      <c r="S312" s="45">
        <f>IF($U312=0,"",R312/$U312*100)</f>
      </c>
      <c r="T312" s="34">
        <f aca="true" t="shared" si="137" ref="T312:T343">SUM(T110,T211)</f>
        <v>0</v>
      </c>
      <c r="U312" s="36">
        <f>SUM(R312,T312)</f>
        <v>0</v>
      </c>
      <c r="BD312" s="3"/>
      <c r="BJ312" s="25"/>
    </row>
    <row r="313" spans="2:62" ht="12" customHeight="1">
      <c r="B313" s="11" t="s">
        <v>11</v>
      </c>
      <c r="C313" s="26" t="s">
        <v>12</v>
      </c>
      <c r="D313" s="37">
        <f aca="true" t="shared" si="138" ref="D313:F376">SUM(D111,D212)</f>
        <v>0</v>
      </c>
      <c r="E313" s="46">
        <f aca="true" t="shared" si="139" ref="E313:E376">IF($U313=0,"",D313/$U313*100)</f>
        <v>0</v>
      </c>
      <c r="F313" s="37">
        <f t="shared" si="138"/>
        <v>0</v>
      </c>
      <c r="G313" s="46">
        <f aca="true" t="shared" si="140" ref="G313:G376">IF($U313=0,"",F313/$U313*100)</f>
        <v>0</v>
      </c>
      <c r="H313" s="37">
        <f t="shared" si="132"/>
        <v>0</v>
      </c>
      <c r="I313" s="46">
        <f aca="true" t="shared" si="141" ref="I313:I376">IF($U313=0,"",H313/$U313*100)</f>
        <v>0</v>
      </c>
      <c r="J313" s="37">
        <f t="shared" si="132"/>
        <v>0</v>
      </c>
      <c r="K313" s="46">
        <f aca="true" t="shared" si="142" ref="K313:K376">IF($U313=0,"",J313/$U313*100)</f>
        <v>0</v>
      </c>
      <c r="L313" s="37">
        <f t="shared" si="133"/>
        <v>1301.8733</v>
      </c>
      <c r="M313" s="46">
        <f aca="true" t="shared" si="143" ref="M313:M376">IF($U313=0,"",L313/$U313*100)</f>
        <v>51.986585995758816</v>
      </c>
      <c r="N313" s="37">
        <f t="shared" si="134"/>
        <v>0</v>
      </c>
      <c r="O313" s="46">
        <f aca="true" t="shared" si="144" ref="O313:O376">IF($U313=0,"",N313/$U313*100)</f>
        <v>0</v>
      </c>
      <c r="P313" s="37">
        <f t="shared" si="135"/>
        <v>1202.3752</v>
      </c>
      <c r="Q313" s="46">
        <f aca="true" t="shared" si="145" ref="Q313:Q376">IF($U313=0,"",P313/$U313*100)</f>
        <v>48.0134140042412</v>
      </c>
      <c r="R313" s="37">
        <f t="shared" si="136"/>
        <v>2504.2484999999997</v>
      </c>
      <c r="S313" s="46">
        <f aca="true" t="shared" si="146" ref="S313:S376">IF($U313=0,"",R313/$U313*100)</f>
        <v>100</v>
      </c>
      <c r="T313" s="37">
        <f t="shared" si="137"/>
        <v>0</v>
      </c>
      <c r="U313" s="39">
        <f aca="true" t="shared" si="147" ref="U313:U376">SUM(R313,T313)</f>
        <v>2504.2484999999997</v>
      </c>
      <c r="BD313" s="3"/>
      <c r="BJ313" s="25"/>
    </row>
    <row r="314" spans="2:62" ht="12" customHeight="1">
      <c r="B314" s="11"/>
      <c r="C314" s="26" t="s">
        <v>13</v>
      </c>
      <c r="D314" s="37">
        <f t="shared" si="138"/>
        <v>0</v>
      </c>
      <c r="E314" s="46">
        <f t="shared" si="139"/>
        <v>0</v>
      </c>
      <c r="F314" s="37">
        <f t="shared" si="138"/>
        <v>0</v>
      </c>
      <c r="G314" s="46">
        <f t="shared" si="140"/>
        <v>0</v>
      </c>
      <c r="H314" s="37">
        <f t="shared" si="132"/>
        <v>0</v>
      </c>
      <c r="I314" s="46">
        <f t="shared" si="141"/>
        <v>0</v>
      </c>
      <c r="J314" s="37">
        <f t="shared" si="132"/>
        <v>0</v>
      </c>
      <c r="K314" s="46">
        <f t="shared" si="142"/>
        <v>0</v>
      </c>
      <c r="L314" s="37">
        <f t="shared" si="133"/>
        <v>28.1236</v>
      </c>
      <c r="M314" s="46">
        <f t="shared" si="143"/>
        <v>45.62223718255481</v>
      </c>
      <c r="N314" s="37">
        <f t="shared" si="134"/>
        <v>0</v>
      </c>
      <c r="O314" s="46">
        <f t="shared" si="144"/>
        <v>0</v>
      </c>
      <c r="P314" s="37">
        <f t="shared" si="135"/>
        <v>33.5209</v>
      </c>
      <c r="Q314" s="46">
        <f t="shared" si="145"/>
        <v>54.377762817445195</v>
      </c>
      <c r="R314" s="37">
        <f t="shared" si="136"/>
        <v>61.644499999999994</v>
      </c>
      <c r="S314" s="46">
        <f t="shared" si="146"/>
        <v>100</v>
      </c>
      <c r="T314" s="37">
        <f t="shared" si="137"/>
        <v>0</v>
      </c>
      <c r="U314" s="39">
        <f t="shared" si="147"/>
        <v>61.644499999999994</v>
      </c>
      <c r="BD314" s="3"/>
      <c r="BJ314" s="25"/>
    </row>
    <row r="315" spans="2:62" ht="12" customHeight="1">
      <c r="B315" s="11" t="s">
        <v>14</v>
      </c>
      <c r="C315" s="26" t="s">
        <v>15</v>
      </c>
      <c r="D315" s="37">
        <f t="shared" si="138"/>
        <v>0</v>
      </c>
      <c r="E315" s="46">
        <f t="shared" si="139"/>
        <v>0</v>
      </c>
      <c r="F315" s="37">
        <f t="shared" si="138"/>
        <v>0</v>
      </c>
      <c r="G315" s="46">
        <f t="shared" si="140"/>
        <v>0</v>
      </c>
      <c r="H315" s="37">
        <f t="shared" si="132"/>
        <v>0</v>
      </c>
      <c r="I315" s="46">
        <f t="shared" si="141"/>
        <v>0</v>
      </c>
      <c r="J315" s="37">
        <f t="shared" si="132"/>
        <v>0</v>
      </c>
      <c r="K315" s="46">
        <f t="shared" si="142"/>
        <v>0</v>
      </c>
      <c r="L315" s="37">
        <f t="shared" si="133"/>
        <v>364.977</v>
      </c>
      <c r="M315" s="46">
        <f t="shared" si="143"/>
        <v>12.99428016265734</v>
      </c>
      <c r="N315" s="37">
        <f t="shared" si="134"/>
        <v>0</v>
      </c>
      <c r="O315" s="46">
        <f t="shared" si="144"/>
        <v>0</v>
      </c>
      <c r="P315" s="37">
        <f t="shared" si="135"/>
        <v>2443.7742</v>
      </c>
      <c r="Q315" s="46">
        <f t="shared" si="145"/>
        <v>87.00571983734267</v>
      </c>
      <c r="R315" s="37">
        <f t="shared" si="136"/>
        <v>2808.7511999999997</v>
      </c>
      <c r="S315" s="46">
        <f t="shared" si="146"/>
        <v>100</v>
      </c>
      <c r="T315" s="37">
        <f t="shared" si="137"/>
        <v>0</v>
      </c>
      <c r="U315" s="39">
        <f t="shared" si="147"/>
        <v>2808.7511999999997</v>
      </c>
      <c r="BD315" s="3"/>
      <c r="BJ315" s="25"/>
    </row>
    <row r="316" spans="2:62" ht="12" customHeight="1">
      <c r="B316" s="11"/>
      <c r="C316" s="26" t="s">
        <v>16</v>
      </c>
      <c r="D316" s="37">
        <f t="shared" si="138"/>
        <v>0</v>
      </c>
      <c r="E316" s="46">
        <f t="shared" si="139"/>
      </c>
      <c r="F316" s="37">
        <f t="shared" si="138"/>
        <v>0</v>
      </c>
      <c r="G316" s="46">
        <f t="shared" si="140"/>
      </c>
      <c r="H316" s="37">
        <f t="shared" si="132"/>
        <v>0</v>
      </c>
      <c r="I316" s="46">
        <f t="shared" si="141"/>
      </c>
      <c r="J316" s="37">
        <f t="shared" si="132"/>
        <v>0</v>
      </c>
      <c r="K316" s="46">
        <f t="shared" si="142"/>
      </c>
      <c r="L316" s="37">
        <f t="shared" si="133"/>
        <v>0</v>
      </c>
      <c r="M316" s="46">
        <f t="shared" si="143"/>
      </c>
      <c r="N316" s="37">
        <f t="shared" si="134"/>
        <v>0</v>
      </c>
      <c r="O316" s="46">
        <f t="shared" si="144"/>
      </c>
      <c r="P316" s="37">
        <f t="shared" si="135"/>
        <v>0</v>
      </c>
      <c r="Q316" s="46">
        <f t="shared" si="145"/>
      </c>
      <c r="R316" s="37">
        <f t="shared" si="136"/>
        <v>0</v>
      </c>
      <c r="S316" s="46">
        <f t="shared" si="146"/>
      </c>
      <c r="T316" s="37">
        <f t="shared" si="137"/>
        <v>0</v>
      </c>
      <c r="U316" s="39">
        <f t="shared" si="147"/>
        <v>0</v>
      </c>
      <c r="BD316" s="3"/>
      <c r="BJ316" s="25"/>
    </row>
    <row r="317" spans="2:62" ht="12" customHeight="1">
      <c r="B317" s="11" t="s">
        <v>17</v>
      </c>
      <c r="C317" s="26" t="s">
        <v>18</v>
      </c>
      <c r="D317" s="37">
        <f t="shared" si="138"/>
        <v>0</v>
      </c>
      <c r="E317" s="46">
        <f t="shared" si="139"/>
        <v>0</v>
      </c>
      <c r="F317" s="37">
        <f t="shared" si="138"/>
        <v>0</v>
      </c>
      <c r="G317" s="46">
        <f t="shared" si="140"/>
        <v>0</v>
      </c>
      <c r="H317" s="37">
        <f t="shared" si="132"/>
        <v>0</v>
      </c>
      <c r="I317" s="46">
        <f t="shared" si="141"/>
        <v>0</v>
      </c>
      <c r="J317" s="37">
        <f t="shared" si="132"/>
        <v>0</v>
      </c>
      <c r="K317" s="46">
        <f t="shared" si="142"/>
        <v>0</v>
      </c>
      <c r="L317" s="37">
        <f t="shared" si="133"/>
        <v>9.5731</v>
      </c>
      <c r="M317" s="46">
        <f t="shared" si="143"/>
        <v>2.010350899482455</v>
      </c>
      <c r="N317" s="37">
        <f t="shared" si="134"/>
        <v>123.4811</v>
      </c>
      <c r="O317" s="46">
        <f t="shared" si="144"/>
        <v>25.931029703448516</v>
      </c>
      <c r="P317" s="37">
        <f t="shared" si="135"/>
        <v>343.1363</v>
      </c>
      <c r="Q317" s="46">
        <f t="shared" si="145"/>
        <v>72.05861939706904</v>
      </c>
      <c r="R317" s="37">
        <f t="shared" si="136"/>
        <v>476.1905</v>
      </c>
      <c r="S317" s="46">
        <f t="shared" si="146"/>
        <v>100</v>
      </c>
      <c r="T317" s="37">
        <f t="shared" si="137"/>
        <v>0</v>
      </c>
      <c r="U317" s="39">
        <f t="shared" si="147"/>
        <v>476.1905</v>
      </c>
      <c r="BD317" s="3"/>
      <c r="BJ317" s="25"/>
    </row>
    <row r="318" spans="2:62" ht="12" customHeight="1">
      <c r="B318" s="11"/>
      <c r="C318" s="26" t="s">
        <v>19</v>
      </c>
      <c r="D318" s="37">
        <f t="shared" si="138"/>
        <v>0</v>
      </c>
      <c r="E318" s="46">
        <f t="shared" si="139"/>
      </c>
      <c r="F318" s="37">
        <f t="shared" si="138"/>
        <v>0</v>
      </c>
      <c r="G318" s="46">
        <f t="shared" si="140"/>
      </c>
      <c r="H318" s="37">
        <f t="shared" si="132"/>
        <v>0</v>
      </c>
      <c r="I318" s="46">
        <f t="shared" si="141"/>
      </c>
      <c r="J318" s="37">
        <f t="shared" si="132"/>
        <v>0</v>
      </c>
      <c r="K318" s="46">
        <f t="shared" si="142"/>
      </c>
      <c r="L318" s="37">
        <f t="shared" si="133"/>
        <v>0</v>
      </c>
      <c r="M318" s="46">
        <f t="shared" si="143"/>
      </c>
      <c r="N318" s="37">
        <f t="shared" si="134"/>
        <v>0</v>
      </c>
      <c r="O318" s="46">
        <f t="shared" si="144"/>
      </c>
      <c r="P318" s="37">
        <f t="shared" si="135"/>
        <v>0</v>
      </c>
      <c r="Q318" s="46">
        <f t="shared" si="145"/>
      </c>
      <c r="R318" s="37">
        <f t="shared" si="136"/>
        <v>0</v>
      </c>
      <c r="S318" s="46">
        <f t="shared" si="146"/>
      </c>
      <c r="T318" s="37">
        <f t="shared" si="137"/>
        <v>0</v>
      </c>
      <c r="U318" s="39">
        <f t="shared" si="147"/>
        <v>0</v>
      </c>
      <c r="BD318" s="3"/>
      <c r="BJ318" s="25"/>
    </row>
    <row r="319" spans="2:62" ht="12" customHeight="1">
      <c r="B319" s="11" t="s">
        <v>20</v>
      </c>
      <c r="C319" s="26" t="s">
        <v>21</v>
      </c>
      <c r="D319" s="37">
        <f t="shared" si="138"/>
        <v>0</v>
      </c>
      <c r="E319" s="46">
        <f t="shared" si="139"/>
      </c>
      <c r="F319" s="37">
        <f t="shared" si="138"/>
        <v>0</v>
      </c>
      <c r="G319" s="46">
        <f t="shared" si="140"/>
      </c>
      <c r="H319" s="37">
        <f t="shared" si="132"/>
        <v>0</v>
      </c>
      <c r="I319" s="46">
        <f t="shared" si="141"/>
      </c>
      <c r="J319" s="37">
        <f t="shared" si="132"/>
        <v>0</v>
      </c>
      <c r="K319" s="46">
        <f t="shared" si="142"/>
      </c>
      <c r="L319" s="37">
        <f t="shared" si="133"/>
        <v>0</v>
      </c>
      <c r="M319" s="46">
        <f t="shared" si="143"/>
      </c>
      <c r="N319" s="37">
        <f t="shared" si="134"/>
        <v>0</v>
      </c>
      <c r="O319" s="46">
        <f t="shared" si="144"/>
      </c>
      <c r="P319" s="37">
        <f t="shared" si="135"/>
        <v>0</v>
      </c>
      <c r="Q319" s="46">
        <f t="shared" si="145"/>
      </c>
      <c r="R319" s="37">
        <f t="shared" si="136"/>
        <v>0</v>
      </c>
      <c r="S319" s="46">
        <f t="shared" si="146"/>
      </c>
      <c r="T319" s="37">
        <f t="shared" si="137"/>
        <v>0</v>
      </c>
      <c r="U319" s="39">
        <f t="shared" si="147"/>
        <v>0</v>
      </c>
      <c r="BD319" s="3"/>
      <c r="BJ319" s="25"/>
    </row>
    <row r="320" spans="2:62" ht="12" customHeight="1">
      <c r="B320" s="11"/>
      <c r="C320" s="26" t="s">
        <v>22</v>
      </c>
      <c r="D320" s="37">
        <f t="shared" si="138"/>
        <v>0</v>
      </c>
      <c r="E320" s="46">
        <f t="shared" si="139"/>
        <v>0</v>
      </c>
      <c r="F320" s="37">
        <f t="shared" si="138"/>
        <v>0</v>
      </c>
      <c r="G320" s="46">
        <f t="shared" si="140"/>
        <v>0</v>
      </c>
      <c r="H320" s="37">
        <f t="shared" si="132"/>
        <v>0</v>
      </c>
      <c r="I320" s="46">
        <f t="shared" si="141"/>
        <v>0</v>
      </c>
      <c r="J320" s="37">
        <f t="shared" si="132"/>
        <v>0</v>
      </c>
      <c r="K320" s="46">
        <f t="shared" si="142"/>
        <v>0</v>
      </c>
      <c r="L320" s="37">
        <f t="shared" si="133"/>
        <v>46.3711</v>
      </c>
      <c r="M320" s="46">
        <f t="shared" si="143"/>
        <v>35.023753955845585</v>
      </c>
      <c r="N320" s="37">
        <f t="shared" si="134"/>
        <v>0</v>
      </c>
      <c r="O320" s="46">
        <f t="shared" si="144"/>
        <v>0</v>
      </c>
      <c r="P320" s="37">
        <f t="shared" si="135"/>
        <v>86.0279</v>
      </c>
      <c r="Q320" s="46">
        <f t="shared" si="145"/>
        <v>64.97624604415442</v>
      </c>
      <c r="R320" s="37">
        <f t="shared" si="136"/>
        <v>132.399</v>
      </c>
      <c r="S320" s="46">
        <f t="shared" si="146"/>
        <v>100</v>
      </c>
      <c r="T320" s="37">
        <f t="shared" si="137"/>
        <v>0</v>
      </c>
      <c r="U320" s="39">
        <f t="shared" si="147"/>
        <v>132.399</v>
      </c>
      <c r="BD320" s="3"/>
      <c r="BJ320" s="25"/>
    </row>
    <row r="321" spans="2:62" ht="12" customHeight="1">
      <c r="B321" s="27"/>
      <c r="C321" s="28" t="s">
        <v>2</v>
      </c>
      <c r="D321" s="40">
        <f t="shared" si="138"/>
        <v>0</v>
      </c>
      <c r="E321" s="47">
        <f t="shared" si="139"/>
        <v>0</v>
      </c>
      <c r="F321" s="40">
        <f t="shared" si="138"/>
        <v>0</v>
      </c>
      <c r="G321" s="47">
        <f t="shared" si="140"/>
        <v>0</v>
      </c>
      <c r="H321" s="40">
        <f t="shared" si="132"/>
        <v>0</v>
      </c>
      <c r="I321" s="47">
        <f t="shared" si="141"/>
        <v>0</v>
      </c>
      <c r="J321" s="40">
        <f t="shared" si="132"/>
        <v>0</v>
      </c>
      <c r="K321" s="47">
        <f t="shared" si="142"/>
        <v>0</v>
      </c>
      <c r="L321" s="40">
        <f t="shared" si="133"/>
        <v>1750.9181</v>
      </c>
      <c r="M321" s="47">
        <f t="shared" si="143"/>
        <v>29.26374244749959</v>
      </c>
      <c r="N321" s="40">
        <f t="shared" si="134"/>
        <v>123.4811</v>
      </c>
      <c r="O321" s="47">
        <f t="shared" si="144"/>
        <v>2.0637853406929434</v>
      </c>
      <c r="P321" s="40">
        <f t="shared" si="135"/>
        <v>4108.8345</v>
      </c>
      <c r="Q321" s="47">
        <f t="shared" si="145"/>
        <v>68.67247221180747</v>
      </c>
      <c r="R321" s="40">
        <f>SUM(R312:R320)</f>
        <v>5983.233699999999</v>
      </c>
      <c r="S321" s="47">
        <f t="shared" si="146"/>
        <v>100</v>
      </c>
      <c r="T321" s="40">
        <f t="shared" si="137"/>
        <v>0</v>
      </c>
      <c r="U321" s="42">
        <f t="shared" si="147"/>
        <v>5983.233699999999</v>
      </c>
      <c r="BD321" s="3"/>
      <c r="BJ321" s="4"/>
    </row>
    <row r="322" spans="2:62" ht="12" customHeight="1">
      <c r="B322" s="11" t="s">
        <v>23</v>
      </c>
      <c r="C322" s="26" t="s">
        <v>24</v>
      </c>
      <c r="D322" s="37">
        <f t="shared" si="138"/>
        <v>0</v>
      </c>
      <c r="E322" s="46">
        <f t="shared" si="139"/>
      </c>
      <c r="F322" s="37">
        <f t="shared" si="138"/>
        <v>0</v>
      </c>
      <c r="G322" s="46">
        <f t="shared" si="140"/>
      </c>
      <c r="H322" s="37">
        <f t="shared" si="132"/>
        <v>0</v>
      </c>
      <c r="I322" s="46">
        <f t="shared" si="141"/>
      </c>
      <c r="J322" s="37">
        <f t="shared" si="132"/>
        <v>0</v>
      </c>
      <c r="K322" s="46">
        <f t="shared" si="142"/>
      </c>
      <c r="L322" s="37">
        <f t="shared" si="133"/>
        <v>0</v>
      </c>
      <c r="M322" s="46">
        <f t="shared" si="143"/>
      </c>
      <c r="N322" s="37">
        <f t="shared" si="134"/>
        <v>0</v>
      </c>
      <c r="O322" s="46">
        <f t="shared" si="144"/>
      </c>
      <c r="P322" s="37">
        <f t="shared" si="135"/>
        <v>0</v>
      </c>
      <c r="Q322" s="46">
        <f t="shared" si="145"/>
      </c>
      <c r="R322" s="37">
        <f>SUM(P322,N322,D322,F322,J322,L322)</f>
        <v>0</v>
      </c>
      <c r="S322" s="46">
        <f t="shared" si="146"/>
      </c>
      <c r="T322" s="37">
        <f t="shared" si="137"/>
        <v>0</v>
      </c>
      <c r="U322" s="39">
        <f t="shared" si="147"/>
        <v>0</v>
      </c>
      <c r="BD322" s="3"/>
      <c r="BJ322" s="25"/>
    </row>
    <row r="323" spans="2:62" ht="12" customHeight="1">
      <c r="B323" s="11"/>
      <c r="C323" s="26" t="s">
        <v>25</v>
      </c>
      <c r="D323" s="37">
        <f t="shared" si="138"/>
        <v>0</v>
      </c>
      <c r="E323" s="46">
        <f t="shared" si="139"/>
      </c>
      <c r="F323" s="37">
        <f t="shared" si="138"/>
        <v>0</v>
      </c>
      <c r="G323" s="46">
        <f t="shared" si="140"/>
      </c>
      <c r="H323" s="37">
        <f t="shared" si="132"/>
        <v>0</v>
      </c>
      <c r="I323" s="46">
        <f t="shared" si="141"/>
      </c>
      <c r="J323" s="37">
        <f t="shared" si="132"/>
        <v>0</v>
      </c>
      <c r="K323" s="46">
        <f t="shared" si="142"/>
      </c>
      <c r="L323" s="37">
        <f t="shared" si="133"/>
        <v>0</v>
      </c>
      <c r="M323" s="46">
        <f t="shared" si="143"/>
      </c>
      <c r="N323" s="37">
        <f t="shared" si="134"/>
        <v>0</v>
      </c>
      <c r="O323" s="46">
        <f t="shared" si="144"/>
      </c>
      <c r="P323" s="37">
        <f t="shared" si="135"/>
        <v>0</v>
      </c>
      <c r="Q323" s="46">
        <f t="shared" si="145"/>
      </c>
      <c r="R323" s="37">
        <f>SUM(P323,N323,D323,F323,J323,L323)</f>
        <v>0</v>
      </c>
      <c r="S323" s="46">
        <f t="shared" si="146"/>
      </c>
      <c r="T323" s="37">
        <f t="shared" si="137"/>
        <v>0</v>
      </c>
      <c r="U323" s="39">
        <f t="shared" si="147"/>
        <v>0</v>
      </c>
      <c r="BD323" s="3"/>
      <c r="BJ323" s="25"/>
    </row>
    <row r="324" spans="2:62" ht="12" customHeight="1">
      <c r="B324" s="11" t="s">
        <v>17</v>
      </c>
      <c r="C324" s="26" t="s">
        <v>26</v>
      </c>
      <c r="D324" s="37">
        <f t="shared" si="138"/>
        <v>0</v>
      </c>
      <c r="E324" s="46">
        <f t="shared" si="139"/>
        <v>0</v>
      </c>
      <c r="F324" s="37">
        <f t="shared" si="138"/>
        <v>0</v>
      </c>
      <c r="G324" s="46">
        <f t="shared" si="140"/>
        <v>0</v>
      </c>
      <c r="H324" s="37">
        <f t="shared" si="132"/>
        <v>0</v>
      </c>
      <c r="I324" s="46">
        <f t="shared" si="141"/>
        <v>0</v>
      </c>
      <c r="J324" s="37">
        <f t="shared" si="132"/>
        <v>0</v>
      </c>
      <c r="K324" s="46">
        <f t="shared" si="142"/>
        <v>0</v>
      </c>
      <c r="L324" s="37">
        <f t="shared" si="133"/>
        <v>0</v>
      </c>
      <c r="M324" s="46">
        <f t="shared" si="143"/>
        <v>0</v>
      </c>
      <c r="N324" s="37">
        <f t="shared" si="134"/>
        <v>0</v>
      </c>
      <c r="O324" s="46">
        <f t="shared" si="144"/>
        <v>0</v>
      </c>
      <c r="P324" s="37">
        <f t="shared" si="135"/>
        <v>18.8632</v>
      </c>
      <c r="Q324" s="46">
        <f t="shared" si="145"/>
        <v>100</v>
      </c>
      <c r="R324" s="37">
        <f>SUM(P324,N324,D324,F324,J324,L324)</f>
        <v>18.8632</v>
      </c>
      <c r="S324" s="46">
        <f t="shared" si="146"/>
        <v>100</v>
      </c>
      <c r="T324" s="37">
        <f t="shared" si="137"/>
        <v>0</v>
      </c>
      <c r="U324" s="39">
        <f t="shared" si="147"/>
        <v>18.8632</v>
      </c>
      <c r="BD324" s="3"/>
      <c r="BJ324" s="25"/>
    </row>
    <row r="325" spans="2:62" ht="12" customHeight="1">
      <c r="B325" s="11"/>
      <c r="C325" s="26" t="s">
        <v>27</v>
      </c>
      <c r="D325" s="37">
        <f t="shared" si="138"/>
        <v>0</v>
      </c>
      <c r="E325" s="46">
        <f t="shared" si="139"/>
      </c>
      <c r="F325" s="37">
        <f t="shared" si="138"/>
        <v>0</v>
      </c>
      <c r="G325" s="46">
        <f t="shared" si="140"/>
      </c>
      <c r="H325" s="37">
        <f t="shared" si="132"/>
        <v>0</v>
      </c>
      <c r="I325" s="46">
        <f t="shared" si="141"/>
      </c>
      <c r="J325" s="37">
        <f t="shared" si="132"/>
        <v>0</v>
      </c>
      <c r="K325" s="46">
        <f t="shared" si="142"/>
      </c>
      <c r="L325" s="37">
        <f t="shared" si="133"/>
        <v>0</v>
      </c>
      <c r="M325" s="46">
        <f t="shared" si="143"/>
      </c>
      <c r="N325" s="37">
        <f t="shared" si="134"/>
        <v>0</v>
      </c>
      <c r="O325" s="46">
        <f t="shared" si="144"/>
      </c>
      <c r="P325" s="37">
        <f t="shared" si="135"/>
        <v>0</v>
      </c>
      <c r="Q325" s="46">
        <f t="shared" si="145"/>
      </c>
      <c r="R325" s="37">
        <f>SUM(P325,N325,D325,F325,J325,L325)</f>
        <v>0</v>
      </c>
      <c r="S325" s="46">
        <f t="shared" si="146"/>
      </c>
      <c r="T325" s="37">
        <f t="shared" si="137"/>
        <v>0</v>
      </c>
      <c r="U325" s="39">
        <f t="shared" si="147"/>
        <v>0</v>
      </c>
      <c r="BD325" s="3"/>
      <c r="BJ325" s="25"/>
    </row>
    <row r="326" spans="2:62" ht="12" customHeight="1">
      <c r="B326" s="11" t="s">
        <v>20</v>
      </c>
      <c r="C326" s="29" t="s">
        <v>28</v>
      </c>
      <c r="D326" s="37">
        <f t="shared" si="138"/>
        <v>0</v>
      </c>
      <c r="E326" s="46">
        <f t="shared" si="139"/>
        <v>0</v>
      </c>
      <c r="F326" s="37">
        <f t="shared" si="138"/>
        <v>0</v>
      </c>
      <c r="G326" s="46">
        <f t="shared" si="140"/>
        <v>0</v>
      </c>
      <c r="H326" s="37">
        <f t="shared" si="132"/>
        <v>0</v>
      </c>
      <c r="I326" s="46">
        <f t="shared" si="141"/>
        <v>0</v>
      </c>
      <c r="J326" s="37">
        <f t="shared" si="132"/>
        <v>0</v>
      </c>
      <c r="K326" s="46">
        <f t="shared" si="142"/>
        <v>0</v>
      </c>
      <c r="L326" s="37">
        <f t="shared" si="133"/>
        <v>88.1442</v>
      </c>
      <c r="M326" s="46">
        <f t="shared" si="143"/>
        <v>100</v>
      </c>
      <c r="N326" s="37">
        <f t="shared" si="134"/>
        <v>0</v>
      </c>
      <c r="O326" s="46">
        <f t="shared" si="144"/>
        <v>0</v>
      </c>
      <c r="P326" s="37">
        <f t="shared" si="135"/>
        <v>0</v>
      </c>
      <c r="Q326" s="46">
        <f t="shared" si="145"/>
        <v>0</v>
      </c>
      <c r="R326" s="37">
        <f>SUM(P326,N326,D326,F326,J326,L326)</f>
        <v>88.1442</v>
      </c>
      <c r="S326" s="46">
        <f t="shared" si="146"/>
        <v>100</v>
      </c>
      <c r="T326" s="37">
        <f t="shared" si="137"/>
        <v>0</v>
      </c>
      <c r="U326" s="39">
        <f t="shared" si="147"/>
        <v>88.1442</v>
      </c>
      <c r="BD326" s="3"/>
      <c r="BJ326" s="25"/>
    </row>
    <row r="327" spans="1:62" s="30" customFormat="1" ht="12" customHeight="1">
      <c r="A327" s="3"/>
      <c r="B327" s="27"/>
      <c r="C327" s="28" t="s">
        <v>2</v>
      </c>
      <c r="D327" s="40">
        <f t="shared" si="138"/>
        <v>0</v>
      </c>
      <c r="E327" s="47">
        <f t="shared" si="139"/>
        <v>0</v>
      </c>
      <c r="F327" s="40">
        <f t="shared" si="138"/>
        <v>0</v>
      </c>
      <c r="G327" s="47">
        <f t="shared" si="140"/>
        <v>0</v>
      </c>
      <c r="H327" s="40">
        <f t="shared" si="132"/>
        <v>0</v>
      </c>
      <c r="I327" s="47">
        <f t="shared" si="141"/>
        <v>0</v>
      </c>
      <c r="J327" s="40">
        <f t="shared" si="132"/>
        <v>0</v>
      </c>
      <c r="K327" s="47">
        <f t="shared" si="142"/>
        <v>0</v>
      </c>
      <c r="L327" s="40">
        <f t="shared" si="133"/>
        <v>88.1442</v>
      </c>
      <c r="M327" s="47">
        <f t="shared" si="143"/>
        <v>82.37206025003879</v>
      </c>
      <c r="N327" s="40">
        <f t="shared" si="134"/>
        <v>0</v>
      </c>
      <c r="O327" s="47">
        <f t="shared" si="144"/>
        <v>0</v>
      </c>
      <c r="P327" s="40">
        <f t="shared" si="135"/>
        <v>18.8632</v>
      </c>
      <c r="Q327" s="47">
        <f t="shared" si="145"/>
        <v>17.627939749961218</v>
      </c>
      <c r="R327" s="40">
        <f>SUM(R322:R326)</f>
        <v>107.00739999999999</v>
      </c>
      <c r="S327" s="47">
        <f t="shared" si="146"/>
        <v>100</v>
      </c>
      <c r="T327" s="40">
        <f t="shared" si="137"/>
        <v>0</v>
      </c>
      <c r="U327" s="42">
        <f t="shared" si="147"/>
        <v>107.00739999999999</v>
      </c>
      <c r="BJ327" s="25"/>
    </row>
    <row r="328" spans="2:62" ht="12" customHeight="1">
      <c r="B328" s="23"/>
      <c r="C328" s="24" t="s">
        <v>29</v>
      </c>
      <c r="D328" s="37">
        <f t="shared" si="138"/>
        <v>0</v>
      </c>
      <c r="E328" s="46">
        <f t="shared" si="139"/>
        <v>0</v>
      </c>
      <c r="F328" s="37">
        <f t="shared" si="138"/>
        <v>0</v>
      </c>
      <c r="G328" s="46">
        <f t="shared" si="140"/>
        <v>0</v>
      </c>
      <c r="H328" s="37">
        <f t="shared" si="132"/>
        <v>0</v>
      </c>
      <c r="I328" s="46">
        <f t="shared" si="141"/>
        <v>0</v>
      </c>
      <c r="J328" s="37">
        <f t="shared" si="132"/>
        <v>0</v>
      </c>
      <c r="K328" s="46">
        <f t="shared" si="142"/>
        <v>0</v>
      </c>
      <c r="L328" s="37">
        <f t="shared" si="133"/>
        <v>0</v>
      </c>
      <c r="M328" s="46">
        <f t="shared" si="143"/>
        <v>0</v>
      </c>
      <c r="N328" s="37">
        <f t="shared" si="134"/>
        <v>0</v>
      </c>
      <c r="O328" s="46">
        <f t="shared" si="144"/>
        <v>0</v>
      </c>
      <c r="P328" s="37">
        <f t="shared" si="135"/>
        <v>0</v>
      </c>
      <c r="Q328" s="46">
        <f t="shared" si="145"/>
        <v>0</v>
      </c>
      <c r="R328" s="37">
        <f aca="true" t="shared" si="148" ref="R328:R336">SUM(P328,N328,D328,F328,J328,L328)</f>
        <v>0</v>
      </c>
      <c r="S328" s="46">
        <f t="shared" si="146"/>
        <v>0</v>
      </c>
      <c r="T328" s="37">
        <f t="shared" si="137"/>
        <v>6829.2155</v>
      </c>
      <c r="U328" s="39">
        <f t="shared" si="147"/>
        <v>6829.2155</v>
      </c>
      <c r="BD328" s="3"/>
      <c r="BJ328" s="25"/>
    </row>
    <row r="329" spans="2:62" ht="12" customHeight="1">
      <c r="B329" s="11" t="s">
        <v>0</v>
      </c>
      <c r="C329" s="26" t="s">
        <v>30</v>
      </c>
      <c r="D329" s="37">
        <f t="shared" si="138"/>
        <v>0</v>
      </c>
      <c r="E329" s="46">
        <f t="shared" si="139"/>
      </c>
      <c r="F329" s="37">
        <f t="shared" si="138"/>
        <v>0</v>
      </c>
      <c r="G329" s="46">
        <f t="shared" si="140"/>
      </c>
      <c r="H329" s="37">
        <f t="shared" si="132"/>
        <v>0</v>
      </c>
      <c r="I329" s="46">
        <f t="shared" si="141"/>
      </c>
      <c r="J329" s="37">
        <f t="shared" si="132"/>
        <v>0</v>
      </c>
      <c r="K329" s="46">
        <f t="shared" si="142"/>
      </c>
      <c r="L329" s="37">
        <f t="shared" si="133"/>
        <v>0</v>
      </c>
      <c r="M329" s="46">
        <f t="shared" si="143"/>
      </c>
      <c r="N329" s="37">
        <f t="shared" si="134"/>
        <v>0</v>
      </c>
      <c r="O329" s="46">
        <f t="shared" si="144"/>
      </c>
      <c r="P329" s="37">
        <f t="shared" si="135"/>
        <v>0</v>
      </c>
      <c r="Q329" s="46">
        <f t="shared" si="145"/>
      </c>
      <c r="R329" s="37">
        <f t="shared" si="148"/>
        <v>0</v>
      </c>
      <c r="S329" s="46">
        <f t="shared" si="146"/>
      </c>
      <c r="T329" s="37">
        <f t="shared" si="137"/>
        <v>0</v>
      </c>
      <c r="U329" s="39">
        <f t="shared" si="147"/>
        <v>0</v>
      </c>
      <c r="BD329" s="3"/>
      <c r="BJ329" s="25"/>
    </row>
    <row r="330" spans="2:62" ht="12" customHeight="1">
      <c r="B330" s="11"/>
      <c r="C330" s="26" t="s">
        <v>31</v>
      </c>
      <c r="D330" s="37">
        <f t="shared" si="138"/>
        <v>0</v>
      </c>
      <c r="E330" s="46">
        <f t="shared" si="139"/>
      </c>
      <c r="F330" s="37">
        <f t="shared" si="138"/>
        <v>0</v>
      </c>
      <c r="G330" s="46">
        <f t="shared" si="140"/>
      </c>
      <c r="H330" s="37">
        <f t="shared" si="132"/>
        <v>0</v>
      </c>
      <c r="I330" s="46">
        <f t="shared" si="141"/>
      </c>
      <c r="J330" s="37">
        <f t="shared" si="132"/>
        <v>0</v>
      </c>
      <c r="K330" s="46">
        <f t="shared" si="142"/>
      </c>
      <c r="L330" s="37">
        <f t="shared" si="133"/>
        <v>0</v>
      </c>
      <c r="M330" s="46">
        <f t="shared" si="143"/>
      </c>
      <c r="N330" s="37">
        <f t="shared" si="134"/>
        <v>0</v>
      </c>
      <c r="O330" s="46">
        <f t="shared" si="144"/>
      </c>
      <c r="P330" s="37">
        <f t="shared" si="135"/>
        <v>0</v>
      </c>
      <c r="Q330" s="46">
        <f t="shared" si="145"/>
      </c>
      <c r="R330" s="37">
        <f t="shared" si="148"/>
        <v>0</v>
      </c>
      <c r="S330" s="46">
        <f t="shared" si="146"/>
      </c>
      <c r="T330" s="37">
        <f t="shared" si="137"/>
        <v>0</v>
      </c>
      <c r="U330" s="39">
        <f t="shared" si="147"/>
        <v>0</v>
      </c>
      <c r="BD330" s="3"/>
      <c r="BJ330" s="25"/>
    </row>
    <row r="331" spans="2:62" ht="12" customHeight="1">
      <c r="B331" s="11"/>
      <c r="C331" s="26" t="s">
        <v>32</v>
      </c>
      <c r="D331" s="37">
        <f t="shared" si="138"/>
        <v>0</v>
      </c>
      <c r="E331" s="46">
        <f t="shared" si="139"/>
      </c>
      <c r="F331" s="37">
        <f t="shared" si="138"/>
        <v>0</v>
      </c>
      <c r="G331" s="46">
        <f t="shared" si="140"/>
      </c>
      <c r="H331" s="37">
        <f t="shared" si="132"/>
        <v>0</v>
      </c>
      <c r="I331" s="46">
        <f t="shared" si="141"/>
      </c>
      <c r="J331" s="37">
        <f t="shared" si="132"/>
        <v>0</v>
      </c>
      <c r="K331" s="46">
        <f t="shared" si="142"/>
      </c>
      <c r="L331" s="37">
        <f t="shared" si="133"/>
        <v>0</v>
      </c>
      <c r="M331" s="46">
        <f t="shared" si="143"/>
      </c>
      <c r="N331" s="37">
        <f t="shared" si="134"/>
        <v>0</v>
      </c>
      <c r="O331" s="46">
        <f t="shared" si="144"/>
      </c>
      <c r="P331" s="37">
        <f t="shared" si="135"/>
        <v>0</v>
      </c>
      <c r="Q331" s="46">
        <f t="shared" si="145"/>
      </c>
      <c r="R331" s="37">
        <f t="shared" si="148"/>
        <v>0</v>
      </c>
      <c r="S331" s="46">
        <f t="shared" si="146"/>
      </c>
      <c r="T331" s="37">
        <f t="shared" si="137"/>
        <v>0</v>
      </c>
      <c r="U331" s="39">
        <f t="shared" si="147"/>
        <v>0</v>
      </c>
      <c r="BD331" s="3"/>
      <c r="BJ331" s="25"/>
    </row>
    <row r="332" spans="2:62" ht="12" customHeight="1">
      <c r="B332" s="11" t="s">
        <v>17</v>
      </c>
      <c r="C332" s="26" t="s">
        <v>33</v>
      </c>
      <c r="D332" s="37">
        <f t="shared" si="138"/>
        <v>0</v>
      </c>
      <c r="E332" s="46">
        <f t="shared" si="139"/>
        <v>0</v>
      </c>
      <c r="F332" s="37">
        <f t="shared" si="138"/>
        <v>0</v>
      </c>
      <c r="G332" s="46">
        <f t="shared" si="140"/>
        <v>0</v>
      </c>
      <c r="H332" s="37">
        <f t="shared" si="132"/>
        <v>0</v>
      </c>
      <c r="I332" s="46">
        <f t="shared" si="141"/>
        <v>0</v>
      </c>
      <c r="J332" s="37">
        <f t="shared" si="132"/>
        <v>0</v>
      </c>
      <c r="K332" s="46">
        <f t="shared" si="142"/>
        <v>0</v>
      </c>
      <c r="L332" s="37">
        <f t="shared" si="133"/>
        <v>0</v>
      </c>
      <c r="M332" s="46">
        <f t="shared" si="143"/>
        <v>0</v>
      </c>
      <c r="N332" s="37">
        <f t="shared" si="134"/>
        <v>0</v>
      </c>
      <c r="O332" s="46">
        <f t="shared" si="144"/>
        <v>0</v>
      </c>
      <c r="P332" s="37">
        <f t="shared" si="135"/>
        <v>0</v>
      </c>
      <c r="Q332" s="46">
        <f t="shared" si="145"/>
        <v>0</v>
      </c>
      <c r="R332" s="37">
        <f t="shared" si="148"/>
        <v>0</v>
      </c>
      <c r="S332" s="46">
        <f t="shared" si="146"/>
        <v>0</v>
      </c>
      <c r="T332" s="37">
        <f t="shared" si="137"/>
        <v>9807.3934</v>
      </c>
      <c r="U332" s="39">
        <f t="shared" si="147"/>
        <v>9807.3934</v>
      </c>
      <c r="BD332" s="3"/>
      <c r="BJ332" s="25"/>
    </row>
    <row r="333" spans="2:62" ht="12" customHeight="1">
      <c r="B333" s="11"/>
      <c r="C333" s="26" t="s">
        <v>34</v>
      </c>
      <c r="D333" s="37">
        <f t="shared" si="138"/>
        <v>0</v>
      </c>
      <c r="E333" s="46">
        <f t="shared" si="139"/>
      </c>
      <c r="F333" s="37">
        <f t="shared" si="138"/>
        <v>0</v>
      </c>
      <c r="G333" s="46">
        <f t="shared" si="140"/>
      </c>
      <c r="H333" s="37">
        <f t="shared" si="132"/>
        <v>0</v>
      </c>
      <c r="I333" s="46">
        <f t="shared" si="141"/>
      </c>
      <c r="J333" s="37">
        <f t="shared" si="132"/>
        <v>0</v>
      </c>
      <c r="K333" s="46">
        <f t="shared" si="142"/>
      </c>
      <c r="L333" s="37">
        <f t="shared" si="133"/>
        <v>0</v>
      </c>
      <c r="M333" s="46">
        <f t="shared" si="143"/>
      </c>
      <c r="N333" s="37">
        <f t="shared" si="134"/>
        <v>0</v>
      </c>
      <c r="O333" s="46">
        <f t="shared" si="144"/>
      </c>
      <c r="P333" s="37">
        <f t="shared" si="135"/>
        <v>0</v>
      </c>
      <c r="Q333" s="46">
        <f t="shared" si="145"/>
      </c>
      <c r="R333" s="37">
        <f t="shared" si="148"/>
        <v>0</v>
      </c>
      <c r="S333" s="46">
        <f t="shared" si="146"/>
      </c>
      <c r="T333" s="37">
        <f t="shared" si="137"/>
        <v>0</v>
      </c>
      <c r="U333" s="39">
        <f t="shared" si="147"/>
        <v>0</v>
      </c>
      <c r="BD333" s="3"/>
      <c r="BJ333" s="25"/>
    </row>
    <row r="334" spans="2:62" ht="12" customHeight="1">
      <c r="B334" s="11"/>
      <c r="C334" s="26" t="s">
        <v>35</v>
      </c>
      <c r="D334" s="37">
        <f t="shared" si="138"/>
        <v>0</v>
      </c>
      <c r="E334" s="46">
        <f t="shared" si="139"/>
      </c>
      <c r="F334" s="37">
        <f t="shared" si="138"/>
        <v>0</v>
      </c>
      <c r="G334" s="46">
        <f t="shared" si="140"/>
      </c>
      <c r="H334" s="37">
        <f t="shared" si="132"/>
        <v>0</v>
      </c>
      <c r="I334" s="46">
        <f t="shared" si="141"/>
      </c>
      <c r="J334" s="37">
        <f t="shared" si="132"/>
        <v>0</v>
      </c>
      <c r="K334" s="46">
        <f t="shared" si="142"/>
      </c>
      <c r="L334" s="37">
        <f t="shared" si="133"/>
        <v>0</v>
      </c>
      <c r="M334" s="46">
        <f t="shared" si="143"/>
      </c>
      <c r="N334" s="37">
        <f t="shared" si="134"/>
        <v>0</v>
      </c>
      <c r="O334" s="46">
        <f t="shared" si="144"/>
      </c>
      <c r="P334" s="37">
        <f t="shared" si="135"/>
        <v>0</v>
      </c>
      <c r="Q334" s="46">
        <f t="shared" si="145"/>
      </c>
      <c r="R334" s="37">
        <f t="shared" si="148"/>
        <v>0</v>
      </c>
      <c r="S334" s="46">
        <f t="shared" si="146"/>
      </c>
      <c r="T334" s="37">
        <f t="shared" si="137"/>
        <v>0</v>
      </c>
      <c r="U334" s="39">
        <f t="shared" si="147"/>
        <v>0</v>
      </c>
      <c r="BD334" s="3"/>
      <c r="BJ334" s="25"/>
    </row>
    <row r="335" spans="2:62" ht="12" customHeight="1">
      <c r="B335" s="11" t="s">
        <v>20</v>
      </c>
      <c r="C335" s="26" t="s">
        <v>36</v>
      </c>
      <c r="D335" s="37">
        <f t="shared" si="138"/>
        <v>0</v>
      </c>
      <c r="E335" s="46">
        <f t="shared" si="139"/>
      </c>
      <c r="F335" s="37">
        <f t="shared" si="138"/>
        <v>0</v>
      </c>
      <c r="G335" s="46">
        <f t="shared" si="140"/>
      </c>
      <c r="H335" s="37">
        <f t="shared" si="132"/>
        <v>0</v>
      </c>
      <c r="I335" s="46">
        <f t="shared" si="141"/>
      </c>
      <c r="J335" s="37">
        <f t="shared" si="132"/>
        <v>0</v>
      </c>
      <c r="K335" s="46">
        <f t="shared" si="142"/>
      </c>
      <c r="L335" s="37">
        <f t="shared" si="133"/>
        <v>0</v>
      </c>
      <c r="M335" s="46">
        <f t="shared" si="143"/>
      </c>
      <c r="N335" s="37">
        <f t="shared" si="134"/>
        <v>0</v>
      </c>
      <c r="O335" s="46">
        <f t="shared" si="144"/>
      </c>
      <c r="P335" s="37">
        <f t="shared" si="135"/>
        <v>0</v>
      </c>
      <c r="Q335" s="46">
        <f t="shared" si="145"/>
      </c>
      <c r="R335" s="37">
        <f t="shared" si="148"/>
        <v>0</v>
      </c>
      <c r="S335" s="46">
        <f t="shared" si="146"/>
      </c>
      <c r="T335" s="37">
        <f t="shared" si="137"/>
        <v>0</v>
      </c>
      <c r="U335" s="39">
        <f t="shared" si="147"/>
        <v>0</v>
      </c>
      <c r="BD335" s="3"/>
      <c r="BJ335" s="25"/>
    </row>
    <row r="336" spans="2:62" ht="12" customHeight="1">
      <c r="B336" s="11"/>
      <c r="C336" s="26" t="s">
        <v>37</v>
      </c>
      <c r="D336" s="37">
        <f t="shared" si="138"/>
        <v>0</v>
      </c>
      <c r="E336" s="46">
        <f t="shared" si="139"/>
        <v>0</v>
      </c>
      <c r="F336" s="37">
        <f t="shared" si="138"/>
        <v>0</v>
      </c>
      <c r="G336" s="46">
        <f t="shared" si="140"/>
        <v>0</v>
      </c>
      <c r="H336" s="37">
        <f t="shared" si="132"/>
        <v>0</v>
      </c>
      <c r="I336" s="46">
        <f t="shared" si="141"/>
        <v>0</v>
      </c>
      <c r="J336" s="37">
        <f t="shared" si="132"/>
        <v>0</v>
      </c>
      <c r="K336" s="46">
        <f t="shared" si="142"/>
        <v>0</v>
      </c>
      <c r="L336" s="37">
        <f t="shared" si="133"/>
        <v>102.2722</v>
      </c>
      <c r="M336" s="46">
        <f t="shared" si="143"/>
        <v>3.6452643485132796</v>
      </c>
      <c r="N336" s="37">
        <f t="shared" si="134"/>
        <v>0</v>
      </c>
      <c r="O336" s="46">
        <f t="shared" si="144"/>
        <v>0</v>
      </c>
      <c r="P336" s="37">
        <f t="shared" si="135"/>
        <v>0</v>
      </c>
      <c r="Q336" s="46">
        <f t="shared" si="145"/>
        <v>0</v>
      </c>
      <c r="R336" s="37">
        <f t="shared" si="148"/>
        <v>102.2722</v>
      </c>
      <c r="S336" s="46">
        <f t="shared" si="146"/>
        <v>3.6452643485132796</v>
      </c>
      <c r="T336" s="37">
        <f t="shared" si="137"/>
        <v>2703.346</v>
      </c>
      <c r="U336" s="39">
        <f t="shared" si="147"/>
        <v>2805.6182</v>
      </c>
      <c r="BD336" s="3"/>
      <c r="BJ336" s="25"/>
    </row>
    <row r="337" spans="1:62" s="30" customFormat="1" ht="12" customHeight="1">
      <c r="A337" s="3"/>
      <c r="B337" s="27"/>
      <c r="C337" s="28" t="s">
        <v>2</v>
      </c>
      <c r="D337" s="40">
        <f t="shared" si="138"/>
        <v>0</v>
      </c>
      <c r="E337" s="47">
        <f t="shared" si="139"/>
        <v>0</v>
      </c>
      <c r="F337" s="40">
        <f t="shared" si="138"/>
        <v>0</v>
      </c>
      <c r="G337" s="47">
        <f t="shared" si="140"/>
        <v>0</v>
      </c>
      <c r="H337" s="40">
        <f t="shared" si="132"/>
        <v>0</v>
      </c>
      <c r="I337" s="47">
        <f t="shared" si="141"/>
        <v>0</v>
      </c>
      <c r="J337" s="40">
        <f t="shared" si="132"/>
        <v>0</v>
      </c>
      <c r="K337" s="47">
        <f t="shared" si="142"/>
        <v>0</v>
      </c>
      <c r="L337" s="40">
        <f t="shared" si="133"/>
        <v>102.2722</v>
      </c>
      <c r="M337" s="47">
        <f t="shared" si="143"/>
        <v>0.5260313001898841</v>
      </c>
      <c r="N337" s="40">
        <f t="shared" si="134"/>
        <v>0</v>
      </c>
      <c r="O337" s="47">
        <f t="shared" si="144"/>
        <v>0</v>
      </c>
      <c r="P337" s="40">
        <f t="shared" si="135"/>
        <v>0</v>
      </c>
      <c r="Q337" s="47">
        <f t="shared" si="145"/>
        <v>0</v>
      </c>
      <c r="R337" s="40">
        <f>SUM(R328:R336)</f>
        <v>102.2722</v>
      </c>
      <c r="S337" s="47">
        <f t="shared" si="146"/>
        <v>0.5260313001898841</v>
      </c>
      <c r="T337" s="40">
        <f t="shared" si="137"/>
        <v>19339.9549</v>
      </c>
      <c r="U337" s="42">
        <f t="shared" si="147"/>
        <v>19442.2271</v>
      </c>
      <c r="BJ337" s="25"/>
    </row>
    <row r="338" spans="2:62" ht="12" customHeight="1">
      <c r="B338" s="11"/>
      <c r="C338" s="26" t="s">
        <v>38</v>
      </c>
      <c r="D338" s="37">
        <f t="shared" si="138"/>
        <v>0</v>
      </c>
      <c r="E338" s="46">
        <f t="shared" si="139"/>
        <v>0</v>
      </c>
      <c r="F338" s="37">
        <f t="shared" si="138"/>
        <v>0</v>
      </c>
      <c r="G338" s="46">
        <f t="shared" si="140"/>
        <v>0</v>
      </c>
      <c r="H338" s="37">
        <f t="shared" si="132"/>
        <v>0</v>
      </c>
      <c r="I338" s="46">
        <f t="shared" si="141"/>
        <v>0</v>
      </c>
      <c r="J338" s="37">
        <f t="shared" si="132"/>
        <v>0</v>
      </c>
      <c r="K338" s="46">
        <f t="shared" si="142"/>
        <v>0</v>
      </c>
      <c r="L338" s="37">
        <f t="shared" si="133"/>
        <v>205.3505</v>
      </c>
      <c r="M338" s="46">
        <f t="shared" si="143"/>
        <v>15.15240284352391</v>
      </c>
      <c r="N338" s="37">
        <f t="shared" si="134"/>
        <v>1111.4934</v>
      </c>
      <c r="O338" s="46">
        <f t="shared" si="144"/>
        <v>82.01487580852279</v>
      </c>
      <c r="P338" s="37">
        <f t="shared" si="135"/>
        <v>38.39</v>
      </c>
      <c r="Q338" s="46">
        <f t="shared" si="145"/>
        <v>2.832721347953294</v>
      </c>
      <c r="R338" s="37">
        <f aca="true" t="shared" si="149" ref="R338:R347">SUM(P338,N338,D338,F338,J338,L338)</f>
        <v>1355.2339000000002</v>
      </c>
      <c r="S338" s="46">
        <f t="shared" si="146"/>
        <v>100</v>
      </c>
      <c r="T338" s="37">
        <f t="shared" si="137"/>
        <v>0</v>
      </c>
      <c r="U338" s="39">
        <f t="shared" si="147"/>
        <v>1355.2339000000002</v>
      </c>
      <c r="BD338" s="3"/>
      <c r="BJ338" s="25"/>
    </row>
    <row r="339" spans="2:62" ht="12" customHeight="1">
      <c r="B339" s="11"/>
      <c r="C339" s="26" t="s">
        <v>39</v>
      </c>
      <c r="D339" s="37">
        <f t="shared" si="138"/>
        <v>0</v>
      </c>
      <c r="E339" s="46">
        <f t="shared" si="139"/>
        <v>0</v>
      </c>
      <c r="F339" s="37">
        <f t="shared" si="138"/>
        <v>0</v>
      </c>
      <c r="G339" s="46">
        <f t="shared" si="140"/>
        <v>0</v>
      </c>
      <c r="H339" s="37">
        <f t="shared" si="132"/>
        <v>0</v>
      </c>
      <c r="I339" s="46">
        <f t="shared" si="141"/>
        <v>0</v>
      </c>
      <c r="J339" s="37">
        <f t="shared" si="132"/>
        <v>0</v>
      </c>
      <c r="K339" s="46">
        <f t="shared" si="142"/>
        <v>0</v>
      </c>
      <c r="L339" s="37">
        <f t="shared" si="133"/>
        <v>1216.4063</v>
      </c>
      <c r="M339" s="46">
        <f t="shared" si="143"/>
        <v>70.60883142176566</v>
      </c>
      <c r="N339" s="37">
        <f t="shared" si="134"/>
        <v>263.4033</v>
      </c>
      <c r="O339" s="46">
        <f t="shared" si="144"/>
        <v>15.289791910512765</v>
      </c>
      <c r="P339" s="37">
        <f t="shared" si="135"/>
        <v>242.93</v>
      </c>
      <c r="Q339" s="46">
        <f t="shared" si="145"/>
        <v>14.101376667721574</v>
      </c>
      <c r="R339" s="37">
        <f t="shared" si="149"/>
        <v>1722.7396</v>
      </c>
      <c r="S339" s="46">
        <f t="shared" si="146"/>
        <v>100</v>
      </c>
      <c r="T339" s="37">
        <f t="shared" si="137"/>
        <v>0</v>
      </c>
      <c r="U339" s="39">
        <f t="shared" si="147"/>
        <v>1722.7396</v>
      </c>
      <c r="BD339" s="3"/>
      <c r="BJ339" s="25"/>
    </row>
    <row r="340" spans="2:62" ht="12" customHeight="1">
      <c r="B340" s="11" t="s">
        <v>40</v>
      </c>
      <c r="C340" s="26" t="s">
        <v>41</v>
      </c>
      <c r="D340" s="37">
        <f t="shared" si="138"/>
        <v>0</v>
      </c>
      <c r="E340" s="46">
        <f t="shared" si="139"/>
        <v>0</v>
      </c>
      <c r="F340" s="37">
        <f t="shared" si="138"/>
        <v>0</v>
      </c>
      <c r="G340" s="46">
        <f t="shared" si="140"/>
        <v>0</v>
      </c>
      <c r="H340" s="37">
        <f t="shared" si="132"/>
        <v>0</v>
      </c>
      <c r="I340" s="46">
        <f t="shared" si="141"/>
        <v>0</v>
      </c>
      <c r="J340" s="37">
        <f t="shared" si="132"/>
        <v>0</v>
      </c>
      <c r="K340" s="46">
        <f t="shared" si="142"/>
        <v>0</v>
      </c>
      <c r="L340" s="37">
        <f t="shared" si="133"/>
        <v>3244.0568</v>
      </c>
      <c r="M340" s="46">
        <f t="shared" si="143"/>
        <v>75.20476131460629</v>
      </c>
      <c r="N340" s="37">
        <f t="shared" si="134"/>
        <v>82.8895</v>
      </c>
      <c r="O340" s="46">
        <f t="shared" si="144"/>
        <v>1.921570874772309</v>
      </c>
      <c r="P340" s="37">
        <f t="shared" si="135"/>
        <v>986.6859</v>
      </c>
      <c r="Q340" s="46">
        <f t="shared" si="145"/>
        <v>22.873667810621402</v>
      </c>
      <c r="R340" s="37">
        <f t="shared" si="149"/>
        <v>4313.6322</v>
      </c>
      <c r="S340" s="46">
        <f t="shared" si="146"/>
        <v>100</v>
      </c>
      <c r="T340" s="37">
        <f t="shared" si="137"/>
        <v>0</v>
      </c>
      <c r="U340" s="39">
        <f t="shared" si="147"/>
        <v>4313.6322</v>
      </c>
      <c r="BD340" s="3"/>
      <c r="BJ340" s="25"/>
    </row>
    <row r="341" spans="2:62" ht="12" customHeight="1">
      <c r="B341" s="11" t="s">
        <v>42</v>
      </c>
      <c r="C341" s="26" t="s">
        <v>43</v>
      </c>
      <c r="D341" s="37">
        <f t="shared" si="138"/>
        <v>0</v>
      </c>
      <c r="E341" s="46">
        <f t="shared" si="139"/>
        <v>0</v>
      </c>
      <c r="F341" s="37">
        <f t="shared" si="138"/>
        <v>0</v>
      </c>
      <c r="G341" s="46">
        <f t="shared" si="140"/>
        <v>0</v>
      </c>
      <c r="H341" s="37">
        <f t="shared" si="132"/>
        <v>0</v>
      </c>
      <c r="I341" s="46">
        <f t="shared" si="141"/>
        <v>0</v>
      </c>
      <c r="J341" s="37">
        <f t="shared" si="132"/>
        <v>0</v>
      </c>
      <c r="K341" s="46">
        <f t="shared" si="142"/>
        <v>0</v>
      </c>
      <c r="L341" s="37">
        <f t="shared" si="133"/>
        <v>399.6521</v>
      </c>
      <c r="M341" s="46">
        <f t="shared" si="143"/>
        <v>15.763447374659261</v>
      </c>
      <c r="N341" s="37">
        <f t="shared" si="134"/>
        <v>0</v>
      </c>
      <c r="O341" s="46">
        <f t="shared" si="144"/>
        <v>0</v>
      </c>
      <c r="P341" s="37">
        <f t="shared" si="135"/>
        <v>2135.6569</v>
      </c>
      <c r="Q341" s="46">
        <f t="shared" si="145"/>
        <v>84.23655262534074</v>
      </c>
      <c r="R341" s="37">
        <f t="shared" si="149"/>
        <v>2535.309</v>
      </c>
      <c r="S341" s="46">
        <f t="shared" si="146"/>
        <v>100</v>
      </c>
      <c r="T341" s="37">
        <f t="shared" si="137"/>
        <v>0</v>
      </c>
      <c r="U341" s="39">
        <f t="shared" si="147"/>
        <v>2535.309</v>
      </c>
      <c r="BD341" s="3"/>
      <c r="BJ341" s="25"/>
    </row>
    <row r="342" spans="2:62" ht="12" customHeight="1">
      <c r="B342" s="11" t="s">
        <v>44</v>
      </c>
      <c r="C342" s="26" t="s">
        <v>45</v>
      </c>
      <c r="D342" s="37">
        <f t="shared" si="138"/>
        <v>0</v>
      </c>
      <c r="E342" s="46">
        <f t="shared" si="139"/>
        <v>0</v>
      </c>
      <c r="F342" s="37">
        <f t="shared" si="138"/>
        <v>0</v>
      </c>
      <c r="G342" s="46">
        <f t="shared" si="140"/>
        <v>0</v>
      </c>
      <c r="H342" s="37">
        <f t="shared" si="132"/>
        <v>0</v>
      </c>
      <c r="I342" s="46">
        <f t="shared" si="141"/>
        <v>0</v>
      </c>
      <c r="J342" s="37">
        <f t="shared" si="132"/>
        <v>0</v>
      </c>
      <c r="K342" s="46">
        <f t="shared" si="142"/>
        <v>0</v>
      </c>
      <c r="L342" s="37">
        <f t="shared" si="133"/>
        <v>1586.0943</v>
      </c>
      <c r="M342" s="46">
        <f t="shared" si="143"/>
        <v>45.685063249312186</v>
      </c>
      <c r="N342" s="37">
        <f t="shared" si="134"/>
        <v>102.8</v>
      </c>
      <c r="O342" s="46">
        <f t="shared" si="144"/>
        <v>2.960999545884058</v>
      </c>
      <c r="P342" s="37">
        <f t="shared" si="135"/>
        <v>1782.9063</v>
      </c>
      <c r="Q342" s="46">
        <f t="shared" si="145"/>
        <v>51.353937204803756</v>
      </c>
      <c r="R342" s="37">
        <f t="shared" si="149"/>
        <v>3471.8006</v>
      </c>
      <c r="S342" s="46">
        <f t="shared" si="146"/>
        <v>100</v>
      </c>
      <c r="T342" s="37">
        <f t="shared" si="137"/>
        <v>0</v>
      </c>
      <c r="U342" s="39">
        <f t="shared" si="147"/>
        <v>3471.8006</v>
      </c>
      <c r="BD342" s="3"/>
      <c r="BJ342" s="25"/>
    </row>
    <row r="343" spans="2:62" ht="12" customHeight="1">
      <c r="B343" s="11" t="s">
        <v>46</v>
      </c>
      <c r="C343" s="26" t="s">
        <v>47</v>
      </c>
      <c r="D343" s="37">
        <f t="shared" si="138"/>
        <v>0</v>
      </c>
      <c r="E343" s="46">
        <f t="shared" si="139"/>
        <v>0</v>
      </c>
      <c r="F343" s="37">
        <f t="shared" si="138"/>
        <v>0</v>
      </c>
      <c r="G343" s="46">
        <f t="shared" si="140"/>
        <v>0</v>
      </c>
      <c r="H343" s="37">
        <f t="shared" si="132"/>
        <v>0</v>
      </c>
      <c r="I343" s="46">
        <f t="shared" si="141"/>
        <v>0</v>
      </c>
      <c r="J343" s="37">
        <f t="shared" si="132"/>
        <v>0</v>
      </c>
      <c r="K343" s="46">
        <f t="shared" si="142"/>
        <v>0</v>
      </c>
      <c r="L343" s="37">
        <f t="shared" si="133"/>
        <v>1.2705</v>
      </c>
      <c r="M343" s="46">
        <f t="shared" si="143"/>
        <v>100</v>
      </c>
      <c r="N343" s="37">
        <f t="shared" si="134"/>
        <v>0</v>
      </c>
      <c r="O343" s="46">
        <f t="shared" si="144"/>
        <v>0</v>
      </c>
      <c r="P343" s="37">
        <f t="shared" si="135"/>
        <v>0</v>
      </c>
      <c r="Q343" s="46">
        <f t="shared" si="145"/>
        <v>0</v>
      </c>
      <c r="R343" s="37">
        <f t="shared" si="149"/>
        <v>1.2705</v>
      </c>
      <c r="S343" s="46">
        <f t="shared" si="146"/>
        <v>100</v>
      </c>
      <c r="T343" s="37">
        <f t="shared" si="137"/>
        <v>0</v>
      </c>
      <c r="U343" s="39">
        <f t="shared" si="147"/>
        <v>1.2705</v>
      </c>
      <c r="BD343" s="3"/>
      <c r="BJ343" s="25"/>
    </row>
    <row r="344" spans="2:62" ht="12" customHeight="1">
      <c r="B344" s="11" t="s">
        <v>48</v>
      </c>
      <c r="C344" s="26" t="s">
        <v>49</v>
      </c>
      <c r="D344" s="37">
        <f t="shared" si="138"/>
        <v>0</v>
      </c>
      <c r="E344" s="46">
        <f t="shared" si="139"/>
        <v>0</v>
      </c>
      <c r="F344" s="37">
        <f t="shared" si="138"/>
        <v>0</v>
      </c>
      <c r="G344" s="46">
        <f t="shared" si="140"/>
        <v>0</v>
      </c>
      <c r="H344" s="37">
        <f aca="true" t="shared" si="150" ref="H344:J375">SUM(H142,H243)</f>
        <v>0</v>
      </c>
      <c r="I344" s="46">
        <f t="shared" si="141"/>
        <v>0</v>
      </c>
      <c r="J344" s="37">
        <f t="shared" si="150"/>
        <v>0</v>
      </c>
      <c r="K344" s="46">
        <f t="shared" si="142"/>
        <v>0</v>
      </c>
      <c r="L344" s="37">
        <f aca="true" t="shared" si="151" ref="L344:L375">SUM(L142,L243)</f>
        <v>3015.8252</v>
      </c>
      <c r="M344" s="46">
        <f t="shared" si="143"/>
        <v>48.775948699477944</v>
      </c>
      <c r="N344" s="37">
        <f aca="true" t="shared" si="152" ref="N344:N375">SUM(N142,N243)</f>
        <v>147.3453</v>
      </c>
      <c r="O344" s="46">
        <f t="shared" si="144"/>
        <v>2.3830647724242064</v>
      </c>
      <c r="P344" s="37">
        <f aca="true" t="shared" si="153" ref="P344:P375">SUM(P142,P243)</f>
        <v>3019.8465</v>
      </c>
      <c r="Q344" s="46">
        <f t="shared" si="145"/>
        <v>48.84098652809786</v>
      </c>
      <c r="R344" s="37">
        <f t="shared" si="149"/>
        <v>6183.017</v>
      </c>
      <c r="S344" s="46">
        <f t="shared" si="146"/>
        <v>100</v>
      </c>
      <c r="T344" s="37">
        <f aca="true" t="shared" si="154" ref="T344:T375">SUM(T142,T243)</f>
        <v>0</v>
      </c>
      <c r="U344" s="39">
        <f t="shared" si="147"/>
        <v>6183.017</v>
      </c>
      <c r="BD344" s="3"/>
      <c r="BJ344" s="25"/>
    </row>
    <row r="345" spans="2:62" ht="12" customHeight="1">
      <c r="B345" s="11" t="s">
        <v>1</v>
      </c>
      <c r="C345" s="26" t="s">
        <v>50</v>
      </c>
      <c r="D345" s="37">
        <f t="shared" si="138"/>
        <v>0</v>
      </c>
      <c r="E345" s="46">
        <f t="shared" si="139"/>
        <v>0</v>
      </c>
      <c r="F345" s="37">
        <f t="shared" si="138"/>
        <v>0</v>
      </c>
      <c r="G345" s="46">
        <f t="shared" si="140"/>
        <v>0</v>
      </c>
      <c r="H345" s="37">
        <f t="shared" si="150"/>
        <v>0</v>
      </c>
      <c r="I345" s="46">
        <f t="shared" si="141"/>
        <v>0</v>
      </c>
      <c r="J345" s="37">
        <f t="shared" si="150"/>
        <v>0</v>
      </c>
      <c r="K345" s="46">
        <f t="shared" si="142"/>
        <v>0</v>
      </c>
      <c r="L345" s="37">
        <f t="shared" si="151"/>
        <v>25.1635</v>
      </c>
      <c r="M345" s="46">
        <f t="shared" si="143"/>
        <v>6.193784333677439</v>
      </c>
      <c r="N345" s="37">
        <f t="shared" si="152"/>
        <v>0</v>
      </c>
      <c r="O345" s="46">
        <f t="shared" si="144"/>
        <v>0</v>
      </c>
      <c r="P345" s="37">
        <f t="shared" si="153"/>
        <v>381.1067</v>
      </c>
      <c r="Q345" s="46">
        <f t="shared" si="145"/>
        <v>93.80621566632256</v>
      </c>
      <c r="R345" s="37">
        <f t="shared" si="149"/>
        <v>406.2702</v>
      </c>
      <c r="S345" s="46">
        <f t="shared" si="146"/>
        <v>100</v>
      </c>
      <c r="T345" s="37">
        <f t="shared" si="154"/>
        <v>0</v>
      </c>
      <c r="U345" s="39">
        <f t="shared" si="147"/>
        <v>406.2702</v>
      </c>
      <c r="BD345" s="3"/>
      <c r="BJ345" s="25"/>
    </row>
    <row r="346" spans="2:62" ht="12" customHeight="1">
      <c r="B346" s="11" t="s">
        <v>20</v>
      </c>
      <c r="C346" s="26" t="s">
        <v>51</v>
      </c>
      <c r="D346" s="37">
        <f t="shared" si="138"/>
        <v>0</v>
      </c>
      <c r="E346" s="46">
        <f t="shared" si="139"/>
        <v>0</v>
      </c>
      <c r="F346" s="37">
        <f t="shared" si="138"/>
        <v>0</v>
      </c>
      <c r="G346" s="46">
        <f t="shared" si="140"/>
        <v>0</v>
      </c>
      <c r="H346" s="37">
        <f t="shared" si="150"/>
        <v>0</v>
      </c>
      <c r="I346" s="46">
        <f t="shared" si="141"/>
        <v>0</v>
      </c>
      <c r="J346" s="37">
        <f t="shared" si="150"/>
        <v>0</v>
      </c>
      <c r="K346" s="46">
        <f t="shared" si="142"/>
        <v>0</v>
      </c>
      <c r="L346" s="37">
        <f t="shared" si="151"/>
        <v>118.9118</v>
      </c>
      <c r="M346" s="46">
        <f t="shared" si="143"/>
        <v>70.39304308704133</v>
      </c>
      <c r="N346" s="37">
        <f t="shared" si="152"/>
        <v>0</v>
      </c>
      <c r="O346" s="46">
        <f t="shared" si="144"/>
        <v>0</v>
      </c>
      <c r="P346" s="37">
        <f t="shared" si="153"/>
        <v>50.0137</v>
      </c>
      <c r="Q346" s="46">
        <f t="shared" si="145"/>
        <v>29.606956912958672</v>
      </c>
      <c r="R346" s="37">
        <f t="shared" si="149"/>
        <v>168.9255</v>
      </c>
      <c r="S346" s="46">
        <f t="shared" si="146"/>
        <v>100</v>
      </c>
      <c r="T346" s="37">
        <f t="shared" si="154"/>
        <v>0</v>
      </c>
      <c r="U346" s="39">
        <f t="shared" si="147"/>
        <v>168.9255</v>
      </c>
      <c r="BD346" s="3"/>
      <c r="BJ346" s="25"/>
    </row>
    <row r="347" spans="2:62" ht="12" customHeight="1">
      <c r="B347" s="11"/>
      <c r="C347" s="26" t="s">
        <v>52</v>
      </c>
      <c r="D347" s="37">
        <f t="shared" si="138"/>
        <v>0</v>
      </c>
      <c r="E347" s="46">
        <f t="shared" si="139"/>
        <v>0</v>
      </c>
      <c r="F347" s="37">
        <f t="shared" si="138"/>
        <v>0</v>
      </c>
      <c r="G347" s="46">
        <f t="shared" si="140"/>
        <v>0</v>
      </c>
      <c r="H347" s="37">
        <f t="shared" si="150"/>
        <v>0</v>
      </c>
      <c r="I347" s="46">
        <f t="shared" si="141"/>
        <v>0</v>
      </c>
      <c r="J347" s="37">
        <f t="shared" si="150"/>
        <v>0</v>
      </c>
      <c r="K347" s="46">
        <f t="shared" si="142"/>
        <v>0</v>
      </c>
      <c r="L347" s="37">
        <f t="shared" si="151"/>
        <v>207.5038</v>
      </c>
      <c r="M347" s="46">
        <f t="shared" si="143"/>
        <v>99.43488476067299</v>
      </c>
      <c r="N347" s="37">
        <f t="shared" si="152"/>
        <v>0</v>
      </c>
      <c r="O347" s="46">
        <f t="shared" si="144"/>
        <v>0</v>
      </c>
      <c r="P347" s="37">
        <f t="shared" si="153"/>
        <v>1.1793</v>
      </c>
      <c r="Q347" s="46">
        <f t="shared" si="145"/>
        <v>0.5651152393269987</v>
      </c>
      <c r="R347" s="37">
        <f t="shared" si="149"/>
        <v>208.68310000000002</v>
      </c>
      <c r="S347" s="46">
        <f t="shared" si="146"/>
        <v>100</v>
      </c>
      <c r="T347" s="37">
        <f t="shared" si="154"/>
        <v>0</v>
      </c>
      <c r="U347" s="39">
        <f t="shared" si="147"/>
        <v>208.68310000000002</v>
      </c>
      <c r="BD347" s="3"/>
      <c r="BJ347" s="25"/>
    </row>
    <row r="348" spans="1:62" s="30" customFormat="1" ht="12" customHeight="1">
      <c r="A348" s="3"/>
      <c r="B348" s="27"/>
      <c r="C348" s="28" t="s">
        <v>2</v>
      </c>
      <c r="D348" s="40">
        <f t="shared" si="138"/>
        <v>0</v>
      </c>
      <c r="E348" s="47">
        <f t="shared" si="139"/>
        <v>0</v>
      </c>
      <c r="F348" s="40">
        <f t="shared" si="138"/>
        <v>0</v>
      </c>
      <c r="G348" s="47">
        <f t="shared" si="140"/>
        <v>0</v>
      </c>
      <c r="H348" s="40">
        <f t="shared" si="150"/>
        <v>0</v>
      </c>
      <c r="I348" s="47">
        <f t="shared" si="141"/>
        <v>0</v>
      </c>
      <c r="J348" s="40">
        <f t="shared" si="150"/>
        <v>0</v>
      </c>
      <c r="K348" s="47">
        <f t="shared" si="142"/>
        <v>0</v>
      </c>
      <c r="L348" s="40">
        <f t="shared" si="151"/>
        <v>10020.2348</v>
      </c>
      <c r="M348" s="47">
        <f t="shared" si="143"/>
        <v>49.19866966772174</v>
      </c>
      <c r="N348" s="40">
        <f t="shared" si="152"/>
        <v>1707.9315</v>
      </c>
      <c r="O348" s="47">
        <f t="shared" si="144"/>
        <v>8.385827214707232</v>
      </c>
      <c r="P348" s="40">
        <f t="shared" si="153"/>
        <v>8638.7153</v>
      </c>
      <c r="Q348" s="47">
        <f t="shared" si="145"/>
        <v>42.41550311757102</v>
      </c>
      <c r="R348" s="40">
        <f>SUM(R338:R347)</f>
        <v>20366.8816</v>
      </c>
      <c r="S348" s="47">
        <f t="shared" si="146"/>
        <v>100</v>
      </c>
      <c r="T348" s="40">
        <f t="shared" si="154"/>
        <v>0</v>
      </c>
      <c r="U348" s="42">
        <f t="shared" si="147"/>
        <v>20366.8816</v>
      </c>
      <c r="BJ348" s="25"/>
    </row>
    <row r="349" spans="2:62" ht="12" customHeight="1">
      <c r="B349" s="23"/>
      <c r="C349" s="24" t="s">
        <v>53</v>
      </c>
      <c r="D349" s="37">
        <f t="shared" si="138"/>
        <v>0</v>
      </c>
      <c r="E349" s="46">
        <f t="shared" si="139"/>
        <v>0</v>
      </c>
      <c r="F349" s="37">
        <f t="shared" si="138"/>
        <v>0</v>
      </c>
      <c r="G349" s="46">
        <f t="shared" si="140"/>
        <v>0</v>
      </c>
      <c r="H349" s="37">
        <f t="shared" si="150"/>
        <v>0</v>
      </c>
      <c r="I349" s="46">
        <f t="shared" si="141"/>
        <v>0</v>
      </c>
      <c r="J349" s="37">
        <f t="shared" si="150"/>
        <v>0</v>
      </c>
      <c r="K349" s="46">
        <f t="shared" si="142"/>
        <v>0</v>
      </c>
      <c r="L349" s="37">
        <f t="shared" si="151"/>
        <v>0</v>
      </c>
      <c r="M349" s="46">
        <f t="shared" si="143"/>
        <v>0</v>
      </c>
      <c r="N349" s="37">
        <f t="shared" si="152"/>
        <v>0</v>
      </c>
      <c r="O349" s="46">
        <f t="shared" si="144"/>
        <v>0</v>
      </c>
      <c r="P349" s="37">
        <f t="shared" si="153"/>
        <v>0</v>
      </c>
      <c r="Q349" s="46">
        <f t="shared" si="145"/>
        <v>0</v>
      </c>
      <c r="R349" s="37">
        <f aca="true" t="shared" si="155" ref="R349:R367">SUM(P349,N349,D349,F349,J349,L349)</f>
        <v>0</v>
      </c>
      <c r="S349" s="46">
        <f t="shared" si="146"/>
        <v>0</v>
      </c>
      <c r="T349" s="37">
        <f t="shared" si="154"/>
        <v>14288.7037</v>
      </c>
      <c r="U349" s="39">
        <f t="shared" si="147"/>
        <v>14288.7037</v>
      </c>
      <c r="BD349" s="3"/>
      <c r="BJ349" s="25"/>
    </row>
    <row r="350" spans="2:62" ht="12" customHeight="1">
      <c r="B350" s="11"/>
      <c r="C350" s="26" t="s">
        <v>54</v>
      </c>
      <c r="D350" s="37">
        <f t="shared" si="138"/>
        <v>0</v>
      </c>
      <c r="E350" s="46">
        <f t="shared" si="139"/>
      </c>
      <c r="F350" s="37">
        <f t="shared" si="138"/>
        <v>0</v>
      </c>
      <c r="G350" s="46">
        <f t="shared" si="140"/>
      </c>
      <c r="H350" s="37">
        <f t="shared" si="150"/>
        <v>0</v>
      </c>
      <c r="I350" s="46">
        <f t="shared" si="141"/>
      </c>
      <c r="J350" s="37">
        <f t="shared" si="150"/>
        <v>0</v>
      </c>
      <c r="K350" s="46">
        <f t="shared" si="142"/>
      </c>
      <c r="L350" s="37">
        <f t="shared" si="151"/>
        <v>0</v>
      </c>
      <c r="M350" s="46">
        <f t="shared" si="143"/>
      </c>
      <c r="N350" s="37">
        <f t="shared" si="152"/>
        <v>0</v>
      </c>
      <c r="O350" s="46">
        <f t="shared" si="144"/>
      </c>
      <c r="P350" s="37">
        <f t="shared" si="153"/>
        <v>0</v>
      </c>
      <c r="Q350" s="46">
        <f t="shared" si="145"/>
      </c>
      <c r="R350" s="37">
        <f t="shared" si="155"/>
        <v>0</v>
      </c>
      <c r="S350" s="46">
        <f t="shared" si="146"/>
      </c>
      <c r="T350" s="37">
        <f t="shared" si="154"/>
        <v>0</v>
      </c>
      <c r="U350" s="39">
        <f t="shared" si="147"/>
        <v>0</v>
      </c>
      <c r="BD350" s="3"/>
      <c r="BJ350" s="25"/>
    </row>
    <row r="351" spans="2:62" ht="12" customHeight="1">
      <c r="B351" s="11"/>
      <c r="C351" s="26" t="s">
        <v>55</v>
      </c>
      <c r="D351" s="37">
        <f t="shared" si="138"/>
        <v>0</v>
      </c>
      <c r="E351" s="46">
        <f t="shared" si="139"/>
        <v>0</v>
      </c>
      <c r="F351" s="37">
        <f t="shared" si="138"/>
        <v>0</v>
      </c>
      <c r="G351" s="46">
        <f t="shared" si="140"/>
        <v>0</v>
      </c>
      <c r="H351" s="37">
        <f t="shared" si="150"/>
        <v>0</v>
      </c>
      <c r="I351" s="46">
        <f t="shared" si="141"/>
        <v>0</v>
      </c>
      <c r="J351" s="37">
        <f t="shared" si="150"/>
        <v>0</v>
      </c>
      <c r="K351" s="46">
        <f t="shared" si="142"/>
        <v>0</v>
      </c>
      <c r="L351" s="37">
        <f t="shared" si="151"/>
        <v>743.5653</v>
      </c>
      <c r="M351" s="46">
        <f t="shared" si="143"/>
        <v>96.14089306334877</v>
      </c>
      <c r="N351" s="37">
        <f t="shared" si="152"/>
        <v>0</v>
      </c>
      <c r="O351" s="46">
        <f t="shared" si="144"/>
        <v>0</v>
      </c>
      <c r="P351" s="37">
        <f t="shared" si="153"/>
        <v>29.8468</v>
      </c>
      <c r="Q351" s="46">
        <f t="shared" si="145"/>
        <v>3.8591069366512367</v>
      </c>
      <c r="R351" s="37">
        <f t="shared" si="155"/>
        <v>773.4121</v>
      </c>
      <c r="S351" s="46">
        <f t="shared" si="146"/>
        <v>100</v>
      </c>
      <c r="T351" s="37">
        <f t="shared" si="154"/>
        <v>0</v>
      </c>
      <c r="U351" s="39">
        <f t="shared" si="147"/>
        <v>773.4121</v>
      </c>
      <c r="BD351" s="3"/>
      <c r="BJ351" s="25"/>
    </row>
    <row r="352" spans="2:62" ht="12" customHeight="1">
      <c r="B352" s="11" t="s">
        <v>56</v>
      </c>
      <c r="C352" s="26" t="s">
        <v>57</v>
      </c>
      <c r="D352" s="37">
        <f t="shared" si="138"/>
        <v>0</v>
      </c>
      <c r="E352" s="46">
        <f t="shared" si="139"/>
        <v>0</v>
      </c>
      <c r="F352" s="37">
        <f t="shared" si="138"/>
        <v>0</v>
      </c>
      <c r="G352" s="46">
        <f t="shared" si="140"/>
        <v>0</v>
      </c>
      <c r="H352" s="37">
        <f t="shared" si="150"/>
        <v>0</v>
      </c>
      <c r="I352" s="46">
        <f t="shared" si="141"/>
        <v>0</v>
      </c>
      <c r="J352" s="37">
        <f t="shared" si="150"/>
        <v>0</v>
      </c>
      <c r="K352" s="46">
        <f t="shared" si="142"/>
        <v>0</v>
      </c>
      <c r="L352" s="37">
        <f t="shared" si="151"/>
        <v>125.3887</v>
      </c>
      <c r="M352" s="46">
        <f t="shared" si="143"/>
        <v>82.85708244097553</v>
      </c>
      <c r="N352" s="37">
        <f t="shared" si="152"/>
        <v>0</v>
      </c>
      <c r="O352" s="46">
        <f t="shared" si="144"/>
        <v>0</v>
      </c>
      <c r="P352" s="37">
        <f t="shared" si="153"/>
        <v>25.9426</v>
      </c>
      <c r="Q352" s="46">
        <f t="shared" si="145"/>
        <v>17.142917559024472</v>
      </c>
      <c r="R352" s="37">
        <f t="shared" si="155"/>
        <v>151.3313</v>
      </c>
      <c r="S352" s="46">
        <f t="shared" si="146"/>
        <v>100</v>
      </c>
      <c r="T352" s="37">
        <f t="shared" si="154"/>
        <v>0</v>
      </c>
      <c r="U352" s="39">
        <f t="shared" si="147"/>
        <v>151.3313</v>
      </c>
      <c r="BD352" s="3"/>
      <c r="BJ352" s="25"/>
    </row>
    <row r="353" spans="2:62" ht="12" customHeight="1">
      <c r="B353" s="11"/>
      <c r="C353" s="26" t="s">
        <v>58</v>
      </c>
      <c r="D353" s="37">
        <f t="shared" si="138"/>
        <v>0</v>
      </c>
      <c r="E353" s="46">
        <f t="shared" si="139"/>
        <v>0</v>
      </c>
      <c r="F353" s="37">
        <f t="shared" si="138"/>
        <v>0</v>
      </c>
      <c r="G353" s="46">
        <f t="shared" si="140"/>
        <v>0</v>
      </c>
      <c r="H353" s="37">
        <f t="shared" si="150"/>
        <v>0</v>
      </c>
      <c r="I353" s="46">
        <f t="shared" si="141"/>
        <v>0</v>
      </c>
      <c r="J353" s="37">
        <f t="shared" si="150"/>
        <v>0</v>
      </c>
      <c r="K353" s="46">
        <f t="shared" si="142"/>
        <v>0</v>
      </c>
      <c r="L353" s="37">
        <f t="shared" si="151"/>
        <v>72.5181</v>
      </c>
      <c r="M353" s="46">
        <f t="shared" si="143"/>
        <v>100</v>
      </c>
      <c r="N353" s="37">
        <f t="shared" si="152"/>
        <v>0</v>
      </c>
      <c r="O353" s="46">
        <f t="shared" si="144"/>
        <v>0</v>
      </c>
      <c r="P353" s="37">
        <f t="shared" si="153"/>
        <v>0</v>
      </c>
      <c r="Q353" s="46">
        <f t="shared" si="145"/>
        <v>0</v>
      </c>
      <c r="R353" s="37">
        <f t="shared" si="155"/>
        <v>72.5181</v>
      </c>
      <c r="S353" s="46">
        <f t="shared" si="146"/>
        <v>100</v>
      </c>
      <c r="T353" s="37">
        <f t="shared" si="154"/>
        <v>0</v>
      </c>
      <c r="U353" s="39">
        <f t="shared" si="147"/>
        <v>72.5181</v>
      </c>
      <c r="BD353" s="3"/>
      <c r="BJ353" s="25"/>
    </row>
    <row r="354" spans="2:62" ht="12" customHeight="1">
      <c r="B354" s="11"/>
      <c r="C354" s="26" t="s">
        <v>59</v>
      </c>
      <c r="D354" s="37">
        <f t="shared" si="138"/>
        <v>0</v>
      </c>
      <c r="E354" s="46">
        <f t="shared" si="139"/>
        <v>0</v>
      </c>
      <c r="F354" s="37">
        <f t="shared" si="138"/>
        <v>0</v>
      </c>
      <c r="G354" s="46">
        <f t="shared" si="140"/>
        <v>0</v>
      </c>
      <c r="H354" s="37">
        <f t="shared" si="150"/>
        <v>0</v>
      </c>
      <c r="I354" s="46">
        <f t="shared" si="141"/>
        <v>0</v>
      </c>
      <c r="J354" s="37">
        <f t="shared" si="150"/>
        <v>0</v>
      </c>
      <c r="K354" s="46">
        <f t="shared" si="142"/>
        <v>0</v>
      </c>
      <c r="L354" s="37">
        <f t="shared" si="151"/>
        <v>501.0525</v>
      </c>
      <c r="M354" s="46">
        <f t="shared" si="143"/>
        <v>8.894175566226698</v>
      </c>
      <c r="N354" s="37">
        <f t="shared" si="152"/>
        <v>4540.3813</v>
      </c>
      <c r="O354" s="46">
        <f t="shared" si="144"/>
        <v>80.59624175073992</v>
      </c>
      <c r="P354" s="37">
        <f t="shared" si="153"/>
        <v>592.0563</v>
      </c>
      <c r="Q354" s="46">
        <f t="shared" si="145"/>
        <v>10.509582683033383</v>
      </c>
      <c r="R354" s="37">
        <f t="shared" si="155"/>
        <v>5633.4901</v>
      </c>
      <c r="S354" s="46">
        <f t="shared" si="146"/>
        <v>100</v>
      </c>
      <c r="T354" s="37">
        <f t="shared" si="154"/>
        <v>0</v>
      </c>
      <c r="U354" s="39">
        <f t="shared" si="147"/>
        <v>5633.4901</v>
      </c>
      <c r="BD354" s="3"/>
      <c r="BJ354" s="25"/>
    </row>
    <row r="355" spans="2:62" ht="12" customHeight="1">
      <c r="B355" s="11" t="s">
        <v>60</v>
      </c>
      <c r="C355" s="26" t="s">
        <v>61</v>
      </c>
      <c r="D355" s="37">
        <f t="shared" si="138"/>
        <v>0</v>
      </c>
      <c r="E355" s="46">
        <f t="shared" si="139"/>
        <v>0</v>
      </c>
      <c r="F355" s="37">
        <f t="shared" si="138"/>
        <v>0</v>
      </c>
      <c r="G355" s="46">
        <f t="shared" si="140"/>
        <v>0</v>
      </c>
      <c r="H355" s="37">
        <f t="shared" si="150"/>
        <v>0</v>
      </c>
      <c r="I355" s="46">
        <f t="shared" si="141"/>
        <v>0</v>
      </c>
      <c r="J355" s="37">
        <f t="shared" si="150"/>
        <v>0</v>
      </c>
      <c r="K355" s="46">
        <f t="shared" si="142"/>
        <v>0</v>
      </c>
      <c r="L355" s="37">
        <f t="shared" si="151"/>
        <v>0</v>
      </c>
      <c r="M355" s="46">
        <f t="shared" si="143"/>
        <v>0</v>
      </c>
      <c r="N355" s="37">
        <f t="shared" si="152"/>
        <v>0</v>
      </c>
      <c r="O355" s="46">
        <f t="shared" si="144"/>
        <v>0</v>
      </c>
      <c r="P355" s="37">
        <f t="shared" si="153"/>
        <v>0</v>
      </c>
      <c r="Q355" s="46">
        <f t="shared" si="145"/>
        <v>0</v>
      </c>
      <c r="R355" s="37">
        <f t="shared" si="155"/>
        <v>0</v>
      </c>
      <c r="S355" s="46">
        <f t="shared" si="146"/>
        <v>0</v>
      </c>
      <c r="T355" s="37">
        <f t="shared" si="154"/>
        <v>248.2822</v>
      </c>
      <c r="U355" s="39">
        <f t="shared" si="147"/>
        <v>248.2822</v>
      </c>
      <c r="BD355" s="3"/>
      <c r="BJ355" s="25"/>
    </row>
    <row r="356" spans="2:62" ht="12" customHeight="1">
      <c r="B356" s="11"/>
      <c r="C356" s="26" t="s">
        <v>62</v>
      </c>
      <c r="D356" s="37">
        <f t="shared" si="138"/>
        <v>0</v>
      </c>
      <c r="E356" s="46">
        <f t="shared" si="139"/>
        <v>0</v>
      </c>
      <c r="F356" s="37">
        <f t="shared" si="138"/>
        <v>0</v>
      </c>
      <c r="G356" s="46">
        <f t="shared" si="140"/>
        <v>0</v>
      </c>
      <c r="H356" s="37">
        <f t="shared" si="150"/>
        <v>0</v>
      </c>
      <c r="I356" s="46">
        <f t="shared" si="141"/>
        <v>0</v>
      </c>
      <c r="J356" s="37">
        <f t="shared" si="150"/>
        <v>0</v>
      </c>
      <c r="K356" s="46">
        <f t="shared" si="142"/>
        <v>0</v>
      </c>
      <c r="L356" s="37">
        <f t="shared" si="151"/>
        <v>0</v>
      </c>
      <c r="M356" s="46">
        <f t="shared" si="143"/>
        <v>0</v>
      </c>
      <c r="N356" s="37">
        <f t="shared" si="152"/>
        <v>0</v>
      </c>
      <c r="O356" s="46">
        <f t="shared" si="144"/>
        <v>0</v>
      </c>
      <c r="P356" s="37">
        <f t="shared" si="153"/>
        <v>0</v>
      </c>
      <c r="Q356" s="46">
        <f t="shared" si="145"/>
        <v>0</v>
      </c>
      <c r="R356" s="37">
        <f t="shared" si="155"/>
        <v>0</v>
      </c>
      <c r="S356" s="46">
        <f t="shared" si="146"/>
        <v>0</v>
      </c>
      <c r="T356" s="37">
        <f t="shared" si="154"/>
        <v>19781.8089</v>
      </c>
      <c r="U356" s="39">
        <f t="shared" si="147"/>
        <v>19781.8089</v>
      </c>
      <c r="BD356" s="3"/>
      <c r="BJ356" s="25"/>
    </row>
    <row r="357" spans="2:62" ht="12" customHeight="1">
      <c r="B357" s="11"/>
      <c r="C357" s="26" t="s">
        <v>63</v>
      </c>
      <c r="D357" s="37">
        <f t="shared" si="138"/>
        <v>0</v>
      </c>
      <c r="E357" s="46">
        <f t="shared" si="139"/>
        <v>0</v>
      </c>
      <c r="F357" s="37">
        <f t="shared" si="138"/>
        <v>0</v>
      </c>
      <c r="G357" s="46">
        <f t="shared" si="140"/>
        <v>0</v>
      </c>
      <c r="H357" s="37">
        <f t="shared" si="150"/>
        <v>0</v>
      </c>
      <c r="I357" s="46">
        <f t="shared" si="141"/>
        <v>0</v>
      </c>
      <c r="J357" s="37">
        <f t="shared" si="150"/>
        <v>0</v>
      </c>
      <c r="K357" s="46">
        <f t="shared" si="142"/>
        <v>0</v>
      </c>
      <c r="L357" s="37">
        <f t="shared" si="151"/>
        <v>95.1814</v>
      </c>
      <c r="M357" s="46">
        <f t="shared" si="143"/>
        <v>0.5764657451050236</v>
      </c>
      <c r="N357" s="37">
        <f t="shared" si="152"/>
        <v>84.8356</v>
      </c>
      <c r="O357" s="46">
        <f t="shared" si="144"/>
        <v>0.5138064513175026</v>
      </c>
      <c r="P357" s="37">
        <f t="shared" si="153"/>
        <v>16.8017</v>
      </c>
      <c r="Q357" s="46">
        <f t="shared" si="145"/>
        <v>0.1017594247356214</v>
      </c>
      <c r="R357" s="37">
        <f t="shared" si="155"/>
        <v>196.81869999999998</v>
      </c>
      <c r="S357" s="46">
        <f t="shared" si="146"/>
        <v>1.1920316211581472</v>
      </c>
      <c r="T357" s="37">
        <f t="shared" si="154"/>
        <v>16314.3792</v>
      </c>
      <c r="U357" s="39">
        <f t="shared" si="147"/>
        <v>16511.1979</v>
      </c>
      <c r="BD357" s="3"/>
      <c r="BJ357" s="25"/>
    </row>
    <row r="358" spans="2:62" ht="12" customHeight="1">
      <c r="B358" s="11" t="s">
        <v>48</v>
      </c>
      <c r="C358" s="26" t="s">
        <v>64</v>
      </c>
      <c r="D358" s="37">
        <f t="shared" si="138"/>
        <v>0</v>
      </c>
      <c r="E358" s="46">
        <f t="shared" si="139"/>
        <v>0</v>
      </c>
      <c r="F358" s="37">
        <f t="shared" si="138"/>
        <v>0</v>
      </c>
      <c r="G358" s="46">
        <f t="shared" si="140"/>
        <v>0</v>
      </c>
      <c r="H358" s="37">
        <f t="shared" si="150"/>
        <v>0</v>
      </c>
      <c r="I358" s="46">
        <f t="shared" si="141"/>
        <v>0</v>
      </c>
      <c r="J358" s="37">
        <f t="shared" si="150"/>
        <v>0</v>
      </c>
      <c r="K358" s="46">
        <f t="shared" si="142"/>
        <v>0</v>
      </c>
      <c r="L358" s="37">
        <f t="shared" si="151"/>
        <v>0</v>
      </c>
      <c r="M358" s="46">
        <f t="shared" si="143"/>
        <v>0</v>
      </c>
      <c r="N358" s="37">
        <f t="shared" si="152"/>
        <v>263.89</v>
      </c>
      <c r="O358" s="46">
        <f t="shared" si="144"/>
        <v>100</v>
      </c>
      <c r="P358" s="37">
        <f t="shared" si="153"/>
        <v>0</v>
      </c>
      <c r="Q358" s="46">
        <f t="shared" si="145"/>
        <v>0</v>
      </c>
      <c r="R358" s="37">
        <f t="shared" si="155"/>
        <v>263.89</v>
      </c>
      <c r="S358" s="46">
        <f t="shared" si="146"/>
        <v>100</v>
      </c>
      <c r="T358" s="37">
        <f t="shared" si="154"/>
        <v>0</v>
      </c>
      <c r="U358" s="39">
        <f t="shared" si="147"/>
        <v>263.89</v>
      </c>
      <c r="BD358" s="3"/>
      <c r="BJ358" s="25"/>
    </row>
    <row r="359" spans="2:62" ht="12" customHeight="1">
      <c r="B359" s="11"/>
      <c r="C359" s="26" t="s">
        <v>65</v>
      </c>
      <c r="D359" s="37">
        <f t="shared" si="138"/>
        <v>0</v>
      </c>
      <c r="E359" s="46">
        <f t="shared" si="139"/>
        <v>0</v>
      </c>
      <c r="F359" s="37">
        <f t="shared" si="138"/>
        <v>0</v>
      </c>
      <c r="G359" s="46">
        <f t="shared" si="140"/>
        <v>0</v>
      </c>
      <c r="H359" s="37">
        <f t="shared" si="150"/>
        <v>0</v>
      </c>
      <c r="I359" s="46">
        <f t="shared" si="141"/>
        <v>0</v>
      </c>
      <c r="J359" s="37">
        <f t="shared" si="150"/>
        <v>0</v>
      </c>
      <c r="K359" s="46">
        <f t="shared" si="142"/>
        <v>0</v>
      </c>
      <c r="L359" s="37">
        <f t="shared" si="151"/>
        <v>74.2979</v>
      </c>
      <c r="M359" s="46">
        <f t="shared" si="143"/>
        <v>100</v>
      </c>
      <c r="N359" s="37">
        <f t="shared" si="152"/>
        <v>0</v>
      </c>
      <c r="O359" s="46">
        <f t="shared" si="144"/>
        <v>0</v>
      </c>
      <c r="P359" s="37">
        <f t="shared" si="153"/>
        <v>0</v>
      </c>
      <c r="Q359" s="46">
        <f t="shared" si="145"/>
        <v>0</v>
      </c>
      <c r="R359" s="37">
        <f t="shared" si="155"/>
        <v>74.2979</v>
      </c>
      <c r="S359" s="46">
        <f t="shared" si="146"/>
        <v>100</v>
      </c>
      <c r="T359" s="37">
        <f t="shared" si="154"/>
        <v>0</v>
      </c>
      <c r="U359" s="39">
        <f t="shared" si="147"/>
        <v>74.2979</v>
      </c>
      <c r="BD359" s="3"/>
      <c r="BJ359" s="25"/>
    </row>
    <row r="360" spans="2:62" ht="12" customHeight="1">
      <c r="B360" s="11"/>
      <c r="C360" s="26" t="s">
        <v>66</v>
      </c>
      <c r="D360" s="37">
        <f t="shared" si="138"/>
        <v>0</v>
      </c>
      <c r="E360" s="46">
        <f t="shared" si="139"/>
      </c>
      <c r="F360" s="37">
        <f t="shared" si="138"/>
        <v>0</v>
      </c>
      <c r="G360" s="46">
        <f t="shared" si="140"/>
      </c>
      <c r="H360" s="37">
        <f t="shared" si="150"/>
        <v>0</v>
      </c>
      <c r="I360" s="46">
        <f t="shared" si="141"/>
      </c>
      <c r="J360" s="37">
        <f t="shared" si="150"/>
        <v>0</v>
      </c>
      <c r="K360" s="46">
        <f t="shared" si="142"/>
      </c>
      <c r="L360" s="37">
        <f t="shared" si="151"/>
        <v>0</v>
      </c>
      <c r="M360" s="46">
        <f t="shared" si="143"/>
      </c>
      <c r="N360" s="37">
        <f t="shared" si="152"/>
        <v>0</v>
      </c>
      <c r="O360" s="46">
        <f t="shared" si="144"/>
      </c>
      <c r="P360" s="37">
        <f t="shared" si="153"/>
        <v>0</v>
      </c>
      <c r="Q360" s="46">
        <f t="shared" si="145"/>
      </c>
      <c r="R360" s="37">
        <f t="shared" si="155"/>
        <v>0</v>
      </c>
      <c r="S360" s="46">
        <f t="shared" si="146"/>
      </c>
      <c r="T360" s="37">
        <f t="shared" si="154"/>
        <v>0</v>
      </c>
      <c r="U360" s="39">
        <f t="shared" si="147"/>
        <v>0</v>
      </c>
      <c r="BD360" s="3"/>
      <c r="BJ360" s="25"/>
    </row>
    <row r="361" spans="2:62" ht="12" customHeight="1">
      <c r="B361" s="11" t="s">
        <v>1</v>
      </c>
      <c r="C361" s="26" t="s">
        <v>67</v>
      </c>
      <c r="D361" s="37">
        <f t="shared" si="138"/>
        <v>0</v>
      </c>
      <c r="E361" s="46">
        <f t="shared" si="139"/>
        <v>0</v>
      </c>
      <c r="F361" s="37">
        <f t="shared" si="138"/>
        <v>0</v>
      </c>
      <c r="G361" s="46">
        <f t="shared" si="140"/>
        <v>0</v>
      </c>
      <c r="H361" s="37">
        <f t="shared" si="150"/>
        <v>0</v>
      </c>
      <c r="I361" s="46">
        <f t="shared" si="141"/>
        <v>0</v>
      </c>
      <c r="J361" s="37">
        <f t="shared" si="150"/>
        <v>0</v>
      </c>
      <c r="K361" s="46">
        <f t="shared" si="142"/>
        <v>0</v>
      </c>
      <c r="L361" s="37">
        <f t="shared" si="151"/>
        <v>5.6056</v>
      </c>
      <c r="M361" s="46">
        <f t="shared" si="143"/>
        <v>11.088012184628774</v>
      </c>
      <c r="N361" s="37">
        <f t="shared" si="152"/>
        <v>44.9499</v>
      </c>
      <c r="O361" s="46">
        <f t="shared" si="144"/>
        <v>88.91198781537122</v>
      </c>
      <c r="P361" s="37">
        <f t="shared" si="153"/>
        <v>0</v>
      </c>
      <c r="Q361" s="46">
        <f t="shared" si="145"/>
        <v>0</v>
      </c>
      <c r="R361" s="37">
        <f t="shared" si="155"/>
        <v>50.5555</v>
      </c>
      <c r="S361" s="46">
        <f t="shared" si="146"/>
        <v>100</v>
      </c>
      <c r="T361" s="37">
        <f t="shared" si="154"/>
        <v>0</v>
      </c>
      <c r="U361" s="39">
        <f t="shared" si="147"/>
        <v>50.5555</v>
      </c>
      <c r="BD361" s="3"/>
      <c r="BJ361" s="25"/>
    </row>
    <row r="362" spans="2:62" ht="12" customHeight="1">
      <c r="B362" s="11"/>
      <c r="C362" s="26" t="s">
        <v>68</v>
      </c>
      <c r="D362" s="37">
        <f t="shared" si="138"/>
        <v>0</v>
      </c>
      <c r="E362" s="46">
        <f t="shared" si="139"/>
        <v>0</v>
      </c>
      <c r="F362" s="37">
        <f t="shared" si="138"/>
        <v>0</v>
      </c>
      <c r="G362" s="46">
        <f t="shared" si="140"/>
        <v>0</v>
      </c>
      <c r="H362" s="37">
        <f t="shared" si="150"/>
        <v>0</v>
      </c>
      <c r="I362" s="46">
        <f t="shared" si="141"/>
        <v>0</v>
      </c>
      <c r="J362" s="37">
        <f t="shared" si="150"/>
        <v>0</v>
      </c>
      <c r="K362" s="46">
        <f t="shared" si="142"/>
        <v>0</v>
      </c>
      <c r="L362" s="37">
        <f t="shared" si="151"/>
        <v>9845.3858</v>
      </c>
      <c r="M362" s="46">
        <f t="shared" si="143"/>
        <v>72.55367315198869</v>
      </c>
      <c r="N362" s="37">
        <f t="shared" si="152"/>
        <v>365.4901</v>
      </c>
      <c r="O362" s="46">
        <f t="shared" si="144"/>
        <v>2.6934088510465135</v>
      </c>
      <c r="P362" s="37">
        <f t="shared" si="153"/>
        <v>3358.9206</v>
      </c>
      <c r="Q362" s="46">
        <f t="shared" si="145"/>
        <v>24.7529179969648</v>
      </c>
      <c r="R362" s="37">
        <f t="shared" si="155"/>
        <v>13569.7965</v>
      </c>
      <c r="S362" s="46">
        <f t="shared" si="146"/>
        <v>100</v>
      </c>
      <c r="T362" s="37">
        <f t="shared" si="154"/>
        <v>0</v>
      </c>
      <c r="U362" s="39">
        <f t="shared" si="147"/>
        <v>13569.7965</v>
      </c>
      <c r="BD362" s="3"/>
      <c r="BJ362" s="25"/>
    </row>
    <row r="363" spans="2:62" ht="12" customHeight="1">
      <c r="B363" s="11"/>
      <c r="C363" s="26" t="s">
        <v>69</v>
      </c>
      <c r="D363" s="37">
        <f t="shared" si="138"/>
        <v>0</v>
      </c>
      <c r="E363" s="46">
        <f t="shared" si="139"/>
        <v>0</v>
      </c>
      <c r="F363" s="37">
        <f t="shared" si="138"/>
        <v>0</v>
      </c>
      <c r="G363" s="46">
        <f t="shared" si="140"/>
        <v>0</v>
      </c>
      <c r="H363" s="37">
        <f t="shared" si="150"/>
        <v>0</v>
      </c>
      <c r="I363" s="46">
        <f t="shared" si="141"/>
        <v>0</v>
      </c>
      <c r="J363" s="37">
        <f t="shared" si="150"/>
        <v>0</v>
      </c>
      <c r="K363" s="46">
        <f t="shared" si="142"/>
        <v>0</v>
      </c>
      <c r="L363" s="37">
        <f t="shared" si="151"/>
        <v>876.8138</v>
      </c>
      <c r="M363" s="46">
        <f t="shared" si="143"/>
        <v>38.21713257374782</v>
      </c>
      <c r="N363" s="37">
        <f t="shared" si="152"/>
        <v>20.2576</v>
      </c>
      <c r="O363" s="46">
        <f t="shared" si="144"/>
        <v>0.8829552920197581</v>
      </c>
      <c r="P363" s="37">
        <f t="shared" si="153"/>
        <v>1397.2237</v>
      </c>
      <c r="Q363" s="46">
        <f t="shared" si="145"/>
        <v>60.89991213423244</v>
      </c>
      <c r="R363" s="37">
        <f t="shared" si="155"/>
        <v>2294.2951</v>
      </c>
      <c r="S363" s="46">
        <f t="shared" si="146"/>
        <v>100</v>
      </c>
      <c r="T363" s="37">
        <f t="shared" si="154"/>
        <v>0</v>
      </c>
      <c r="U363" s="39">
        <f t="shared" si="147"/>
        <v>2294.2951</v>
      </c>
      <c r="BD363" s="3"/>
      <c r="BJ363" s="25"/>
    </row>
    <row r="364" spans="2:62" ht="12" customHeight="1">
      <c r="B364" s="11" t="s">
        <v>20</v>
      </c>
      <c r="C364" s="26" t="s">
        <v>70</v>
      </c>
      <c r="D364" s="37">
        <f t="shared" si="138"/>
        <v>0</v>
      </c>
      <c r="E364" s="46">
        <f t="shared" si="139"/>
        <v>0</v>
      </c>
      <c r="F364" s="37">
        <f t="shared" si="138"/>
        <v>0</v>
      </c>
      <c r="G364" s="46">
        <f t="shared" si="140"/>
        <v>0</v>
      </c>
      <c r="H364" s="37">
        <f t="shared" si="150"/>
        <v>0</v>
      </c>
      <c r="I364" s="46">
        <f t="shared" si="141"/>
        <v>0</v>
      </c>
      <c r="J364" s="37">
        <f t="shared" si="150"/>
        <v>0</v>
      </c>
      <c r="K364" s="46">
        <f t="shared" si="142"/>
        <v>0</v>
      </c>
      <c r="L364" s="37">
        <f t="shared" si="151"/>
        <v>475.3471</v>
      </c>
      <c r="M364" s="46">
        <f t="shared" si="143"/>
        <v>46.08002356023404</v>
      </c>
      <c r="N364" s="37">
        <f t="shared" si="152"/>
        <v>46.6554</v>
      </c>
      <c r="O364" s="46">
        <f t="shared" si="144"/>
        <v>4.522762274582391</v>
      </c>
      <c r="P364" s="37">
        <f t="shared" si="153"/>
        <v>509.5662</v>
      </c>
      <c r="Q364" s="46">
        <f t="shared" si="145"/>
        <v>49.39721416518357</v>
      </c>
      <c r="R364" s="37">
        <f t="shared" si="155"/>
        <v>1031.5687</v>
      </c>
      <c r="S364" s="46">
        <f t="shared" si="146"/>
        <v>100</v>
      </c>
      <c r="T364" s="37">
        <f t="shared" si="154"/>
        <v>0</v>
      </c>
      <c r="U364" s="39">
        <f t="shared" si="147"/>
        <v>1031.5687</v>
      </c>
      <c r="BD364" s="3"/>
      <c r="BJ364" s="25"/>
    </row>
    <row r="365" spans="2:62" ht="12" customHeight="1">
      <c r="B365" s="11"/>
      <c r="C365" s="26" t="s">
        <v>71</v>
      </c>
      <c r="D365" s="37">
        <f t="shared" si="138"/>
        <v>0</v>
      </c>
      <c r="E365" s="46">
        <f t="shared" si="139"/>
        <v>0</v>
      </c>
      <c r="F365" s="37">
        <f t="shared" si="138"/>
        <v>0</v>
      </c>
      <c r="G365" s="46">
        <f t="shared" si="140"/>
        <v>0</v>
      </c>
      <c r="H365" s="37">
        <f t="shared" si="150"/>
        <v>0</v>
      </c>
      <c r="I365" s="46">
        <f t="shared" si="141"/>
        <v>0</v>
      </c>
      <c r="J365" s="37">
        <f t="shared" si="150"/>
        <v>0</v>
      </c>
      <c r="K365" s="46">
        <f t="shared" si="142"/>
        <v>0</v>
      </c>
      <c r="L365" s="37">
        <f t="shared" si="151"/>
        <v>4575.1105</v>
      </c>
      <c r="M365" s="46">
        <f t="shared" si="143"/>
        <v>54.29818437428331</v>
      </c>
      <c r="N365" s="37">
        <f t="shared" si="152"/>
        <v>1123.4053</v>
      </c>
      <c r="O365" s="46">
        <f t="shared" si="144"/>
        <v>13.332763898587158</v>
      </c>
      <c r="P365" s="37">
        <f t="shared" si="153"/>
        <v>2727.3838</v>
      </c>
      <c r="Q365" s="46">
        <f t="shared" si="145"/>
        <v>32.36905172712953</v>
      </c>
      <c r="R365" s="37">
        <f t="shared" si="155"/>
        <v>8425.8996</v>
      </c>
      <c r="S365" s="46">
        <f t="shared" si="146"/>
        <v>100</v>
      </c>
      <c r="T365" s="37">
        <f t="shared" si="154"/>
        <v>0</v>
      </c>
      <c r="U365" s="39">
        <f t="shared" si="147"/>
        <v>8425.8996</v>
      </c>
      <c r="BD365" s="3"/>
      <c r="BJ365" s="25"/>
    </row>
    <row r="366" spans="2:62" ht="12" customHeight="1">
      <c r="B366" s="11"/>
      <c r="C366" s="26" t="s">
        <v>72</v>
      </c>
      <c r="D366" s="37">
        <f t="shared" si="138"/>
        <v>0</v>
      </c>
      <c r="E366" s="46">
        <f t="shared" si="139"/>
        <v>0</v>
      </c>
      <c r="F366" s="37">
        <f t="shared" si="138"/>
        <v>0</v>
      </c>
      <c r="G366" s="46">
        <f t="shared" si="140"/>
        <v>0</v>
      </c>
      <c r="H366" s="37">
        <f t="shared" si="150"/>
        <v>0</v>
      </c>
      <c r="I366" s="46">
        <f t="shared" si="141"/>
        <v>0</v>
      </c>
      <c r="J366" s="37">
        <f t="shared" si="150"/>
        <v>0</v>
      </c>
      <c r="K366" s="46">
        <f t="shared" si="142"/>
        <v>0</v>
      </c>
      <c r="L366" s="37">
        <f t="shared" si="151"/>
        <v>825.5577</v>
      </c>
      <c r="M366" s="46">
        <f t="shared" si="143"/>
        <v>85.55275132097479</v>
      </c>
      <c r="N366" s="37">
        <f t="shared" si="152"/>
        <v>14.0796</v>
      </c>
      <c r="O366" s="46">
        <f t="shared" si="144"/>
        <v>1.45907247609561</v>
      </c>
      <c r="P366" s="37">
        <f t="shared" si="153"/>
        <v>125.3319</v>
      </c>
      <c r="Q366" s="46">
        <f t="shared" si="145"/>
        <v>12.988176202929585</v>
      </c>
      <c r="R366" s="37">
        <f t="shared" si="155"/>
        <v>964.9692</v>
      </c>
      <c r="S366" s="46">
        <f t="shared" si="146"/>
        <v>100</v>
      </c>
      <c r="T366" s="37">
        <f t="shared" si="154"/>
        <v>0</v>
      </c>
      <c r="U366" s="39">
        <f t="shared" si="147"/>
        <v>964.9692</v>
      </c>
      <c r="BD366" s="3"/>
      <c r="BJ366" s="25"/>
    </row>
    <row r="367" spans="2:62" ht="12" customHeight="1">
      <c r="B367" s="11"/>
      <c r="C367" s="29" t="s">
        <v>73</v>
      </c>
      <c r="D367" s="37">
        <f t="shared" si="138"/>
        <v>0</v>
      </c>
      <c r="E367" s="46">
        <f t="shared" si="139"/>
        <v>0</v>
      </c>
      <c r="F367" s="37">
        <f t="shared" si="138"/>
        <v>0</v>
      </c>
      <c r="G367" s="46">
        <f t="shared" si="140"/>
        <v>0</v>
      </c>
      <c r="H367" s="37">
        <f t="shared" si="150"/>
        <v>0</v>
      </c>
      <c r="I367" s="46">
        <f t="shared" si="141"/>
        <v>0</v>
      </c>
      <c r="J367" s="37">
        <f t="shared" si="150"/>
        <v>0</v>
      </c>
      <c r="K367" s="46">
        <f t="shared" si="142"/>
        <v>0</v>
      </c>
      <c r="L367" s="37">
        <f t="shared" si="151"/>
        <v>5226.7667</v>
      </c>
      <c r="M367" s="46">
        <f t="shared" si="143"/>
        <v>43.94905418876893</v>
      </c>
      <c r="N367" s="37">
        <f t="shared" si="152"/>
        <v>405.7768</v>
      </c>
      <c r="O367" s="46">
        <f t="shared" si="144"/>
        <v>3.411957639460979</v>
      </c>
      <c r="P367" s="37">
        <f t="shared" si="153"/>
        <v>6260.2419</v>
      </c>
      <c r="Q367" s="46">
        <f t="shared" si="145"/>
        <v>52.63898817177009</v>
      </c>
      <c r="R367" s="37">
        <f t="shared" si="155"/>
        <v>11892.7854</v>
      </c>
      <c r="S367" s="46">
        <f t="shared" si="146"/>
        <v>100</v>
      </c>
      <c r="T367" s="37">
        <f t="shared" si="154"/>
        <v>0</v>
      </c>
      <c r="U367" s="39">
        <f t="shared" si="147"/>
        <v>11892.7854</v>
      </c>
      <c r="BD367" s="3"/>
      <c r="BJ367" s="25"/>
    </row>
    <row r="368" spans="1:62" s="30" customFormat="1" ht="12" customHeight="1">
      <c r="A368" s="3"/>
      <c r="B368" s="27"/>
      <c r="C368" s="28" t="s">
        <v>2</v>
      </c>
      <c r="D368" s="40">
        <f t="shared" si="138"/>
        <v>0</v>
      </c>
      <c r="E368" s="47">
        <f t="shared" si="139"/>
        <v>0</v>
      </c>
      <c r="F368" s="40">
        <f t="shared" si="138"/>
        <v>0</v>
      </c>
      <c r="G368" s="47">
        <f t="shared" si="140"/>
        <v>0</v>
      </c>
      <c r="H368" s="40">
        <f t="shared" si="150"/>
        <v>0</v>
      </c>
      <c r="I368" s="47">
        <f t="shared" si="141"/>
        <v>0</v>
      </c>
      <c r="J368" s="40">
        <f t="shared" si="150"/>
        <v>0</v>
      </c>
      <c r="K368" s="47">
        <f t="shared" si="142"/>
        <v>0</v>
      </c>
      <c r="L368" s="40">
        <f t="shared" si="151"/>
        <v>23442.5911</v>
      </c>
      <c r="M368" s="47">
        <f t="shared" si="143"/>
        <v>24.41204155725687</v>
      </c>
      <c r="N368" s="40">
        <f t="shared" si="152"/>
        <v>6909.7216</v>
      </c>
      <c r="O368" s="47">
        <f t="shared" si="144"/>
        <v>7.195467861412104</v>
      </c>
      <c r="P368" s="40">
        <f t="shared" si="153"/>
        <v>15043.3155</v>
      </c>
      <c r="Q368" s="47">
        <f t="shared" si="145"/>
        <v>15.665420327402563</v>
      </c>
      <c r="R368" s="40">
        <f>SUM(R349:R367)</f>
        <v>45395.6282</v>
      </c>
      <c r="S368" s="47">
        <f t="shared" si="146"/>
        <v>47.27292974607153</v>
      </c>
      <c r="T368" s="40">
        <f t="shared" si="154"/>
        <v>50633.174</v>
      </c>
      <c r="U368" s="42">
        <f t="shared" si="147"/>
        <v>96028.8022</v>
      </c>
      <c r="BJ368" s="25"/>
    </row>
    <row r="369" spans="2:62" ht="12" customHeight="1">
      <c r="B369" s="11"/>
      <c r="C369" s="26" t="s">
        <v>74</v>
      </c>
      <c r="D369" s="37">
        <f t="shared" si="138"/>
        <v>0</v>
      </c>
      <c r="E369" s="46">
        <f t="shared" si="139"/>
        <v>0</v>
      </c>
      <c r="F369" s="37">
        <f t="shared" si="138"/>
        <v>0</v>
      </c>
      <c r="G369" s="46">
        <f t="shared" si="140"/>
        <v>0</v>
      </c>
      <c r="H369" s="37">
        <f t="shared" si="150"/>
        <v>0</v>
      </c>
      <c r="I369" s="46">
        <f t="shared" si="141"/>
        <v>0</v>
      </c>
      <c r="J369" s="37">
        <f t="shared" si="150"/>
        <v>0</v>
      </c>
      <c r="K369" s="46">
        <f t="shared" si="142"/>
        <v>0</v>
      </c>
      <c r="L369" s="37">
        <f t="shared" si="151"/>
        <v>0</v>
      </c>
      <c r="M369" s="46">
        <f t="shared" si="143"/>
        <v>0</v>
      </c>
      <c r="N369" s="37">
        <f t="shared" si="152"/>
        <v>0</v>
      </c>
      <c r="O369" s="46">
        <f t="shared" si="144"/>
        <v>0</v>
      </c>
      <c r="P369" s="37">
        <f t="shared" si="153"/>
        <v>171.0319</v>
      </c>
      <c r="Q369" s="46">
        <f t="shared" si="145"/>
        <v>100</v>
      </c>
      <c r="R369" s="37">
        <f aca="true" t="shared" si="156" ref="R369:R375">SUM(P369,N369,D369,F369,J369,L369)</f>
        <v>171.0319</v>
      </c>
      <c r="S369" s="46">
        <f t="shared" si="146"/>
        <v>100</v>
      </c>
      <c r="T369" s="37">
        <f t="shared" si="154"/>
        <v>0</v>
      </c>
      <c r="U369" s="39">
        <f t="shared" si="147"/>
        <v>171.0319</v>
      </c>
      <c r="BD369" s="3"/>
      <c r="BJ369" s="25"/>
    </row>
    <row r="370" spans="2:62" ht="12" customHeight="1">
      <c r="B370" s="11" t="s">
        <v>75</v>
      </c>
      <c r="C370" s="26" t="s">
        <v>76</v>
      </c>
      <c r="D370" s="37">
        <f t="shared" si="138"/>
        <v>0</v>
      </c>
      <c r="E370" s="46">
        <f t="shared" si="139"/>
        <v>0</v>
      </c>
      <c r="F370" s="37">
        <f t="shared" si="138"/>
        <v>0</v>
      </c>
      <c r="G370" s="46">
        <f t="shared" si="140"/>
        <v>0</v>
      </c>
      <c r="H370" s="37">
        <f t="shared" si="150"/>
        <v>0</v>
      </c>
      <c r="I370" s="46">
        <f t="shared" si="141"/>
        <v>0</v>
      </c>
      <c r="J370" s="37">
        <f t="shared" si="150"/>
        <v>0</v>
      </c>
      <c r="K370" s="46">
        <f t="shared" si="142"/>
        <v>0</v>
      </c>
      <c r="L370" s="37">
        <f t="shared" si="151"/>
        <v>13558.7384</v>
      </c>
      <c r="M370" s="46">
        <f t="shared" si="143"/>
        <v>43.05153668104719</v>
      </c>
      <c r="N370" s="37">
        <f t="shared" si="152"/>
        <v>524.4338</v>
      </c>
      <c r="O370" s="46">
        <f t="shared" si="144"/>
        <v>1.6651756462445624</v>
      </c>
      <c r="P370" s="37">
        <f t="shared" si="153"/>
        <v>17411.0309</v>
      </c>
      <c r="Q370" s="46">
        <f t="shared" si="145"/>
        <v>55.28328767270826</v>
      </c>
      <c r="R370" s="37">
        <f t="shared" si="156"/>
        <v>31494.2031</v>
      </c>
      <c r="S370" s="46">
        <f t="shared" si="146"/>
        <v>100</v>
      </c>
      <c r="T370" s="37">
        <f t="shared" si="154"/>
        <v>0</v>
      </c>
      <c r="U370" s="39">
        <f t="shared" si="147"/>
        <v>31494.2031</v>
      </c>
      <c r="BD370" s="3"/>
      <c r="BJ370" s="25"/>
    </row>
    <row r="371" spans="2:62" ht="12" customHeight="1">
      <c r="B371" s="11" t="s">
        <v>48</v>
      </c>
      <c r="C371" s="26" t="s">
        <v>108</v>
      </c>
      <c r="D371" s="37">
        <f t="shared" si="138"/>
        <v>0</v>
      </c>
      <c r="E371" s="46">
        <f t="shared" si="139"/>
        <v>0</v>
      </c>
      <c r="F371" s="37">
        <f t="shared" si="138"/>
        <v>0</v>
      </c>
      <c r="G371" s="46">
        <f t="shared" si="140"/>
        <v>0</v>
      </c>
      <c r="H371" s="37">
        <f t="shared" si="150"/>
        <v>0</v>
      </c>
      <c r="I371" s="46">
        <f t="shared" si="141"/>
        <v>0</v>
      </c>
      <c r="J371" s="37">
        <f t="shared" si="150"/>
        <v>0</v>
      </c>
      <c r="K371" s="46">
        <f t="shared" si="142"/>
        <v>0</v>
      </c>
      <c r="L371" s="37">
        <f t="shared" si="151"/>
        <v>151.1411</v>
      </c>
      <c r="M371" s="46">
        <f t="shared" si="143"/>
        <v>69.3143732951283</v>
      </c>
      <c r="N371" s="37">
        <f t="shared" si="152"/>
        <v>0</v>
      </c>
      <c r="O371" s="46">
        <f t="shared" si="144"/>
        <v>0</v>
      </c>
      <c r="P371" s="37">
        <f t="shared" si="153"/>
        <v>66.9105</v>
      </c>
      <c r="Q371" s="46">
        <f t="shared" si="145"/>
        <v>30.685626704871687</v>
      </c>
      <c r="R371" s="37">
        <f t="shared" si="156"/>
        <v>218.0516</v>
      </c>
      <c r="S371" s="46">
        <f t="shared" si="146"/>
        <v>100</v>
      </c>
      <c r="T371" s="37">
        <f t="shared" si="154"/>
        <v>0</v>
      </c>
      <c r="U371" s="39">
        <f t="shared" si="147"/>
        <v>218.0516</v>
      </c>
      <c r="BD371" s="3"/>
      <c r="BJ371" s="25"/>
    </row>
    <row r="372" spans="2:62" ht="12" customHeight="1">
      <c r="B372" s="11" t="s">
        <v>1</v>
      </c>
      <c r="C372" s="26" t="s">
        <v>77</v>
      </c>
      <c r="D372" s="37">
        <f t="shared" si="138"/>
        <v>0</v>
      </c>
      <c r="E372" s="46">
        <f t="shared" si="139"/>
        <v>0</v>
      </c>
      <c r="F372" s="37">
        <f t="shared" si="138"/>
        <v>0</v>
      </c>
      <c r="G372" s="46">
        <f t="shared" si="140"/>
        <v>0</v>
      </c>
      <c r="H372" s="37">
        <f t="shared" si="150"/>
        <v>0</v>
      </c>
      <c r="I372" s="46">
        <f t="shared" si="141"/>
        <v>0</v>
      </c>
      <c r="J372" s="37">
        <f t="shared" si="150"/>
        <v>0</v>
      </c>
      <c r="K372" s="46">
        <f t="shared" si="142"/>
        <v>0</v>
      </c>
      <c r="L372" s="37">
        <f t="shared" si="151"/>
        <v>3.5222</v>
      </c>
      <c r="M372" s="46">
        <f t="shared" si="143"/>
        <v>4.1746621169147184</v>
      </c>
      <c r="N372" s="37">
        <f t="shared" si="152"/>
        <v>0.3424</v>
      </c>
      <c r="O372" s="46">
        <f t="shared" si="144"/>
        <v>0.40582712759968187</v>
      </c>
      <c r="P372" s="37">
        <f t="shared" si="153"/>
        <v>80.5063</v>
      </c>
      <c r="Q372" s="46">
        <f t="shared" si="145"/>
        <v>95.4195107554856</v>
      </c>
      <c r="R372" s="37">
        <f t="shared" si="156"/>
        <v>84.37089999999999</v>
      </c>
      <c r="S372" s="46">
        <f t="shared" si="146"/>
        <v>100</v>
      </c>
      <c r="T372" s="37">
        <f t="shared" si="154"/>
        <v>0</v>
      </c>
      <c r="U372" s="39">
        <f t="shared" si="147"/>
        <v>84.37089999999999</v>
      </c>
      <c r="BD372" s="3"/>
      <c r="BJ372" s="25"/>
    </row>
    <row r="373" spans="2:62" ht="12" customHeight="1">
      <c r="B373" s="11" t="s">
        <v>20</v>
      </c>
      <c r="C373" s="26" t="s">
        <v>78</v>
      </c>
      <c r="D373" s="37">
        <f t="shared" si="138"/>
        <v>0</v>
      </c>
      <c r="E373" s="46">
        <f t="shared" si="139"/>
        <v>0</v>
      </c>
      <c r="F373" s="37">
        <f t="shared" si="138"/>
        <v>0</v>
      </c>
      <c r="G373" s="46">
        <f t="shared" si="140"/>
        <v>0</v>
      </c>
      <c r="H373" s="37">
        <f t="shared" si="150"/>
        <v>0</v>
      </c>
      <c r="I373" s="46">
        <f t="shared" si="141"/>
        <v>0</v>
      </c>
      <c r="J373" s="37">
        <f t="shared" si="150"/>
        <v>0</v>
      </c>
      <c r="K373" s="46">
        <f t="shared" si="142"/>
        <v>0</v>
      </c>
      <c r="L373" s="37">
        <f t="shared" si="151"/>
        <v>1602.4944</v>
      </c>
      <c r="M373" s="46">
        <f t="shared" si="143"/>
        <v>73.75647868356677</v>
      </c>
      <c r="N373" s="37">
        <f t="shared" si="152"/>
        <v>170.3789</v>
      </c>
      <c r="O373" s="46">
        <f t="shared" si="144"/>
        <v>7.84186684582458</v>
      </c>
      <c r="P373" s="37">
        <f t="shared" si="153"/>
        <v>399.8096</v>
      </c>
      <c r="Q373" s="46">
        <f t="shared" si="145"/>
        <v>18.401654470608666</v>
      </c>
      <c r="R373" s="37">
        <f t="shared" si="156"/>
        <v>2172.6829</v>
      </c>
      <c r="S373" s="46">
        <f t="shared" si="146"/>
        <v>100</v>
      </c>
      <c r="T373" s="37">
        <f t="shared" si="154"/>
        <v>0</v>
      </c>
      <c r="U373" s="39">
        <f t="shared" si="147"/>
        <v>2172.6829</v>
      </c>
      <c r="BD373" s="3"/>
      <c r="BJ373" s="25"/>
    </row>
    <row r="374" spans="2:62" ht="12" customHeight="1">
      <c r="B374" s="11"/>
      <c r="C374" s="26" t="s">
        <v>79</v>
      </c>
      <c r="D374" s="37">
        <f t="shared" si="138"/>
        <v>0</v>
      </c>
      <c r="E374" s="46">
        <f t="shared" si="139"/>
        <v>0</v>
      </c>
      <c r="F374" s="37">
        <f t="shared" si="138"/>
        <v>0</v>
      </c>
      <c r="G374" s="46">
        <f t="shared" si="140"/>
        <v>0</v>
      </c>
      <c r="H374" s="37">
        <f t="shared" si="150"/>
        <v>0</v>
      </c>
      <c r="I374" s="46">
        <f t="shared" si="141"/>
        <v>0</v>
      </c>
      <c r="J374" s="37">
        <f t="shared" si="150"/>
        <v>0</v>
      </c>
      <c r="K374" s="46">
        <f t="shared" si="142"/>
        <v>0</v>
      </c>
      <c r="L374" s="37">
        <f t="shared" si="151"/>
        <v>9805.6387</v>
      </c>
      <c r="M374" s="46">
        <f t="shared" si="143"/>
        <v>59.564023272690235</v>
      </c>
      <c r="N374" s="37">
        <f t="shared" si="152"/>
        <v>1260.9373</v>
      </c>
      <c r="O374" s="46">
        <f t="shared" si="144"/>
        <v>7.6595213203810175</v>
      </c>
      <c r="P374" s="37">
        <f t="shared" si="153"/>
        <v>5395.7752</v>
      </c>
      <c r="Q374" s="46">
        <f t="shared" si="145"/>
        <v>32.776455406928754</v>
      </c>
      <c r="R374" s="37">
        <f t="shared" si="156"/>
        <v>16462.351199999997</v>
      </c>
      <c r="S374" s="46">
        <f t="shared" si="146"/>
        <v>100</v>
      </c>
      <c r="T374" s="37">
        <f t="shared" si="154"/>
        <v>0</v>
      </c>
      <c r="U374" s="39">
        <f t="shared" si="147"/>
        <v>16462.351199999997</v>
      </c>
      <c r="BD374" s="3"/>
      <c r="BJ374" s="25"/>
    </row>
    <row r="375" spans="2:62" ht="12" customHeight="1">
      <c r="B375" s="11"/>
      <c r="C375" s="26" t="s">
        <v>80</v>
      </c>
      <c r="D375" s="37">
        <f t="shared" si="138"/>
        <v>0</v>
      </c>
      <c r="E375" s="46">
        <f t="shared" si="139"/>
        <v>0</v>
      </c>
      <c r="F375" s="37">
        <f t="shared" si="138"/>
        <v>0</v>
      </c>
      <c r="G375" s="46">
        <f t="shared" si="140"/>
        <v>0</v>
      </c>
      <c r="H375" s="37">
        <f t="shared" si="150"/>
        <v>0</v>
      </c>
      <c r="I375" s="46">
        <f t="shared" si="141"/>
        <v>0</v>
      </c>
      <c r="J375" s="37">
        <f t="shared" si="150"/>
        <v>0</v>
      </c>
      <c r="K375" s="46">
        <f t="shared" si="142"/>
        <v>0</v>
      </c>
      <c r="L375" s="37">
        <f t="shared" si="151"/>
        <v>3878.8635</v>
      </c>
      <c r="M375" s="46">
        <f t="shared" si="143"/>
        <v>55.23806592920091</v>
      </c>
      <c r="N375" s="37">
        <f t="shared" si="152"/>
        <v>22.4999</v>
      </c>
      <c r="O375" s="46">
        <f t="shared" si="144"/>
        <v>0.3204162661564212</v>
      </c>
      <c r="P375" s="37">
        <f t="shared" si="153"/>
        <v>3120.7208</v>
      </c>
      <c r="Q375" s="46">
        <f t="shared" si="145"/>
        <v>44.44151780464268</v>
      </c>
      <c r="R375" s="37">
        <f t="shared" si="156"/>
        <v>7022.084199999999</v>
      </c>
      <c r="S375" s="46">
        <f t="shared" si="146"/>
        <v>100</v>
      </c>
      <c r="T375" s="37">
        <f t="shared" si="154"/>
        <v>0</v>
      </c>
      <c r="U375" s="39">
        <f t="shared" si="147"/>
        <v>7022.084199999999</v>
      </c>
      <c r="BD375" s="3"/>
      <c r="BJ375" s="25"/>
    </row>
    <row r="376" spans="1:62" s="30" customFormat="1" ht="12" customHeight="1">
      <c r="A376" s="3"/>
      <c r="B376" s="27"/>
      <c r="C376" s="28" t="s">
        <v>2</v>
      </c>
      <c r="D376" s="40">
        <f t="shared" si="138"/>
        <v>0</v>
      </c>
      <c r="E376" s="47">
        <f t="shared" si="139"/>
        <v>0</v>
      </c>
      <c r="F376" s="40">
        <f t="shared" si="138"/>
        <v>0</v>
      </c>
      <c r="G376" s="47">
        <f t="shared" si="140"/>
        <v>0</v>
      </c>
      <c r="H376" s="40">
        <f aca="true" t="shared" si="157" ref="H376:J406">SUM(H174,H275)</f>
        <v>0</v>
      </c>
      <c r="I376" s="47">
        <f t="shared" si="141"/>
        <v>0</v>
      </c>
      <c r="J376" s="40">
        <f t="shared" si="157"/>
        <v>0</v>
      </c>
      <c r="K376" s="47">
        <f t="shared" si="142"/>
        <v>0</v>
      </c>
      <c r="L376" s="40">
        <f aca="true" t="shared" si="158" ref="L376:L406">SUM(L174,L275)</f>
        <v>29000.3983</v>
      </c>
      <c r="M376" s="47">
        <f t="shared" si="143"/>
        <v>50.326266605622095</v>
      </c>
      <c r="N376" s="40">
        <f aca="true" t="shared" si="159" ref="N376:N406">SUM(N174,N275)</f>
        <v>1978.5923</v>
      </c>
      <c r="O376" s="47">
        <f t="shared" si="144"/>
        <v>3.4335791723809193</v>
      </c>
      <c r="P376" s="40">
        <f aca="true" t="shared" si="160" ref="P376:P406">SUM(P174,P275)</f>
        <v>26645.785200000006</v>
      </c>
      <c r="Q376" s="47">
        <f t="shared" si="145"/>
        <v>46.240154221997</v>
      </c>
      <c r="R376" s="40">
        <f>SUM(R369:R375)</f>
        <v>57624.775799999996</v>
      </c>
      <c r="S376" s="47">
        <f t="shared" si="146"/>
        <v>100</v>
      </c>
      <c r="T376" s="40">
        <f aca="true" t="shared" si="161" ref="T376:T406">SUM(T174,T275)</f>
        <v>0</v>
      </c>
      <c r="U376" s="42">
        <f t="shared" si="147"/>
        <v>57624.775799999996</v>
      </c>
      <c r="BJ376" s="25"/>
    </row>
    <row r="377" spans="2:62" ht="12" customHeight="1">
      <c r="B377" s="23"/>
      <c r="C377" s="24" t="s">
        <v>81</v>
      </c>
      <c r="D377" s="37">
        <f aca="true" t="shared" si="162" ref="D377:F406">SUM(D175,D276)</f>
        <v>0</v>
      </c>
      <c r="E377" s="46">
        <f aca="true" t="shared" si="163" ref="E377:E406">IF($U377=0,"",D377/$U377*100)</f>
        <v>0</v>
      </c>
      <c r="F377" s="37">
        <f t="shared" si="162"/>
        <v>0</v>
      </c>
      <c r="G377" s="46">
        <f aca="true" t="shared" si="164" ref="G377:G406">IF($U377=0,"",F377/$U377*100)</f>
        <v>0</v>
      </c>
      <c r="H377" s="37">
        <f t="shared" si="157"/>
        <v>0</v>
      </c>
      <c r="I377" s="46">
        <f aca="true" t="shared" si="165" ref="I377:I406">IF($U377=0,"",H377/$U377*100)</f>
        <v>0</v>
      </c>
      <c r="J377" s="37">
        <f t="shared" si="157"/>
        <v>0</v>
      </c>
      <c r="K377" s="46">
        <f aca="true" t="shared" si="166" ref="K377:K406">IF($U377=0,"",J377/$U377*100)</f>
        <v>0</v>
      </c>
      <c r="L377" s="37">
        <f t="shared" si="158"/>
        <v>1616.1128</v>
      </c>
      <c r="M377" s="46">
        <f aca="true" t="shared" si="167" ref="M377:M406">IF($U377=0,"",L377/$U377*100)</f>
        <v>91.46358000138997</v>
      </c>
      <c r="N377" s="37">
        <f t="shared" si="159"/>
        <v>0</v>
      </c>
      <c r="O377" s="46">
        <f aca="true" t="shared" si="168" ref="O377:O406">IF($U377=0,"",N377/$U377*100)</f>
        <v>0</v>
      </c>
      <c r="P377" s="37">
        <f t="shared" si="160"/>
        <v>150.834</v>
      </c>
      <c r="Q377" s="46">
        <f aca="true" t="shared" si="169" ref="Q377:Q406">IF($U377=0,"",P377/$U377*100)</f>
        <v>8.53641999861003</v>
      </c>
      <c r="R377" s="37">
        <f aca="true" t="shared" si="170" ref="R377:R385">SUM(P377,N377,D377,F377,J377,L377)</f>
        <v>1766.9468000000002</v>
      </c>
      <c r="S377" s="46">
        <f aca="true" t="shared" si="171" ref="S377:S406">IF($U377=0,"",R377/$U377*100)</f>
        <v>100</v>
      </c>
      <c r="T377" s="37">
        <f t="shared" si="161"/>
        <v>0</v>
      </c>
      <c r="U377" s="39">
        <f aca="true" t="shared" si="172" ref="U377:U405">SUM(R377,T377)</f>
        <v>1766.9468000000002</v>
      </c>
      <c r="BD377" s="3"/>
      <c r="BJ377" s="25"/>
    </row>
    <row r="378" spans="2:62" ht="12" customHeight="1">
      <c r="B378" s="11" t="s">
        <v>82</v>
      </c>
      <c r="C378" s="26" t="s">
        <v>83</v>
      </c>
      <c r="D378" s="37">
        <f t="shared" si="162"/>
        <v>0</v>
      </c>
      <c r="E378" s="46">
        <f t="shared" si="163"/>
      </c>
      <c r="F378" s="37">
        <f t="shared" si="162"/>
        <v>0</v>
      </c>
      <c r="G378" s="46">
        <f t="shared" si="164"/>
      </c>
      <c r="H378" s="37">
        <f t="shared" si="157"/>
        <v>0</v>
      </c>
      <c r="I378" s="46">
        <f t="shared" si="165"/>
      </c>
      <c r="J378" s="37">
        <f t="shared" si="157"/>
        <v>0</v>
      </c>
      <c r="K378" s="46">
        <f t="shared" si="166"/>
      </c>
      <c r="L378" s="37">
        <f t="shared" si="158"/>
        <v>0</v>
      </c>
      <c r="M378" s="46">
        <f t="shared" si="167"/>
      </c>
      <c r="N378" s="37">
        <f t="shared" si="159"/>
        <v>0</v>
      </c>
      <c r="O378" s="46">
        <f t="shared" si="168"/>
      </c>
      <c r="P378" s="37">
        <f t="shared" si="160"/>
        <v>0</v>
      </c>
      <c r="Q378" s="46">
        <f t="shared" si="169"/>
      </c>
      <c r="R378" s="37">
        <f t="shared" si="170"/>
        <v>0</v>
      </c>
      <c r="S378" s="46">
        <f t="shared" si="171"/>
      </c>
      <c r="T378" s="37">
        <f t="shared" si="161"/>
        <v>0</v>
      </c>
      <c r="U378" s="39">
        <f t="shared" si="172"/>
        <v>0</v>
      </c>
      <c r="BD378" s="3"/>
      <c r="BJ378" s="25"/>
    </row>
    <row r="379" spans="2:62" ht="12" customHeight="1">
      <c r="B379" s="11"/>
      <c r="C379" s="26" t="s">
        <v>84</v>
      </c>
      <c r="D379" s="37">
        <f t="shared" si="162"/>
        <v>0</v>
      </c>
      <c r="E379" s="46">
        <f t="shared" si="163"/>
        <v>0</v>
      </c>
      <c r="F379" s="37">
        <f t="shared" si="162"/>
        <v>0</v>
      </c>
      <c r="G379" s="46">
        <f t="shared" si="164"/>
        <v>0</v>
      </c>
      <c r="H379" s="37">
        <f t="shared" si="157"/>
        <v>0</v>
      </c>
      <c r="I379" s="46">
        <f t="shared" si="165"/>
        <v>0</v>
      </c>
      <c r="J379" s="37">
        <f t="shared" si="157"/>
        <v>0</v>
      </c>
      <c r="K379" s="46">
        <f t="shared" si="166"/>
        <v>0</v>
      </c>
      <c r="L379" s="37">
        <f t="shared" si="158"/>
        <v>16.2329</v>
      </c>
      <c r="M379" s="46">
        <f t="shared" si="167"/>
        <v>26.52898464273983</v>
      </c>
      <c r="N379" s="37">
        <f t="shared" si="159"/>
        <v>1.9946</v>
      </c>
      <c r="O379" s="46">
        <f t="shared" si="168"/>
        <v>3.2597202452062697</v>
      </c>
      <c r="P379" s="37">
        <f t="shared" si="160"/>
        <v>42.9618</v>
      </c>
      <c r="Q379" s="46">
        <f t="shared" si="169"/>
        <v>70.2112951120539</v>
      </c>
      <c r="R379" s="37">
        <f t="shared" si="170"/>
        <v>61.189299999999996</v>
      </c>
      <c r="S379" s="46">
        <f t="shared" si="171"/>
        <v>100</v>
      </c>
      <c r="T379" s="37">
        <f t="shared" si="161"/>
        <v>0</v>
      </c>
      <c r="U379" s="39">
        <f t="shared" si="172"/>
        <v>61.189299999999996</v>
      </c>
      <c r="BD379" s="3"/>
      <c r="BJ379" s="25"/>
    </row>
    <row r="380" spans="2:62" ht="12" customHeight="1">
      <c r="B380" s="11" t="s">
        <v>48</v>
      </c>
      <c r="C380" s="26" t="s">
        <v>85</v>
      </c>
      <c r="D380" s="37">
        <f t="shared" si="162"/>
        <v>0</v>
      </c>
      <c r="E380" s="46">
        <f t="shared" si="163"/>
        <v>0</v>
      </c>
      <c r="F380" s="37">
        <f t="shared" si="162"/>
        <v>0</v>
      </c>
      <c r="G380" s="46">
        <f t="shared" si="164"/>
        <v>0</v>
      </c>
      <c r="H380" s="37">
        <f t="shared" si="157"/>
        <v>0</v>
      </c>
      <c r="I380" s="46">
        <f t="shared" si="165"/>
        <v>0</v>
      </c>
      <c r="J380" s="37">
        <f t="shared" si="157"/>
        <v>0</v>
      </c>
      <c r="K380" s="46">
        <f t="shared" si="166"/>
        <v>0</v>
      </c>
      <c r="L380" s="37">
        <f t="shared" si="158"/>
        <v>53.368</v>
      </c>
      <c r="M380" s="46">
        <f t="shared" si="167"/>
        <v>3.2746430109584086</v>
      </c>
      <c r="N380" s="37">
        <f t="shared" si="159"/>
        <v>0</v>
      </c>
      <c r="O380" s="46">
        <f t="shared" si="168"/>
        <v>0</v>
      </c>
      <c r="P380" s="37">
        <f t="shared" si="160"/>
        <v>1576.3669</v>
      </c>
      <c r="Q380" s="46">
        <f t="shared" si="169"/>
        <v>96.7253569890416</v>
      </c>
      <c r="R380" s="37">
        <f t="shared" si="170"/>
        <v>1629.7349</v>
      </c>
      <c r="S380" s="46">
        <f t="shared" si="171"/>
        <v>100</v>
      </c>
      <c r="T380" s="37">
        <f t="shared" si="161"/>
        <v>0</v>
      </c>
      <c r="U380" s="39">
        <f t="shared" si="172"/>
        <v>1629.7349</v>
      </c>
      <c r="BD380" s="3"/>
      <c r="BJ380" s="25"/>
    </row>
    <row r="381" spans="2:62" ht="12" customHeight="1">
      <c r="B381" s="11"/>
      <c r="C381" s="26" t="s">
        <v>86</v>
      </c>
      <c r="D381" s="37">
        <f t="shared" si="162"/>
        <v>0</v>
      </c>
      <c r="E381" s="46">
        <f t="shared" si="163"/>
        <v>0</v>
      </c>
      <c r="F381" s="37">
        <f t="shared" si="162"/>
        <v>0</v>
      </c>
      <c r="G381" s="46">
        <f t="shared" si="164"/>
        <v>0</v>
      </c>
      <c r="H381" s="37">
        <f t="shared" si="157"/>
        <v>0</v>
      </c>
      <c r="I381" s="46">
        <f t="shared" si="165"/>
        <v>0</v>
      </c>
      <c r="J381" s="37">
        <f t="shared" si="157"/>
        <v>0</v>
      </c>
      <c r="K381" s="46">
        <f t="shared" si="166"/>
        <v>0</v>
      </c>
      <c r="L381" s="37">
        <f t="shared" si="158"/>
        <v>97.4543</v>
      </c>
      <c r="M381" s="46">
        <f t="shared" si="167"/>
        <v>41.103082995883966</v>
      </c>
      <c r="N381" s="37">
        <f t="shared" si="159"/>
        <v>28.0867</v>
      </c>
      <c r="O381" s="46">
        <f t="shared" si="168"/>
        <v>11.8460648855976</v>
      </c>
      <c r="P381" s="37">
        <f t="shared" si="160"/>
        <v>111.5563</v>
      </c>
      <c r="Q381" s="46">
        <f t="shared" si="169"/>
        <v>47.05085211851843</v>
      </c>
      <c r="R381" s="37">
        <f t="shared" si="170"/>
        <v>237.09730000000002</v>
      </c>
      <c r="S381" s="46">
        <f t="shared" si="171"/>
        <v>100</v>
      </c>
      <c r="T381" s="37">
        <f t="shared" si="161"/>
        <v>0</v>
      </c>
      <c r="U381" s="39">
        <f t="shared" si="172"/>
        <v>237.09730000000002</v>
      </c>
      <c r="BD381" s="3"/>
      <c r="BJ381" s="25"/>
    </row>
    <row r="382" spans="2:62" ht="12" customHeight="1">
      <c r="B382" s="11" t="s">
        <v>1</v>
      </c>
      <c r="C382" s="26" t="s">
        <v>87</v>
      </c>
      <c r="D382" s="37">
        <f t="shared" si="162"/>
        <v>0</v>
      </c>
      <c r="E382" s="46">
        <f t="shared" si="163"/>
        <v>0</v>
      </c>
      <c r="F382" s="37">
        <f t="shared" si="162"/>
        <v>0</v>
      </c>
      <c r="G382" s="46">
        <f t="shared" si="164"/>
        <v>0</v>
      </c>
      <c r="H382" s="37">
        <f t="shared" si="157"/>
        <v>0</v>
      </c>
      <c r="I382" s="46">
        <f t="shared" si="165"/>
        <v>0</v>
      </c>
      <c r="J382" s="37">
        <f t="shared" si="157"/>
        <v>0</v>
      </c>
      <c r="K382" s="46">
        <f t="shared" si="166"/>
        <v>0</v>
      </c>
      <c r="L382" s="37">
        <f t="shared" si="158"/>
        <v>1072.534</v>
      </c>
      <c r="M382" s="46">
        <f t="shared" si="167"/>
        <v>93.9904705009415</v>
      </c>
      <c r="N382" s="37">
        <f t="shared" si="159"/>
        <v>40.7135</v>
      </c>
      <c r="O382" s="46">
        <f t="shared" si="168"/>
        <v>3.567887843872625</v>
      </c>
      <c r="P382" s="37">
        <f t="shared" si="160"/>
        <v>27.8618</v>
      </c>
      <c r="Q382" s="46">
        <f t="shared" si="169"/>
        <v>2.441641655185879</v>
      </c>
      <c r="R382" s="37">
        <f t="shared" si="170"/>
        <v>1141.1093</v>
      </c>
      <c r="S382" s="46">
        <f t="shared" si="171"/>
        <v>100</v>
      </c>
      <c r="T382" s="37">
        <f t="shared" si="161"/>
        <v>0</v>
      </c>
      <c r="U382" s="39">
        <f t="shared" si="172"/>
        <v>1141.1093</v>
      </c>
      <c r="BD382" s="3"/>
      <c r="BJ382" s="25"/>
    </row>
    <row r="383" spans="2:62" ht="12" customHeight="1">
      <c r="B383" s="11"/>
      <c r="C383" s="26" t="s">
        <v>88</v>
      </c>
      <c r="D383" s="37">
        <f t="shared" si="162"/>
        <v>0</v>
      </c>
      <c r="E383" s="46">
        <f t="shared" si="163"/>
        <v>0</v>
      </c>
      <c r="F383" s="37">
        <f t="shared" si="162"/>
        <v>0</v>
      </c>
      <c r="G383" s="46">
        <f t="shared" si="164"/>
        <v>0</v>
      </c>
      <c r="H383" s="37">
        <f t="shared" si="157"/>
        <v>0</v>
      </c>
      <c r="I383" s="46">
        <f t="shared" si="165"/>
        <v>0</v>
      </c>
      <c r="J383" s="37">
        <f t="shared" si="157"/>
        <v>0</v>
      </c>
      <c r="K383" s="46">
        <f t="shared" si="166"/>
        <v>0</v>
      </c>
      <c r="L383" s="37">
        <f t="shared" si="158"/>
        <v>136.1263</v>
      </c>
      <c r="M383" s="46">
        <f t="shared" si="167"/>
        <v>73.03818230692752</v>
      </c>
      <c r="N383" s="37">
        <f t="shared" si="159"/>
        <v>19.1648</v>
      </c>
      <c r="O383" s="46">
        <f t="shared" si="168"/>
        <v>10.282819383732642</v>
      </c>
      <c r="P383" s="37">
        <f t="shared" si="160"/>
        <v>31.0858</v>
      </c>
      <c r="Q383" s="46">
        <f t="shared" si="169"/>
        <v>16.67899830933984</v>
      </c>
      <c r="R383" s="37">
        <f t="shared" si="170"/>
        <v>186.37689999999998</v>
      </c>
      <c r="S383" s="46">
        <f t="shared" si="171"/>
        <v>100</v>
      </c>
      <c r="T383" s="37">
        <f t="shared" si="161"/>
        <v>0</v>
      </c>
      <c r="U383" s="39">
        <f t="shared" si="172"/>
        <v>186.37689999999998</v>
      </c>
      <c r="BD383" s="3"/>
      <c r="BJ383" s="25"/>
    </row>
    <row r="384" spans="2:62" ht="12" customHeight="1">
      <c r="B384" s="11" t="s">
        <v>20</v>
      </c>
      <c r="C384" s="26" t="s">
        <v>89</v>
      </c>
      <c r="D384" s="37">
        <f t="shared" si="162"/>
        <v>0</v>
      </c>
      <c r="E384" s="46">
        <f t="shared" si="163"/>
        <v>0</v>
      </c>
      <c r="F384" s="37">
        <f t="shared" si="162"/>
        <v>0</v>
      </c>
      <c r="G384" s="46">
        <f t="shared" si="164"/>
        <v>0</v>
      </c>
      <c r="H384" s="37">
        <f t="shared" si="157"/>
        <v>0</v>
      </c>
      <c r="I384" s="46">
        <f t="shared" si="165"/>
        <v>0</v>
      </c>
      <c r="J384" s="37">
        <f t="shared" si="157"/>
        <v>0</v>
      </c>
      <c r="K384" s="46">
        <f t="shared" si="166"/>
        <v>0</v>
      </c>
      <c r="L384" s="37">
        <f t="shared" si="158"/>
        <v>81.8702</v>
      </c>
      <c r="M384" s="46">
        <f t="shared" si="167"/>
        <v>27.055540225478808</v>
      </c>
      <c r="N384" s="37">
        <f t="shared" si="159"/>
        <v>16.6139</v>
      </c>
      <c r="O384" s="46">
        <f t="shared" si="168"/>
        <v>5.490374272349187</v>
      </c>
      <c r="P384" s="37">
        <f t="shared" si="160"/>
        <v>204.1164</v>
      </c>
      <c r="Q384" s="46">
        <f t="shared" si="169"/>
        <v>67.454085502172</v>
      </c>
      <c r="R384" s="37">
        <f t="shared" si="170"/>
        <v>302.6005</v>
      </c>
      <c r="S384" s="46">
        <f t="shared" si="171"/>
        <v>100</v>
      </c>
      <c r="T384" s="37">
        <f t="shared" si="161"/>
        <v>0</v>
      </c>
      <c r="U384" s="39">
        <f t="shared" si="172"/>
        <v>302.6005</v>
      </c>
      <c r="BD384" s="3"/>
      <c r="BJ384" s="25"/>
    </row>
    <row r="385" spans="2:62" ht="12" customHeight="1">
      <c r="B385" s="11"/>
      <c r="C385" s="29" t="s">
        <v>90</v>
      </c>
      <c r="D385" s="37">
        <f t="shared" si="162"/>
        <v>0</v>
      </c>
      <c r="E385" s="46">
        <f t="shared" si="163"/>
        <v>0</v>
      </c>
      <c r="F385" s="37">
        <f t="shared" si="162"/>
        <v>0</v>
      </c>
      <c r="G385" s="46">
        <f t="shared" si="164"/>
        <v>0</v>
      </c>
      <c r="H385" s="37">
        <f t="shared" si="157"/>
        <v>0</v>
      </c>
      <c r="I385" s="46">
        <f t="shared" si="165"/>
        <v>0</v>
      </c>
      <c r="J385" s="37">
        <f t="shared" si="157"/>
        <v>0</v>
      </c>
      <c r="K385" s="46">
        <f t="shared" si="166"/>
        <v>0</v>
      </c>
      <c r="L385" s="37">
        <f t="shared" si="158"/>
        <v>5015.4612</v>
      </c>
      <c r="M385" s="46">
        <f t="shared" si="167"/>
        <v>93.17281959425343</v>
      </c>
      <c r="N385" s="37">
        <f t="shared" si="159"/>
        <v>3.1392</v>
      </c>
      <c r="O385" s="46">
        <f t="shared" si="168"/>
        <v>0.05831729199106962</v>
      </c>
      <c r="P385" s="37">
        <f t="shared" si="160"/>
        <v>364.3656</v>
      </c>
      <c r="Q385" s="46">
        <f t="shared" si="169"/>
        <v>6.768863113755502</v>
      </c>
      <c r="R385" s="37">
        <f t="shared" si="170"/>
        <v>5382.965999999999</v>
      </c>
      <c r="S385" s="46">
        <f t="shared" si="171"/>
        <v>100</v>
      </c>
      <c r="T385" s="37">
        <f t="shared" si="161"/>
        <v>0</v>
      </c>
      <c r="U385" s="39">
        <f t="shared" si="172"/>
        <v>5382.965999999999</v>
      </c>
      <c r="BD385" s="3"/>
      <c r="BJ385" s="25"/>
    </row>
    <row r="386" spans="1:62" s="30" customFormat="1" ht="12" customHeight="1">
      <c r="A386" s="3"/>
      <c r="B386" s="27"/>
      <c r="C386" s="28" t="s">
        <v>2</v>
      </c>
      <c r="D386" s="40">
        <f t="shared" si="162"/>
        <v>0</v>
      </c>
      <c r="E386" s="47">
        <f t="shared" si="163"/>
        <v>0</v>
      </c>
      <c r="F386" s="40">
        <f t="shared" si="162"/>
        <v>0</v>
      </c>
      <c r="G386" s="47">
        <f t="shared" si="164"/>
        <v>0</v>
      </c>
      <c r="H386" s="40">
        <f t="shared" si="157"/>
        <v>0</v>
      </c>
      <c r="I386" s="47">
        <f t="shared" si="165"/>
        <v>0</v>
      </c>
      <c r="J386" s="40">
        <f t="shared" si="157"/>
        <v>0</v>
      </c>
      <c r="K386" s="47">
        <f t="shared" si="166"/>
        <v>0</v>
      </c>
      <c r="L386" s="40">
        <f t="shared" si="158"/>
        <v>8089.1597</v>
      </c>
      <c r="M386" s="47">
        <f t="shared" si="167"/>
        <v>75.54299435908838</v>
      </c>
      <c r="N386" s="40">
        <f t="shared" si="159"/>
        <v>109.71270000000001</v>
      </c>
      <c r="O386" s="47">
        <f t="shared" si="168"/>
        <v>1.0245842812598145</v>
      </c>
      <c r="P386" s="40">
        <f t="shared" si="160"/>
        <v>2509.1486</v>
      </c>
      <c r="Q386" s="47">
        <f t="shared" si="169"/>
        <v>23.432421359651794</v>
      </c>
      <c r="R386" s="40">
        <f>SUM(R377:R385)</f>
        <v>10708.021</v>
      </c>
      <c r="S386" s="47">
        <f t="shared" si="171"/>
        <v>100</v>
      </c>
      <c r="T386" s="40">
        <f t="shared" si="161"/>
        <v>0</v>
      </c>
      <c r="U386" s="42">
        <f t="shared" si="172"/>
        <v>10708.021</v>
      </c>
      <c r="BJ386" s="25"/>
    </row>
    <row r="387" spans="2:62" ht="12" customHeight="1">
      <c r="B387" s="11"/>
      <c r="C387" s="26" t="s">
        <v>109</v>
      </c>
      <c r="D387" s="37">
        <f t="shared" si="162"/>
        <v>0</v>
      </c>
      <c r="E387" s="46">
        <f t="shared" si="163"/>
      </c>
      <c r="F387" s="37">
        <f t="shared" si="162"/>
        <v>0</v>
      </c>
      <c r="G387" s="46">
        <f t="shared" si="164"/>
      </c>
      <c r="H387" s="37">
        <f t="shared" si="157"/>
        <v>0</v>
      </c>
      <c r="I387" s="46">
        <f t="shared" si="165"/>
      </c>
      <c r="J387" s="37">
        <f t="shared" si="157"/>
        <v>0</v>
      </c>
      <c r="K387" s="46">
        <f t="shared" si="166"/>
      </c>
      <c r="L387" s="37">
        <f t="shared" si="158"/>
        <v>0</v>
      </c>
      <c r="M387" s="46">
        <f t="shared" si="167"/>
      </c>
      <c r="N387" s="37">
        <f t="shared" si="159"/>
        <v>0</v>
      </c>
      <c r="O387" s="46">
        <f t="shared" si="168"/>
      </c>
      <c r="P387" s="37">
        <f t="shared" si="160"/>
        <v>0</v>
      </c>
      <c r="Q387" s="46">
        <f t="shared" si="169"/>
      </c>
      <c r="R387" s="37">
        <f aca="true" t="shared" si="173" ref="R387:R399">SUM(P387,N387,D387,F387,J387,L387)</f>
        <v>0</v>
      </c>
      <c r="S387" s="46">
        <f t="shared" si="171"/>
      </c>
      <c r="T387" s="37">
        <f t="shared" si="161"/>
        <v>0</v>
      </c>
      <c r="U387" s="39">
        <f t="shared" si="172"/>
        <v>0</v>
      </c>
      <c r="BD387" s="3"/>
      <c r="BJ387" s="25"/>
    </row>
    <row r="388" spans="2:62" ht="12" customHeight="1">
      <c r="B388" s="11"/>
      <c r="C388" s="26" t="s">
        <v>110</v>
      </c>
      <c r="D388" s="37">
        <f t="shared" si="162"/>
        <v>0</v>
      </c>
      <c r="E388" s="46">
        <f t="shared" si="163"/>
      </c>
      <c r="F388" s="37">
        <f t="shared" si="162"/>
        <v>0</v>
      </c>
      <c r="G388" s="46">
        <f t="shared" si="164"/>
      </c>
      <c r="H388" s="37">
        <f t="shared" si="157"/>
        <v>0</v>
      </c>
      <c r="I388" s="46">
        <f t="shared" si="165"/>
      </c>
      <c r="J388" s="37">
        <f t="shared" si="157"/>
        <v>0</v>
      </c>
      <c r="K388" s="46">
        <f t="shared" si="166"/>
      </c>
      <c r="L388" s="37">
        <f t="shared" si="158"/>
        <v>0</v>
      </c>
      <c r="M388" s="46">
        <f t="shared" si="167"/>
      </c>
      <c r="N388" s="37">
        <f t="shared" si="159"/>
        <v>0</v>
      </c>
      <c r="O388" s="46">
        <f t="shared" si="168"/>
      </c>
      <c r="P388" s="37">
        <f t="shared" si="160"/>
        <v>0</v>
      </c>
      <c r="Q388" s="46">
        <f t="shared" si="169"/>
      </c>
      <c r="R388" s="37">
        <f t="shared" si="173"/>
        <v>0</v>
      </c>
      <c r="S388" s="46">
        <f t="shared" si="171"/>
      </c>
      <c r="T388" s="37">
        <f t="shared" si="161"/>
        <v>0</v>
      </c>
      <c r="U388" s="39">
        <f t="shared" si="172"/>
        <v>0</v>
      </c>
      <c r="BD388" s="3"/>
      <c r="BJ388" s="25"/>
    </row>
    <row r="389" spans="2:62" ht="12" customHeight="1">
      <c r="B389" s="11"/>
      <c r="C389" s="26" t="s">
        <v>111</v>
      </c>
      <c r="D389" s="37">
        <f t="shared" si="162"/>
        <v>0</v>
      </c>
      <c r="E389" s="46">
        <f t="shared" si="163"/>
        <v>0</v>
      </c>
      <c r="F389" s="37">
        <f t="shared" si="162"/>
        <v>0</v>
      </c>
      <c r="G389" s="46">
        <f t="shared" si="164"/>
        <v>0</v>
      </c>
      <c r="H389" s="37">
        <f t="shared" si="157"/>
        <v>0</v>
      </c>
      <c r="I389" s="46">
        <f t="shared" si="165"/>
        <v>0</v>
      </c>
      <c r="J389" s="37">
        <f t="shared" si="157"/>
        <v>0</v>
      </c>
      <c r="K389" s="46">
        <f t="shared" si="166"/>
        <v>0</v>
      </c>
      <c r="L389" s="37">
        <f t="shared" si="158"/>
        <v>0</v>
      </c>
      <c r="M389" s="46">
        <f t="shared" si="167"/>
        <v>0</v>
      </c>
      <c r="N389" s="37">
        <f t="shared" si="159"/>
        <v>0</v>
      </c>
      <c r="O389" s="46">
        <f t="shared" si="168"/>
        <v>0</v>
      </c>
      <c r="P389" s="37">
        <f t="shared" si="160"/>
        <v>14.6769</v>
      </c>
      <c r="Q389" s="46">
        <f t="shared" si="169"/>
        <v>100</v>
      </c>
      <c r="R389" s="37">
        <f t="shared" si="173"/>
        <v>14.6769</v>
      </c>
      <c r="S389" s="46">
        <f t="shared" si="171"/>
        <v>100</v>
      </c>
      <c r="T389" s="37">
        <f t="shared" si="161"/>
        <v>0</v>
      </c>
      <c r="U389" s="39">
        <f t="shared" si="172"/>
        <v>14.6769</v>
      </c>
      <c r="BD389" s="3"/>
      <c r="BJ389" s="25"/>
    </row>
    <row r="390" spans="2:62" ht="12" customHeight="1">
      <c r="B390" s="11" t="s">
        <v>112</v>
      </c>
      <c r="C390" s="26" t="s">
        <v>91</v>
      </c>
      <c r="D390" s="37">
        <f t="shared" si="162"/>
        <v>0</v>
      </c>
      <c r="E390" s="46">
        <f t="shared" si="163"/>
      </c>
      <c r="F390" s="37">
        <f t="shared" si="162"/>
        <v>0</v>
      </c>
      <c r="G390" s="46">
        <f t="shared" si="164"/>
      </c>
      <c r="H390" s="37">
        <f t="shared" si="157"/>
        <v>0</v>
      </c>
      <c r="I390" s="46">
        <f t="shared" si="165"/>
      </c>
      <c r="J390" s="37">
        <f t="shared" si="157"/>
        <v>0</v>
      </c>
      <c r="K390" s="46">
        <f t="shared" si="166"/>
      </c>
      <c r="L390" s="37">
        <f t="shared" si="158"/>
        <v>0</v>
      </c>
      <c r="M390" s="46">
        <f t="shared" si="167"/>
      </c>
      <c r="N390" s="37">
        <f t="shared" si="159"/>
        <v>0</v>
      </c>
      <c r="O390" s="46">
        <f t="shared" si="168"/>
      </c>
      <c r="P390" s="37">
        <f t="shared" si="160"/>
        <v>0</v>
      </c>
      <c r="Q390" s="46">
        <f t="shared" si="169"/>
      </c>
      <c r="R390" s="37">
        <f t="shared" si="173"/>
        <v>0</v>
      </c>
      <c r="S390" s="46">
        <f t="shared" si="171"/>
      </c>
      <c r="T390" s="37">
        <f t="shared" si="161"/>
        <v>0</v>
      </c>
      <c r="U390" s="39">
        <f t="shared" si="172"/>
        <v>0</v>
      </c>
      <c r="BD390" s="3"/>
      <c r="BJ390" s="25"/>
    </row>
    <row r="391" spans="2:62" ht="12" customHeight="1">
      <c r="B391" s="11"/>
      <c r="C391" s="26" t="s">
        <v>113</v>
      </c>
      <c r="D391" s="37">
        <f t="shared" si="162"/>
        <v>0</v>
      </c>
      <c r="E391" s="46">
        <f t="shared" si="163"/>
      </c>
      <c r="F391" s="37">
        <f t="shared" si="162"/>
        <v>0</v>
      </c>
      <c r="G391" s="46">
        <f t="shared" si="164"/>
      </c>
      <c r="H391" s="37">
        <f t="shared" si="157"/>
        <v>0</v>
      </c>
      <c r="I391" s="46">
        <f t="shared" si="165"/>
      </c>
      <c r="J391" s="37">
        <f t="shared" si="157"/>
        <v>0</v>
      </c>
      <c r="K391" s="46">
        <f t="shared" si="166"/>
      </c>
      <c r="L391" s="37">
        <f t="shared" si="158"/>
        <v>0</v>
      </c>
      <c r="M391" s="46">
        <f t="shared" si="167"/>
      </c>
      <c r="N391" s="37">
        <f t="shared" si="159"/>
        <v>0</v>
      </c>
      <c r="O391" s="46">
        <f t="shared" si="168"/>
      </c>
      <c r="P391" s="37">
        <f t="shared" si="160"/>
        <v>0</v>
      </c>
      <c r="Q391" s="46">
        <f t="shared" si="169"/>
      </c>
      <c r="R391" s="37">
        <f t="shared" si="173"/>
        <v>0</v>
      </c>
      <c r="S391" s="46">
        <f t="shared" si="171"/>
      </c>
      <c r="T391" s="37">
        <f t="shared" si="161"/>
        <v>0</v>
      </c>
      <c r="U391" s="39">
        <f t="shared" si="172"/>
        <v>0</v>
      </c>
      <c r="BD391" s="3"/>
      <c r="BJ391" s="25"/>
    </row>
    <row r="392" spans="2:62" ht="12" customHeight="1">
      <c r="B392" s="11"/>
      <c r="C392" s="26" t="s">
        <v>114</v>
      </c>
      <c r="D392" s="37">
        <f t="shared" si="162"/>
        <v>0</v>
      </c>
      <c r="E392" s="46">
        <f t="shared" si="163"/>
      </c>
      <c r="F392" s="37">
        <f t="shared" si="162"/>
        <v>0</v>
      </c>
      <c r="G392" s="46">
        <f t="shared" si="164"/>
      </c>
      <c r="H392" s="37">
        <f t="shared" si="157"/>
        <v>0</v>
      </c>
      <c r="I392" s="46">
        <f t="shared" si="165"/>
      </c>
      <c r="J392" s="37">
        <f t="shared" si="157"/>
        <v>0</v>
      </c>
      <c r="K392" s="46">
        <f t="shared" si="166"/>
      </c>
      <c r="L392" s="37">
        <f t="shared" si="158"/>
        <v>0</v>
      </c>
      <c r="M392" s="46">
        <f t="shared" si="167"/>
      </c>
      <c r="N392" s="37">
        <f t="shared" si="159"/>
        <v>0</v>
      </c>
      <c r="O392" s="46">
        <f t="shared" si="168"/>
      </c>
      <c r="P392" s="37">
        <f t="shared" si="160"/>
        <v>0</v>
      </c>
      <c r="Q392" s="46">
        <f t="shared" si="169"/>
      </c>
      <c r="R392" s="37">
        <f t="shared" si="173"/>
        <v>0</v>
      </c>
      <c r="S392" s="46">
        <f t="shared" si="171"/>
      </c>
      <c r="T392" s="37">
        <f t="shared" si="161"/>
        <v>0</v>
      </c>
      <c r="U392" s="39">
        <f t="shared" si="172"/>
        <v>0</v>
      </c>
      <c r="BD392" s="3"/>
      <c r="BJ392" s="25"/>
    </row>
    <row r="393" spans="2:62" ht="12" customHeight="1">
      <c r="B393" s="11" t="s">
        <v>115</v>
      </c>
      <c r="C393" s="26" t="s">
        <v>116</v>
      </c>
      <c r="D393" s="37">
        <f t="shared" si="162"/>
        <v>0</v>
      </c>
      <c r="E393" s="46">
        <f t="shared" si="163"/>
      </c>
      <c r="F393" s="37">
        <f t="shared" si="162"/>
        <v>0</v>
      </c>
      <c r="G393" s="46">
        <f t="shared" si="164"/>
      </c>
      <c r="H393" s="37">
        <f t="shared" si="157"/>
        <v>0</v>
      </c>
      <c r="I393" s="46">
        <f t="shared" si="165"/>
      </c>
      <c r="J393" s="37">
        <f t="shared" si="157"/>
        <v>0</v>
      </c>
      <c r="K393" s="46">
        <f t="shared" si="166"/>
      </c>
      <c r="L393" s="37">
        <f t="shared" si="158"/>
        <v>0</v>
      </c>
      <c r="M393" s="46">
        <f t="shared" si="167"/>
      </c>
      <c r="N393" s="37">
        <f t="shared" si="159"/>
        <v>0</v>
      </c>
      <c r="O393" s="46">
        <f t="shared" si="168"/>
      </c>
      <c r="P393" s="37">
        <f t="shared" si="160"/>
        <v>0</v>
      </c>
      <c r="Q393" s="46">
        <f t="shared" si="169"/>
      </c>
      <c r="R393" s="37">
        <f t="shared" si="173"/>
        <v>0</v>
      </c>
      <c r="S393" s="46">
        <f t="shared" si="171"/>
      </c>
      <c r="T393" s="37">
        <f t="shared" si="161"/>
        <v>0</v>
      </c>
      <c r="U393" s="39">
        <f t="shared" si="172"/>
        <v>0</v>
      </c>
      <c r="BD393" s="3"/>
      <c r="BJ393" s="25"/>
    </row>
    <row r="394" spans="2:62" ht="12" customHeight="1">
      <c r="B394" s="11"/>
      <c r="C394" s="26" t="s">
        <v>117</v>
      </c>
      <c r="D394" s="37">
        <f t="shared" si="162"/>
        <v>0</v>
      </c>
      <c r="E394" s="46">
        <f t="shared" si="163"/>
        <v>0</v>
      </c>
      <c r="F394" s="37">
        <f t="shared" si="162"/>
        <v>0</v>
      </c>
      <c r="G394" s="46">
        <f t="shared" si="164"/>
        <v>0</v>
      </c>
      <c r="H394" s="37">
        <f t="shared" si="157"/>
        <v>0</v>
      </c>
      <c r="I394" s="46">
        <f t="shared" si="165"/>
        <v>0</v>
      </c>
      <c r="J394" s="37">
        <f t="shared" si="157"/>
        <v>0</v>
      </c>
      <c r="K394" s="46">
        <f t="shared" si="166"/>
        <v>0</v>
      </c>
      <c r="L394" s="37">
        <f t="shared" si="158"/>
        <v>0</v>
      </c>
      <c r="M394" s="46">
        <f t="shared" si="167"/>
        <v>0</v>
      </c>
      <c r="N394" s="37">
        <f t="shared" si="159"/>
        <v>440.4925</v>
      </c>
      <c r="O394" s="46">
        <f t="shared" si="168"/>
        <v>100</v>
      </c>
      <c r="P394" s="37">
        <f t="shared" si="160"/>
        <v>0</v>
      </c>
      <c r="Q394" s="46">
        <f t="shared" si="169"/>
        <v>0</v>
      </c>
      <c r="R394" s="37">
        <f t="shared" si="173"/>
        <v>440.4925</v>
      </c>
      <c r="S394" s="46">
        <f t="shared" si="171"/>
        <v>100</v>
      </c>
      <c r="T394" s="37">
        <f t="shared" si="161"/>
        <v>0</v>
      </c>
      <c r="U394" s="39">
        <f t="shared" si="172"/>
        <v>440.4925</v>
      </c>
      <c r="BD394" s="3"/>
      <c r="BJ394" s="25"/>
    </row>
    <row r="395" spans="2:62" ht="12" customHeight="1">
      <c r="B395" s="11"/>
      <c r="C395" s="26" t="s">
        <v>118</v>
      </c>
      <c r="D395" s="37">
        <f t="shared" si="162"/>
        <v>0</v>
      </c>
      <c r="E395" s="46">
        <f t="shared" si="163"/>
      </c>
      <c r="F395" s="37">
        <f t="shared" si="162"/>
        <v>0</v>
      </c>
      <c r="G395" s="46">
        <f t="shared" si="164"/>
      </c>
      <c r="H395" s="37">
        <f t="shared" si="157"/>
        <v>0</v>
      </c>
      <c r="I395" s="46">
        <f t="shared" si="165"/>
      </c>
      <c r="J395" s="37">
        <f t="shared" si="157"/>
        <v>0</v>
      </c>
      <c r="K395" s="46">
        <f t="shared" si="166"/>
      </c>
      <c r="L395" s="37">
        <f t="shared" si="158"/>
        <v>0</v>
      </c>
      <c r="M395" s="46">
        <f t="shared" si="167"/>
      </c>
      <c r="N395" s="37">
        <f t="shared" si="159"/>
        <v>0</v>
      </c>
      <c r="O395" s="46">
        <f t="shared" si="168"/>
      </c>
      <c r="P395" s="37">
        <f t="shared" si="160"/>
        <v>0</v>
      </c>
      <c r="Q395" s="46">
        <f t="shared" si="169"/>
      </c>
      <c r="R395" s="37">
        <f t="shared" si="173"/>
        <v>0</v>
      </c>
      <c r="S395" s="46">
        <f t="shared" si="171"/>
      </c>
      <c r="T395" s="37">
        <f t="shared" si="161"/>
        <v>0</v>
      </c>
      <c r="U395" s="39">
        <f t="shared" si="172"/>
        <v>0</v>
      </c>
      <c r="BD395" s="3"/>
      <c r="BJ395" s="25"/>
    </row>
    <row r="396" spans="2:62" ht="12" customHeight="1">
      <c r="B396" s="11" t="s">
        <v>119</v>
      </c>
      <c r="C396" s="26" t="s">
        <v>120</v>
      </c>
      <c r="D396" s="37">
        <f t="shared" si="162"/>
        <v>0</v>
      </c>
      <c r="E396" s="46">
        <f t="shared" si="163"/>
      </c>
      <c r="F396" s="37">
        <f t="shared" si="162"/>
        <v>0</v>
      </c>
      <c r="G396" s="46">
        <f t="shared" si="164"/>
      </c>
      <c r="H396" s="37">
        <f t="shared" si="157"/>
        <v>0</v>
      </c>
      <c r="I396" s="46">
        <f t="shared" si="165"/>
      </c>
      <c r="J396" s="37">
        <f t="shared" si="157"/>
        <v>0</v>
      </c>
      <c r="K396" s="46">
        <f t="shared" si="166"/>
      </c>
      <c r="L396" s="37">
        <f t="shared" si="158"/>
        <v>0</v>
      </c>
      <c r="M396" s="46">
        <f t="shared" si="167"/>
      </c>
      <c r="N396" s="37">
        <f t="shared" si="159"/>
        <v>0</v>
      </c>
      <c r="O396" s="46">
        <f t="shared" si="168"/>
      </c>
      <c r="P396" s="37">
        <f t="shared" si="160"/>
        <v>0</v>
      </c>
      <c r="Q396" s="46">
        <f t="shared" si="169"/>
      </c>
      <c r="R396" s="37">
        <f t="shared" si="173"/>
        <v>0</v>
      </c>
      <c r="S396" s="46">
        <f t="shared" si="171"/>
      </c>
      <c r="T396" s="37">
        <f t="shared" si="161"/>
        <v>0</v>
      </c>
      <c r="U396" s="39">
        <f t="shared" si="172"/>
        <v>0</v>
      </c>
      <c r="BD396" s="3"/>
      <c r="BJ396" s="25"/>
    </row>
    <row r="397" spans="2:62" ht="12" customHeight="1">
      <c r="B397" s="11"/>
      <c r="C397" s="26" t="s">
        <v>121</v>
      </c>
      <c r="D397" s="37">
        <f t="shared" si="162"/>
        <v>0</v>
      </c>
      <c r="E397" s="46">
        <f t="shared" si="163"/>
        <v>0</v>
      </c>
      <c r="F397" s="37">
        <f t="shared" si="162"/>
        <v>0</v>
      </c>
      <c r="G397" s="46">
        <f t="shared" si="164"/>
        <v>0</v>
      </c>
      <c r="H397" s="37">
        <f t="shared" si="157"/>
        <v>0</v>
      </c>
      <c r="I397" s="46">
        <f t="shared" si="165"/>
        <v>0</v>
      </c>
      <c r="J397" s="37">
        <f t="shared" si="157"/>
        <v>0</v>
      </c>
      <c r="K397" s="46">
        <f t="shared" si="166"/>
        <v>0</v>
      </c>
      <c r="L397" s="37">
        <f t="shared" si="158"/>
        <v>8.4519</v>
      </c>
      <c r="M397" s="46">
        <f t="shared" si="167"/>
        <v>100</v>
      </c>
      <c r="N397" s="37">
        <f t="shared" si="159"/>
        <v>0</v>
      </c>
      <c r="O397" s="46">
        <f t="shared" si="168"/>
        <v>0</v>
      </c>
      <c r="P397" s="37">
        <f t="shared" si="160"/>
        <v>0</v>
      </c>
      <c r="Q397" s="46">
        <f t="shared" si="169"/>
        <v>0</v>
      </c>
      <c r="R397" s="37">
        <f t="shared" si="173"/>
        <v>8.4519</v>
      </c>
      <c r="S397" s="46">
        <f t="shared" si="171"/>
        <v>100</v>
      </c>
      <c r="T397" s="37">
        <f t="shared" si="161"/>
        <v>0</v>
      </c>
      <c r="U397" s="39">
        <f t="shared" si="172"/>
        <v>8.4519</v>
      </c>
      <c r="BD397" s="3"/>
      <c r="BJ397" s="25"/>
    </row>
    <row r="398" spans="2:62" ht="12" customHeight="1">
      <c r="B398" s="11"/>
      <c r="C398" s="26" t="s">
        <v>122</v>
      </c>
      <c r="D398" s="37">
        <f t="shared" si="162"/>
        <v>0</v>
      </c>
      <c r="E398" s="46">
        <f t="shared" si="163"/>
      </c>
      <c r="F398" s="37">
        <f t="shared" si="162"/>
        <v>0</v>
      </c>
      <c r="G398" s="46">
        <f t="shared" si="164"/>
      </c>
      <c r="H398" s="37">
        <f t="shared" si="157"/>
        <v>0</v>
      </c>
      <c r="I398" s="46">
        <f t="shared" si="165"/>
      </c>
      <c r="J398" s="37">
        <f t="shared" si="157"/>
        <v>0</v>
      </c>
      <c r="K398" s="46">
        <f t="shared" si="166"/>
      </c>
      <c r="L398" s="37">
        <f t="shared" si="158"/>
        <v>0</v>
      </c>
      <c r="M398" s="46">
        <f t="shared" si="167"/>
      </c>
      <c r="N398" s="37">
        <f t="shared" si="159"/>
        <v>0</v>
      </c>
      <c r="O398" s="46">
        <f t="shared" si="168"/>
      </c>
      <c r="P398" s="37">
        <f t="shared" si="160"/>
        <v>0</v>
      </c>
      <c r="Q398" s="46">
        <f t="shared" si="169"/>
      </c>
      <c r="R398" s="37">
        <f t="shared" si="173"/>
        <v>0</v>
      </c>
      <c r="S398" s="46">
        <f t="shared" si="171"/>
      </c>
      <c r="T398" s="37">
        <f t="shared" si="161"/>
        <v>0</v>
      </c>
      <c r="U398" s="39">
        <f t="shared" si="172"/>
        <v>0</v>
      </c>
      <c r="BD398" s="3"/>
      <c r="BJ398" s="25"/>
    </row>
    <row r="399" spans="2:62" ht="12" customHeight="1">
      <c r="B399" s="11"/>
      <c r="C399" s="29" t="s">
        <v>123</v>
      </c>
      <c r="D399" s="37">
        <f t="shared" si="162"/>
        <v>0</v>
      </c>
      <c r="E399" s="46">
        <f t="shared" si="163"/>
        <v>0</v>
      </c>
      <c r="F399" s="37">
        <f t="shared" si="162"/>
        <v>0</v>
      </c>
      <c r="G399" s="46">
        <f t="shared" si="164"/>
        <v>0</v>
      </c>
      <c r="H399" s="37">
        <f t="shared" si="157"/>
        <v>0</v>
      </c>
      <c r="I399" s="46">
        <f t="shared" si="165"/>
        <v>0</v>
      </c>
      <c r="J399" s="37">
        <f t="shared" si="157"/>
        <v>0</v>
      </c>
      <c r="K399" s="46">
        <f t="shared" si="166"/>
        <v>0</v>
      </c>
      <c r="L399" s="37">
        <f t="shared" si="158"/>
        <v>0</v>
      </c>
      <c r="M399" s="46">
        <f t="shared" si="167"/>
        <v>0</v>
      </c>
      <c r="N399" s="37">
        <f t="shared" si="159"/>
        <v>2835.5306</v>
      </c>
      <c r="O399" s="46">
        <f t="shared" si="168"/>
        <v>100</v>
      </c>
      <c r="P399" s="37">
        <f t="shared" si="160"/>
        <v>0</v>
      </c>
      <c r="Q399" s="46">
        <f t="shared" si="169"/>
        <v>0</v>
      </c>
      <c r="R399" s="37">
        <f t="shared" si="173"/>
        <v>2835.5306</v>
      </c>
      <c r="S399" s="46">
        <f t="shared" si="171"/>
        <v>100</v>
      </c>
      <c r="T399" s="37">
        <f t="shared" si="161"/>
        <v>0</v>
      </c>
      <c r="U399" s="39">
        <f t="shared" si="172"/>
        <v>2835.5306</v>
      </c>
      <c r="BD399" s="3"/>
      <c r="BJ399" s="25"/>
    </row>
    <row r="400" spans="2:62" s="30" customFormat="1" ht="12" customHeight="1">
      <c r="B400" s="27"/>
      <c r="C400" s="28" t="s">
        <v>2</v>
      </c>
      <c r="D400" s="40">
        <f t="shared" si="162"/>
        <v>0</v>
      </c>
      <c r="E400" s="47">
        <f t="shared" si="163"/>
        <v>0</v>
      </c>
      <c r="F400" s="40">
        <f t="shared" si="162"/>
        <v>0</v>
      </c>
      <c r="G400" s="47">
        <f t="shared" si="164"/>
        <v>0</v>
      </c>
      <c r="H400" s="40">
        <f t="shared" si="157"/>
        <v>0</v>
      </c>
      <c r="I400" s="47">
        <f t="shared" si="165"/>
        <v>0</v>
      </c>
      <c r="J400" s="40">
        <f t="shared" si="157"/>
        <v>0</v>
      </c>
      <c r="K400" s="47">
        <f t="shared" si="166"/>
        <v>0</v>
      </c>
      <c r="L400" s="40">
        <f t="shared" si="158"/>
        <v>8.4519</v>
      </c>
      <c r="M400" s="47">
        <f t="shared" si="167"/>
        <v>0.25618402111160754</v>
      </c>
      <c r="N400" s="40">
        <f t="shared" si="159"/>
        <v>3276.0231</v>
      </c>
      <c r="O400" s="47">
        <f t="shared" si="168"/>
        <v>99.29894710213252</v>
      </c>
      <c r="P400" s="40">
        <f t="shared" si="160"/>
        <v>14.6769</v>
      </c>
      <c r="Q400" s="47">
        <f t="shared" si="169"/>
        <v>0.4448688767558717</v>
      </c>
      <c r="R400" s="40">
        <f>SUM(R387:R399)</f>
        <v>3299.1519</v>
      </c>
      <c r="S400" s="47">
        <f t="shared" si="171"/>
        <v>100</v>
      </c>
      <c r="T400" s="40">
        <f t="shared" si="161"/>
        <v>0</v>
      </c>
      <c r="U400" s="42">
        <f t="shared" si="172"/>
        <v>3299.1519</v>
      </c>
      <c r="BJ400" s="25"/>
    </row>
    <row r="401" spans="2:62" ht="12" customHeight="1">
      <c r="B401" s="11"/>
      <c r="C401" s="26" t="s">
        <v>124</v>
      </c>
      <c r="D401" s="37">
        <f t="shared" si="162"/>
        <v>0</v>
      </c>
      <c r="E401" s="46">
        <f t="shared" si="163"/>
        <v>0</v>
      </c>
      <c r="F401" s="37">
        <f t="shared" si="162"/>
        <v>0</v>
      </c>
      <c r="G401" s="46">
        <f t="shared" si="164"/>
        <v>0</v>
      </c>
      <c r="H401" s="37">
        <f t="shared" si="157"/>
        <v>0</v>
      </c>
      <c r="I401" s="46">
        <f t="shared" si="165"/>
        <v>0</v>
      </c>
      <c r="J401" s="37">
        <f t="shared" si="157"/>
        <v>0</v>
      </c>
      <c r="K401" s="46">
        <f t="shared" si="166"/>
        <v>0</v>
      </c>
      <c r="L401" s="37">
        <f t="shared" si="158"/>
        <v>3122.8448</v>
      </c>
      <c r="M401" s="46">
        <f t="shared" si="167"/>
        <v>89.5460346698301</v>
      </c>
      <c r="N401" s="37">
        <f t="shared" si="159"/>
        <v>0</v>
      </c>
      <c r="O401" s="46">
        <f t="shared" si="168"/>
        <v>0</v>
      </c>
      <c r="P401" s="37">
        <f t="shared" si="160"/>
        <v>364.5735</v>
      </c>
      <c r="Q401" s="46">
        <f t="shared" si="169"/>
        <v>10.453965330169886</v>
      </c>
      <c r="R401" s="37">
        <f>SUM(P401,N401,D401,F401,J401,L401)</f>
        <v>3487.4183</v>
      </c>
      <c r="S401" s="46">
        <f t="shared" si="171"/>
        <v>100</v>
      </c>
      <c r="T401" s="37">
        <f t="shared" si="161"/>
        <v>0</v>
      </c>
      <c r="U401" s="39">
        <f t="shared" si="172"/>
        <v>3487.4183</v>
      </c>
      <c r="BD401" s="3"/>
      <c r="BJ401" s="25"/>
    </row>
    <row r="402" spans="2:62" ht="12" customHeight="1">
      <c r="B402" s="11" t="s">
        <v>92</v>
      </c>
      <c r="C402" s="26" t="s">
        <v>125</v>
      </c>
      <c r="D402" s="37">
        <f t="shared" si="162"/>
        <v>0</v>
      </c>
      <c r="E402" s="46">
        <f t="shared" si="163"/>
        <v>0</v>
      </c>
      <c r="F402" s="37">
        <f t="shared" si="162"/>
        <v>0</v>
      </c>
      <c r="G402" s="46">
        <f t="shared" si="164"/>
        <v>0</v>
      </c>
      <c r="H402" s="37">
        <f t="shared" si="157"/>
        <v>0</v>
      </c>
      <c r="I402" s="46">
        <f t="shared" si="165"/>
        <v>0</v>
      </c>
      <c r="J402" s="37">
        <f t="shared" si="157"/>
        <v>0</v>
      </c>
      <c r="K402" s="46">
        <f t="shared" si="166"/>
        <v>0</v>
      </c>
      <c r="L402" s="37">
        <f t="shared" si="158"/>
        <v>0</v>
      </c>
      <c r="M402" s="46">
        <f t="shared" si="167"/>
        <v>0</v>
      </c>
      <c r="N402" s="37">
        <f t="shared" si="159"/>
        <v>0</v>
      </c>
      <c r="O402" s="46">
        <f t="shared" si="168"/>
        <v>0</v>
      </c>
      <c r="P402" s="37">
        <f t="shared" si="160"/>
        <v>21.6876</v>
      </c>
      <c r="Q402" s="46">
        <f t="shared" si="169"/>
        <v>100</v>
      </c>
      <c r="R402" s="37">
        <f>SUM(P402,N402,D402,F402,J402,L402)</f>
        <v>21.6876</v>
      </c>
      <c r="S402" s="46">
        <f t="shared" si="171"/>
        <v>100</v>
      </c>
      <c r="T402" s="37">
        <f t="shared" si="161"/>
        <v>0</v>
      </c>
      <c r="U402" s="39">
        <f t="shared" si="172"/>
        <v>21.6876</v>
      </c>
      <c r="BD402" s="3"/>
      <c r="BJ402" s="25"/>
    </row>
    <row r="403" spans="2:62" ht="12" customHeight="1">
      <c r="B403" s="11" t="s">
        <v>93</v>
      </c>
      <c r="C403" s="26" t="s">
        <v>126</v>
      </c>
      <c r="D403" s="37">
        <f t="shared" si="162"/>
        <v>0</v>
      </c>
      <c r="E403" s="46">
        <f t="shared" si="163"/>
        <v>0</v>
      </c>
      <c r="F403" s="37">
        <f t="shared" si="162"/>
        <v>0</v>
      </c>
      <c r="G403" s="46">
        <f t="shared" si="164"/>
        <v>0</v>
      </c>
      <c r="H403" s="37">
        <f t="shared" si="157"/>
        <v>0</v>
      </c>
      <c r="I403" s="46">
        <f t="shared" si="165"/>
        <v>0</v>
      </c>
      <c r="J403" s="37">
        <f t="shared" si="157"/>
        <v>0</v>
      </c>
      <c r="K403" s="46">
        <f t="shared" si="166"/>
        <v>0</v>
      </c>
      <c r="L403" s="37">
        <f t="shared" si="158"/>
        <v>0</v>
      </c>
      <c r="M403" s="46">
        <f t="shared" si="167"/>
        <v>0</v>
      </c>
      <c r="N403" s="37">
        <f t="shared" si="159"/>
        <v>0</v>
      </c>
      <c r="O403" s="46">
        <f t="shared" si="168"/>
        <v>0</v>
      </c>
      <c r="P403" s="37">
        <f t="shared" si="160"/>
        <v>249.2707</v>
      </c>
      <c r="Q403" s="46">
        <f t="shared" si="169"/>
        <v>100</v>
      </c>
      <c r="R403" s="37">
        <f>SUM(P403,N403,D403,F403,J403,L403)</f>
        <v>249.2707</v>
      </c>
      <c r="S403" s="46">
        <f t="shared" si="171"/>
        <v>100</v>
      </c>
      <c r="T403" s="37">
        <f t="shared" si="161"/>
        <v>0</v>
      </c>
      <c r="U403" s="39">
        <f t="shared" si="172"/>
        <v>249.2707</v>
      </c>
      <c r="BD403" s="3"/>
      <c r="BJ403" s="25"/>
    </row>
    <row r="404" spans="2:62" ht="12" customHeight="1">
      <c r="B404" s="11" t="s">
        <v>20</v>
      </c>
      <c r="C404" s="29" t="s">
        <v>127</v>
      </c>
      <c r="D404" s="37">
        <f t="shared" si="162"/>
        <v>0</v>
      </c>
      <c r="E404" s="46">
        <f t="shared" si="163"/>
      </c>
      <c r="F404" s="37">
        <f t="shared" si="162"/>
        <v>0</v>
      </c>
      <c r="G404" s="46">
        <f t="shared" si="164"/>
      </c>
      <c r="H404" s="37">
        <f t="shared" si="157"/>
        <v>0</v>
      </c>
      <c r="I404" s="46">
        <f t="shared" si="165"/>
      </c>
      <c r="J404" s="37">
        <f t="shared" si="157"/>
        <v>0</v>
      </c>
      <c r="K404" s="46">
        <f t="shared" si="166"/>
      </c>
      <c r="L404" s="37">
        <f t="shared" si="158"/>
        <v>0</v>
      </c>
      <c r="M404" s="46">
        <f t="shared" si="167"/>
      </c>
      <c r="N404" s="37">
        <f t="shared" si="159"/>
        <v>0</v>
      </c>
      <c r="O404" s="46">
        <f t="shared" si="168"/>
      </c>
      <c r="P404" s="37">
        <f t="shared" si="160"/>
        <v>0</v>
      </c>
      <c r="Q404" s="46">
        <f t="shared" si="169"/>
      </c>
      <c r="R404" s="37">
        <f>SUM(P404,N404,D404,F404,J404,L404)</f>
        <v>0</v>
      </c>
      <c r="S404" s="46">
        <f t="shared" si="171"/>
      </c>
      <c r="T404" s="37">
        <f t="shared" si="161"/>
        <v>0</v>
      </c>
      <c r="U404" s="39">
        <f t="shared" si="172"/>
        <v>0</v>
      </c>
      <c r="BD404" s="3"/>
      <c r="BJ404" s="25"/>
    </row>
    <row r="405" spans="1:62" s="30" customFormat="1" ht="12" customHeight="1">
      <c r="A405" s="3"/>
      <c r="B405" s="27"/>
      <c r="C405" s="28" t="s">
        <v>2</v>
      </c>
      <c r="D405" s="34">
        <f t="shared" si="162"/>
        <v>0</v>
      </c>
      <c r="E405" s="45">
        <f t="shared" si="163"/>
        <v>0</v>
      </c>
      <c r="F405" s="34">
        <f t="shared" si="162"/>
        <v>0</v>
      </c>
      <c r="G405" s="45">
        <f t="shared" si="164"/>
        <v>0</v>
      </c>
      <c r="H405" s="34">
        <f t="shared" si="157"/>
        <v>0</v>
      </c>
      <c r="I405" s="45">
        <f t="shared" si="165"/>
        <v>0</v>
      </c>
      <c r="J405" s="34">
        <f t="shared" si="157"/>
        <v>0</v>
      </c>
      <c r="K405" s="45">
        <f t="shared" si="166"/>
        <v>0</v>
      </c>
      <c r="L405" s="34">
        <f t="shared" si="158"/>
        <v>3122.8448</v>
      </c>
      <c r="M405" s="45">
        <f t="shared" si="167"/>
        <v>83.09025763942867</v>
      </c>
      <c r="N405" s="34">
        <f t="shared" si="159"/>
        <v>0</v>
      </c>
      <c r="O405" s="45">
        <f t="shared" si="168"/>
        <v>0</v>
      </c>
      <c r="P405" s="34">
        <f t="shared" si="160"/>
        <v>635.5318</v>
      </c>
      <c r="Q405" s="45">
        <f t="shared" si="169"/>
        <v>16.909742360571318</v>
      </c>
      <c r="R405" s="34">
        <f>SUM(R401:R404)</f>
        <v>3758.3766</v>
      </c>
      <c r="S405" s="45">
        <f t="shared" si="171"/>
        <v>100</v>
      </c>
      <c r="T405" s="34">
        <f t="shared" si="161"/>
        <v>0</v>
      </c>
      <c r="U405" s="36">
        <f t="shared" si="172"/>
        <v>3758.3766</v>
      </c>
      <c r="BJ405" s="25"/>
    </row>
    <row r="406" spans="2:62" s="30" customFormat="1" ht="12" customHeight="1">
      <c r="B406" s="60" t="s">
        <v>94</v>
      </c>
      <c r="C406" s="61"/>
      <c r="D406" s="43">
        <f t="shared" si="162"/>
        <v>0</v>
      </c>
      <c r="E406" s="48">
        <f t="shared" si="163"/>
        <v>0</v>
      </c>
      <c r="F406" s="43">
        <f t="shared" si="162"/>
        <v>0</v>
      </c>
      <c r="G406" s="48">
        <f t="shared" si="164"/>
        <v>0</v>
      </c>
      <c r="H406" s="43">
        <f t="shared" si="157"/>
        <v>0</v>
      </c>
      <c r="I406" s="48">
        <f t="shared" si="165"/>
        <v>0</v>
      </c>
      <c r="J406" s="43">
        <f t="shared" si="157"/>
        <v>0</v>
      </c>
      <c r="K406" s="48">
        <f t="shared" si="166"/>
        <v>0</v>
      </c>
      <c r="L406" s="43">
        <f t="shared" si="158"/>
        <v>75625.0151</v>
      </c>
      <c r="M406" s="48">
        <f t="shared" si="167"/>
        <v>34.799164820027016</v>
      </c>
      <c r="N406" s="43">
        <f t="shared" si="159"/>
        <v>14105.462300000001</v>
      </c>
      <c r="O406" s="48">
        <f t="shared" si="168"/>
        <v>6.490687066856234</v>
      </c>
      <c r="P406" s="43">
        <f t="shared" si="160"/>
        <v>57614.87100000001</v>
      </c>
      <c r="Q406" s="48">
        <f t="shared" si="169"/>
        <v>26.511722204120197</v>
      </c>
      <c r="R406" s="43">
        <f>SUM(R405,R400,R386,R376,R368,R348,R337,R327,R321)</f>
        <v>147345.34840000002</v>
      </c>
      <c r="S406" s="48">
        <f t="shared" si="171"/>
        <v>67.80157409100345</v>
      </c>
      <c r="T406" s="43">
        <f t="shared" si="161"/>
        <v>69973.1289</v>
      </c>
      <c r="U406" s="44">
        <f>SUM(U405,U400,U386,U376,U368,U348,U337,U327,U321)</f>
        <v>217318.4773</v>
      </c>
      <c r="BJ406" s="25"/>
    </row>
    <row r="408" spans="2:56" ht="12" customHeight="1">
      <c r="B408" s="31"/>
      <c r="C408" s="32" t="s">
        <v>95</v>
      </c>
      <c r="D408" s="55" t="s">
        <v>100</v>
      </c>
      <c r="E408" s="56"/>
      <c r="G408" s="3"/>
      <c r="I408" s="3"/>
      <c r="K408" s="3"/>
      <c r="M408" s="3"/>
      <c r="O408" s="3"/>
      <c r="Q408" s="3"/>
      <c r="S408" s="3"/>
      <c r="BC408" s="4"/>
      <c r="BD408" s="3"/>
    </row>
    <row r="409" spans="3:56" ht="12" customHeight="1">
      <c r="C409" s="5"/>
      <c r="N409" s="2"/>
      <c r="U409" s="33" t="str">
        <f>$U$5</f>
        <v>(３日間調査　単位：トン，％）</v>
      </c>
      <c r="BD409" s="3"/>
    </row>
    <row r="410" spans="2:56" ht="12" customHeight="1">
      <c r="B410" s="6"/>
      <c r="C410" s="7" t="s">
        <v>103</v>
      </c>
      <c r="D410" s="57" t="s">
        <v>6</v>
      </c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9"/>
      <c r="T410" s="16"/>
      <c r="U410" s="20"/>
      <c r="BD410" s="3"/>
    </row>
    <row r="411" spans="2:56" ht="27" customHeight="1">
      <c r="B411" s="11"/>
      <c r="C411" s="12"/>
      <c r="D411" s="15" t="s">
        <v>7</v>
      </c>
      <c r="E411" s="13"/>
      <c r="F411" s="15" t="s">
        <v>140</v>
      </c>
      <c r="G411" s="13"/>
      <c r="H411" s="15" t="s">
        <v>139</v>
      </c>
      <c r="I411" s="13"/>
      <c r="J411" s="15" t="s">
        <v>138</v>
      </c>
      <c r="K411" s="13"/>
      <c r="L411" s="15" t="s">
        <v>8</v>
      </c>
      <c r="M411" s="13"/>
      <c r="N411" s="15" t="s">
        <v>9</v>
      </c>
      <c r="O411" s="13"/>
      <c r="P411" s="15" t="s">
        <v>10</v>
      </c>
      <c r="Q411" s="13"/>
      <c r="R411" s="19" t="s">
        <v>2</v>
      </c>
      <c r="S411" s="54"/>
      <c r="T411" s="17" t="s">
        <v>5</v>
      </c>
      <c r="U411" s="21" t="s">
        <v>3</v>
      </c>
      <c r="BD411" s="3"/>
    </row>
    <row r="412" spans="2:56" ht="12" customHeight="1">
      <c r="B412" s="8" t="s">
        <v>104</v>
      </c>
      <c r="C412" s="9"/>
      <c r="D412" s="10"/>
      <c r="E412" s="14" t="s">
        <v>4</v>
      </c>
      <c r="F412" s="10"/>
      <c r="G412" s="14" t="s">
        <v>4</v>
      </c>
      <c r="H412" s="10"/>
      <c r="I412" s="14" t="s">
        <v>4</v>
      </c>
      <c r="J412" s="10"/>
      <c r="K412" s="14" t="s">
        <v>4</v>
      </c>
      <c r="L412" s="10"/>
      <c r="M412" s="14" t="s">
        <v>4</v>
      </c>
      <c r="N412" s="10"/>
      <c r="O412" s="14" t="s">
        <v>4</v>
      </c>
      <c r="P412" s="10"/>
      <c r="Q412" s="14" t="s">
        <v>4</v>
      </c>
      <c r="R412" s="10"/>
      <c r="S412" s="14" t="s">
        <v>4</v>
      </c>
      <c r="T412" s="18"/>
      <c r="U412" s="22"/>
      <c r="BD412" s="3"/>
    </row>
    <row r="413" spans="2:62" ht="12" customHeight="1">
      <c r="B413" s="23"/>
      <c r="C413" s="24" t="s">
        <v>107</v>
      </c>
      <c r="D413" s="34">
        <v>0</v>
      </c>
      <c r="E413" s="45">
        <f>IF($U413=0,"",D413/$U413*100)</f>
        <v>0</v>
      </c>
      <c r="F413" s="34">
        <v>0</v>
      </c>
      <c r="G413" s="45">
        <f>IF($U413=0,"",F413/$U413*100)</f>
        <v>0</v>
      </c>
      <c r="H413" s="34">
        <v>0</v>
      </c>
      <c r="I413" s="45">
        <f>IF($U413=0,"",H413/$U413*100)</f>
        <v>0</v>
      </c>
      <c r="J413" s="34">
        <v>0</v>
      </c>
      <c r="K413" s="45">
        <f>IF($U413=0,"",J413/$U413*100)</f>
        <v>0</v>
      </c>
      <c r="L413" s="34">
        <v>0</v>
      </c>
      <c r="M413" s="45">
        <f>IF($U413=0,"",L413/$U413*100)</f>
        <v>0</v>
      </c>
      <c r="N413" s="35">
        <v>0</v>
      </c>
      <c r="O413" s="45">
        <f>IF($U413=0,"",N413/$U413*100)</f>
        <v>0</v>
      </c>
      <c r="P413" s="34">
        <v>0</v>
      </c>
      <c r="Q413" s="45">
        <f>IF($U413=0,"",P413/$U413*100)</f>
        <v>0</v>
      </c>
      <c r="R413" s="34">
        <f>SUM(D413,F413,H413,J413,L413,N413,P413)</f>
        <v>0</v>
      </c>
      <c r="S413" s="45">
        <f>IF($U413=0,"",R413/$U413*100)</f>
        <v>0</v>
      </c>
      <c r="T413" s="34">
        <v>1223.8797</v>
      </c>
      <c r="U413" s="36">
        <f>SUM(R413,T413)</f>
        <v>1223.8797</v>
      </c>
      <c r="BD413" s="3"/>
      <c r="BJ413" s="25"/>
    </row>
    <row r="414" spans="2:62" ht="12" customHeight="1">
      <c r="B414" s="11" t="s">
        <v>11</v>
      </c>
      <c r="C414" s="26" t="s">
        <v>12</v>
      </c>
      <c r="D414" s="37">
        <v>0</v>
      </c>
      <c r="E414" s="46">
        <f aca="true" t="shared" si="174" ref="E414:E477">IF($U414=0,"",D414/$U414*100)</f>
        <v>0</v>
      </c>
      <c r="F414" s="37">
        <v>0</v>
      </c>
      <c r="G414" s="46">
        <f aca="true" t="shared" si="175" ref="G414:G477">IF($U414=0,"",F414/$U414*100)</f>
        <v>0</v>
      </c>
      <c r="H414" s="37">
        <v>0</v>
      </c>
      <c r="I414" s="46">
        <f aca="true" t="shared" si="176" ref="I414:I477">IF($U414=0,"",H414/$U414*100)</f>
        <v>0</v>
      </c>
      <c r="J414" s="37">
        <v>0</v>
      </c>
      <c r="K414" s="46">
        <f aca="true" t="shared" si="177" ref="K414:K477">IF($U414=0,"",J414/$U414*100)</f>
        <v>0</v>
      </c>
      <c r="L414" s="37">
        <v>0</v>
      </c>
      <c r="M414" s="46">
        <f aca="true" t="shared" si="178" ref="M414:M477">IF($U414=0,"",L414/$U414*100)</f>
        <v>0</v>
      </c>
      <c r="N414" s="38">
        <v>0</v>
      </c>
      <c r="O414" s="46">
        <f aca="true" t="shared" si="179" ref="O414:O477">IF($U414=0,"",N414/$U414*100)</f>
        <v>0</v>
      </c>
      <c r="P414" s="37">
        <v>0</v>
      </c>
      <c r="Q414" s="46">
        <f aca="true" t="shared" si="180" ref="Q414:Q477">IF($U414=0,"",P414/$U414*100)</f>
        <v>0</v>
      </c>
      <c r="R414" s="37">
        <f aca="true" t="shared" si="181" ref="R414:R421">SUM(D414,F414,H414,J414,L414,N414,P414)</f>
        <v>0</v>
      </c>
      <c r="S414" s="46">
        <f aca="true" t="shared" si="182" ref="S414:S477">IF($U414=0,"",R414/$U414*100)</f>
        <v>0</v>
      </c>
      <c r="T414" s="37">
        <v>3322.0315</v>
      </c>
      <c r="U414" s="39">
        <f aca="true" t="shared" si="183" ref="U414:U477">SUM(R414,T414)</f>
        <v>3322.0315</v>
      </c>
      <c r="BD414" s="3"/>
      <c r="BJ414" s="25"/>
    </row>
    <row r="415" spans="2:62" ht="12" customHeight="1">
      <c r="B415" s="11"/>
      <c r="C415" s="26" t="s">
        <v>13</v>
      </c>
      <c r="D415" s="37">
        <v>0</v>
      </c>
      <c r="E415" s="46">
        <f t="shared" si="174"/>
        <v>0</v>
      </c>
      <c r="F415" s="37">
        <v>0</v>
      </c>
      <c r="G415" s="46">
        <f t="shared" si="175"/>
        <v>0</v>
      </c>
      <c r="H415" s="37">
        <v>0</v>
      </c>
      <c r="I415" s="46">
        <f t="shared" si="176"/>
        <v>0</v>
      </c>
      <c r="J415" s="37">
        <v>0</v>
      </c>
      <c r="K415" s="46">
        <f t="shared" si="177"/>
        <v>0</v>
      </c>
      <c r="L415" s="37">
        <v>0</v>
      </c>
      <c r="M415" s="46">
        <f t="shared" si="178"/>
        <v>0</v>
      </c>
      <c r="N415" s="38">
        <v>0</v>
      </c>
      <c r="O415" s="46">
        <f t="shared" si="179"/>
        <v>0</v>
      </c>
      <c r="P415" s="37">
        <v>0</v>
      </c>
      <c r="Q415" s="46">
        <f t="shared" si="180"/>
        <v>0</v>
      </c>
      <c r="R415" s="37">
        <f t="shared" si="181"/>
        <v>0</v>
      </c>
      <c r="S415" s="46">
        <f t="shared" si="182"/>
        <v>0</v>
      </c>
      <c r="T415" s="37">
        <v>5497.9863</v>
      </c>
      <c r="U415" s="39">
        <f t="shared" si="183"/>
        <v>5497.9863</v>
      </c>
      <c r="BD415" s="3"/>
      <c r="BJ415" s="25"/>
    </row>
    <row r="416" spans="2:62" ht="12" customHeight="1">
      <c r="B416" s="11" t="s">
        <v>14</v>
      </c>
      <c r="C416" s="26" t="s">
        <v>15</v>
      </c>
      <c r="D416" s="37">
        <v>0</v>
      </c>
      <c r="E416" s="46">
        <f t="shared" si="174"/>
        <v>0</v>
      </c>
      <c r="F416" s="37">
        <v>0</v>
      </c>
      <c r="G416" s="46">
        <f t="shared" si="175"/>
        <v>0</v>
      </c>
      <c r="H416" s="37">
        <v>0</v>
      </c>
      <c r="I416" s="46">
        <f t="shared" si="176"/>
        <v>0</v>
      </c>
      <c r="J416" s="37">
        <v>0</v>
      </c>
      <c r="K416" s="46">
        <f t="shared" si="177"/>
        <v>0</v>
      </c>
      <c r="L416" s="37">
        <v>0</v>
      </c>
      <c r="M416" s="46">
        <f t="shared" si="178"/>
        <v>0</v>
      </c>
      <c r="N416" s="38">
        <v>0</v>
      </c>
      <c r="O416" s="46">
        <f t="shared" si="179"/>
        <v>0</v>
      </c>
      <c r="P416" s="37">
        <v>0</v>
      </c>
      <c r="Q416" s="46">
        <f t="shared" si="180"/>
        <v>0</v>
      </c>
      <c r="R416" s="37">
        <f t="shared" si="181"/>
        <v>0</v>
      </c>
      <c r="S416" s="46">
        <f t="shared" si="182"/>
        <v>0</v>
      </c>
      <c r="T416" s="37">
        <v>10448.1942</v>
      </c>
      <c r="U416" s="39">
        <f t="shared" si="183"/>
        <v>10448.1942</v>
      </c>
      <c r="BD416" s="3"/>
      <c r="BJ416" s="25"/>
    </row>
    <row r="417" spans="2:62" ht="12" customHeight="1">
      <c r="B417" s="11"/>
      <c r="C417" s="26" t="s">
        <v>16</v>
      </c>
      <c r="D417" s="37">
        <v>0</v>
      </c>
      <c r="E417" s="46">
        <f t="shared" si="174"/>
      </c>
      <c r="F417" s="37">
        <v>0</v>
      </c>
      <c r="G417" s="46">
        <f t="shared" si="175"/>
      </c>
      <c r="H417" s="37">
        <v>0</v>
      </c>
      <c r="I417" s="46">
        <f t="shared" si="176"/>
      </c>
      <c r="J417" s="37">
        <v>0</v>
      </c>
      <c r="K417" s="46">
        <f t="shared" si="177"/>
      </c>
      <c r="L417" s="37">
        <v>0</v>
      </c>
      <c r="M417" s="46">
        <f t="shared" si="178"/>
      </c>
      <c r="N417" s="38">
        <v>0</v>
      </c>
      <c r="O417" s="46">
        <f t="shared" si="179"/>
      </c>
      <c r="P417" s="37">
        <v>0</v>
      </c>
      <c r="Q417" s="46">
        <f t="shared" si="180"/>
      </c>
      <c r="R417" s="37">
        <f t="shared" si="181"/>
        <v>0</v>
      </c>
      <c r="S417" s="46">
        <f t="shared" si="182"/>
      </c>
      <c r="T417" s="37">
        <v>0</v>
      </c>
      <c r="U417" s="39">
        <f t="shared" si="183"/>
        <v>0</v>
      </c>
      <c r="BD417" s="3"/>
      <c r="BJ417" s="25"/>
    </row>
    <row r="418" spans="2:62" ht="12" customHeight="1">
      <c r="B418" s="11" t="s">
        <v>17</v>
      </c>
      <c r="C418" s="26" t="s">
        <v>18</v>
      </c>
      <c r="D418" s="37">
        <v>0</v>
      </c>
      <c r="E418" s="46">
        <f t="shared" si="174"/>
        <v>0</v>
      </c>
      <c r="F418" s="37">
        <v>0</v>
      </c>
      <c r="G418" s="46">
        <f t="shared" si="175"/>
        <v>0</v>
      </c>
      <c r="H418" s="37">
        <v>0</v>
      </c>
      <c r="I418" s="46">
        <f t="shared" si="176"/>
        <v>0</v>
      </c>
      <c r="J418" s="37">
        <v>0</v>
      </c>
      <c r="K418" s="46">
        <f t="shared" si="177"/>
        <v>0</v>
      </c>
      <c r="L418" s="37">
        <v>0</v>
      </c>
      <c r="M418" s="46">
        <f t="shared" si="178"/>
        <v>0</v>
      </c>
      <c r="N418" s="38">
        <v>0</v>
      </c>
      <c r="O418" s="46">
        <f t="shared" si="179"/>
        <v>0</v>
      </c>
      <c r="P418" s="37">
        <v>0</v>
      </c>
      <c r="Q418" s="46">
        <f t="shared" si="180"/>
        <v>0</v>
      </c>
      <c r="R418" s="37">
        <f t="shared" si="181"/>
        <v>0</v>
      </c>
      <c r="S418" s="46">
        <f t="shared" si="182"/>
        <v>0</v>
      </c>
      <c r="T418" s="37">
        <v>22436.0698</v>
      </c>
      <c r="U418" s="39">
        <f t="shared" si="183"/>
        <v>22436.0698</v>
      </c>
      <c r="BD418" s="3"/>
      <c r="BJ418" s="25"/>
    </row>
    <row r="419" spans="2:62" ht="12" customHeight="1">
      <c r="B419" s="11"/>
      <c r="C419" s="26" t="s">
        <v>19</v>
      </c>
      <c r="D419" s="37">
        <v>0</v>
      </c>
      <c r="E419" s="46">
        <f t="shared" si="174"/>
        <v>0</v>
      </c>
      <c r="F419" s="37">
        <v>0</v>
      </c>
      <c r="G419" s="46">
        <f t="shared" si="175"/>
        <v>0</v>
      </c>
      <c r="H419" s="37">
        <v>0</v>
      </c>
      <c r="I419" s="46">
        <f t="shared" si="176"/>
        <v>0</v>
      </c>
      <c r="J419" s="37">
        <v>0</v>
      </c>
      <c r="K419" s="46">
        <f t="shared" si="177"/>
        <v>0</v>
      </c>
      <c r="L419" s="37">
        <v>0</v>
      </c>
      <c r="M419" s="46">
        <f t="shared" si="178"/>
        <v>0</v>
      </c>
      <c r="N419" s="38">
        <v>0</v>
      </c>
      <c r="O419" s="46">
        <f t="shared" si="179"/>
        <v>0</v>
      </c>
      <c r="P419" s="37">
        <v>0</v>
      </c>
      <c r="Q419" s="46">
        <f t="shared" si="180"/>
        <v>0</v>
      </c>
      <c r="R419" s="37">
        <f t="shared" si="181"/>
        <v>0</v>
      </c>
      <c r="S419" s="46">
        <f t="shared" si="182"/>
        <v>0</v>
      </c>
      <c r="T419" s="37">
        <v>24760.7275</v>
      </c>
      <c r="U419" s="39">
        <f t="shared" si="183"/>
        <v>24760.7275</v>
      </c>
      <c r="BD419" s="3"/>
      <c r="BJ419" s="25"/>
    </row>
    <row r="420" spans="2:62" ht="12" customHeight="1">
      <c r="B420" s="11" t="s">
        <v>20</v>
      </c>
      <c r="C420" s="26" t="s">
        <v>21</v>
      </c>
      <c r="D420" s="37">
        <v>0</v>
      </c>
      <c r="E420" s="46">
        <f t="shared" si="174"/>
      </c>
      <c r="F420" s="37">
        <v>0</v>
      </c>
      <c r="G420" s="46">
        <f t="shared" si="175"/>
      </c>
      <c r="H420" s="37">
        <v>0</v>
      </c>
      <c r="I420" s="46">
        <f t="shared" si="176"/>
      </c>
      <c r="J420" s="37">
        <v>0</v>
      </c>
      <c r="K420" s="46">
        <f t="shared" si="177"/>
      </c>
      <c r="L420" s="37">
        <v>0</v>
      </c>
      <c r="M420" s="46">
        <f t="shared" si="178"/>
      </c>
      <c r="N420" s="38">
        <v>0</v>
      </c>
      <c r="O420" s="46">
        <f t="shared" si="179"/>
      </c>
      <c r="P420" s="37">
        <v>0</v>
      </c>
      <c r="Q420" s="46">
        <f t="shared" si="180"/>
      </c>
      <c r="R420" s="37">
        <f t="shared" si="181"/>
        <v>0</v>
      </c>
      <c r="S420" s="46">
        <f t="shared" si="182"/>
      </c>
      <c r="T420" s="37">
        <v>0</v>
      </c>
      <c r="U420" s="39">
        <f t="shared" si="183"/>
        <v>0</v>
      </c>
      <c r="BD420" s="3"/>
      <c r="BJ420" s="25"/>
    </row>
    <row r="421" spans="2:62" ht="12" customHeight="1">
      <c r="B421" s="11"/>
      <c r="C421" s="26" t="s">
        <v>22</v>
      </c>
      <c r="D421" s="37">
        <v>0</v>
      </c>
      <c r="E421" s="46">
        <f t="shared" si="174"/>
        <v>0</v>
      </c>
      <c r="F421" s="37">
        <v>0</v>
      </c>
      <c r="G421" s="46">
        <f t="shared" si="175"/>
        <v>0</v>
      </c>
      <c r="H421" s="37">
        <v>0</v>
      </c>
      <c r="I421" s="46">
        <f t="shared" si="176"/>
        <v>0</v>
      </c>
      <c r="J421" s="37">
        <v>0</v>
      </c>
      <c r="K421" s="46">
        <f t="shared" si="177"/>
        <v>0</v>
      </c>
      <c r="L421" s="37">
        <v>0</v>
      </c>
      <c r="M421" s="46">
        <f t="shared" si="178"/>
        <v>0</v>
      </c>
      <c r="N421" s="38">
        <v>0</v>
      </c>
      <c r="O421" s="46">
        <f t="shared" si="179"/>
        <v>0</v>
      </c>
      <c r="P421" s="37">
        <v>0</v>
      </c>
      <c r="Q421" s="46">
        <f t="shared" si="180"/>
        <v>0</v>
      </c>
      <c r="R421" s="37">
        <f t="shared" si="181"/>
        <v>0</v>
      </c>
      <c r="S421" s="46">
        <f t="shared" si="182"/>
        <v>0</v>
      </c>
      <c r="T421" s="37">
        <v>8959.9525</v>
      </c>
      <c r="U421" s="39">
        <f t="shared" si="183"/>
        <v>8959.9525</v>
      </c>
      <c r="BD421" s="3"/>
      <c r="BJ421" s="25"/>
    </row>
    <row r="422" spans="2:62" ht="12" customHeight="1">
      <c r="B422" s="27"/>
      <c r="C422" s="28" t="s">
        <v>2</v>
      </c>
      <c r="D422" s="40">
        <f>SUM(D413:D421)</f>
        <v>0</v>
      </c>
      <c r="E422" s="47">
        <f t="shared" si="174"/>
        <v>0</v>
      </c>
      <c r="F422" s="40">
        <f>SUM(F413:F421)</f>
        <v>0</v>
      </c>
      <c r="G422" s="47">
        <f t="shared" si="175"/>
        <v>0</v>
      </c>
      <c r="H422" s="40">
        <f>SUM(H413:H421)</f>
        <v>0</v>
      </c>
      <c r="I422" s="47">
        <f t="shared" si="176"/>
        <v>0</v>
      </c>
      <c r="J422" s="40">
        <f>SUM(J413:J421)</f>
        <v>0</v>
      </c>
      <c r="K422" s="47">
        <f t="shared" si="177"/>
        <v>0</v>
      </c>
      <c r="L422" s="40">
        <f>SUM(L413:L421)</f>
        <v>0</v>
      </c>
      <c r="M422" s="47">
        <f t="shared" si="178"/>
        <v>0</v>
      </c>
      <c r="N422" s="41">
        <f>SUM(N413:N421)</f>
        <v>0</v>
      </c>
      <c r="O422" s="47">
        <f t="shared" si="179"/>
        <v>0</v>
      </c>
      <c r="P422" s="40">
        <f>SUM(P413:P421)</f>
        <v>0</v>
      </c>
      <c r="Q422" s="47">
        <f t="shared" si="180"/>
        <v>0</v>
      </c>
      <c r="R422" s="40">
        <f>SUM(R413:R421)</f>
        <v>0</v>
      </c>
      <c r="S422" s="47">
        <f t="shared" si="182"/>
        <v>0</v>
      </c>
      <c r="T422" s="40">
        <f>SUM(T413:T421)</f>
        <v>76648.8415</v>
      </c>
      <c r="U422" s="42">
        <f t="shared" si="183"/>
        <v>76648.8415</v>
      </c>
      <c r="BD422" s="3"/>
      <c r="BJ422" s="4"/>
    </row>
    <row r="423" spans="2:62" ht="12" customHeight="1">
      <c r="B423" s="11" t="s">
        <v>23</v>
      </c>
      <c r="C423" s="26" t="s">
        <v>24</v>
      </c>
      <c r="D423" s="37">
        <v>0</v>
      </c>
      <c r="E423" s="46">
        <f t="shared" si="174"/>
        <v>0</v>
      </c>
      <c r="F423" s="37">
        <v>0</v>
      </c>
      <c r="G423" s="46">
        <f t="shared" si="175"/>
        <v>0</v>
      </c>
      <c r="H423" s="37">
        <v>0</v>
      </c>
      <c r="I423" s="46">
        <f t="shared" si="176"/>
        <v>0</v>
      </c>
      <c r="J423" s="37">
        <v>0</v>
      </c>
      <c r="K423" s="46">
        <f t="shared" si="177"/>
        <v>0</v>
      </c>
      <c r="L423" s="37">
        <v>0</v>
      </c>
      <c r="M423" s="46">
        <f t="shared" si="178"/>
        <v>0</v>
      </c>
      <c r="N423" s="38">
        <v>0</v>
      </c>
      <c r="O423" s="46">
        <f t="shared" si="179"/>
        <v>0</v>
      </c>
      <c r="P423" s="37">
        <v>0</v>
      </c>
      <c r="Q423" s="46">
        <f t="shared" si="180"/>
        <v>0</v>
      </c>
      <c r="R423" s="37">
        <f>SUM(D423,F423,H423,J423,L423,N423,P423)</f>
        <v>0</v>
      </c>
      <c r="S423" s="46">
        <f t="shared" si="182"/>
        <v>0</v>
      </c>
      <c r="T423" s="37">
        <v>337.4216</v>
      </c>
      <c r="U423" s="39">
        <f t="shared" si="183"/>
        <v>337.4216</v>
      </c>
      <c r="BD423" s="3"/>
      <c r="BJ423" s="25"/>
    </row>
    <row r="424" spans="2:62" ht="12" customHeight="1">
      <c r="B424" s="11"/>
      <c r="C424" s="26" t="s">
        <v>25</v>
      </c>
      <c r="D424" s="37">
        <v>0</v>
      </c>
      <c r="E424" s="46">
        <f t="shared" si="174"/>
        <v>0</v>
      </c>
      <c r="F424" s="37">
        <v>0</v>
      </c>
      <c r="G424" s="46">
        <f t="shared" si="175"/>
        <v>0</v>
      </c>
      <c r="H424" s="37">
        <v>0</v>
      </c>
      <c r="I424" s="46">
        <f t="shared" si="176"/>
        <v>0</v>
      </c>
      <c r="J424" s="37">
        <v>0</v>
      </c>
      <c r="K424" s="46">
        <f t="shared" si="177"/>
        <v>0</v>
      </c>
      <c r="L424" s="37">
        <v>0</v>
      </c>
      <c r="M424" s="46">
        <f t="shared" si="178"/>
        <v>0</v>
      </c>
      <c r="N424" s="38">
        <v>0</v>
      </c>
      <c r="O424" s="46">
        <f t="shared" si="179"/>
        <v>0</v>
      </c>
      <c r="P424" s="37">
        <v>116.3008</v>
      </c>
      <c r="Q424" s="46">
        <f t="shared" si="180"/>
        <v>0.21526295351275054</v>
      </c>
      <c r="R424" s="37">
        <f>SUM(D424,F424,H424,J424,L424,N424,P424)</f>
        <v>116.3008</v>
      </c>
      <c r="S424" s="46">
        <f t="shared" si="182"/>
        <v>0.21526295351275054</v>
      </c>
      <c r="T424" s="37">
        <v>53911.017</v>
      </c>
      <c r="U424" s="39">
        <f t="shared" si="183"/>
        <v>54027.3178</v>
      </c>
      <c r="BD424" s="3"/>
      <c r="BJ424" s="25"/>
    </row>
    <row r="425" spans="2:62" ht="12" customHeight="1">
      <c r="B425" s="11" t="s">
        <v>17</v>
      </c>
      <c r="C425" s="26" t="s">
        <v>26</v>
      </c>
      <c r="D425" s="37">
        <v>0</v>
      </c>
      <c r="E425" s="46">
        <f t="shared" si="174"/>
      </c>
      <c r="F425" s="37">
        <v>0</v>
      </c>
      <c r="G425" s="46">
        <f t="shared" si="175"/>
      </c>
      <c r="H425" s="37">
        <v>0</v>
      </c>
      <c r="I425" s="46">
        <f t="shared" si="176"/>
      </c>
      <c r="J425" s="37">
        <v>0</v>
      </c>
      <c r="K425" s="46">
        <f t="shared" si="177"/>
      </c>
      <c r="L425" s="37">
        <v>0</v>
      </c>
      <c r="M425" s="46">
        <f t="shared" si="178"/>
      </c>
      <c r="N425" s="38">
        <v>0</v>
      </c>
      <c r="O425" s="46">
        <f t="shared" si="179"/>
      </c>
      <c r="P425" s="37">
        <v>0</v>
      </c>
      <c r="Q425" s="46">
        <f t="shared" si="180"/>
      </c>
      <c r="R425" s="37">
        <f>SUM(D425,F425,H425,J425,L425,N425,P425)</f>
        <v>0</v>
      </c>
      <c r="S425" s="46">
        <f t="shared" si="182"/>
      </c>
      <c r="T425" s="37">
        <v>0</v>
      </c>
      <c r="U425" s="39">
        <f t="shared" si="183"/>
        <v>0</v>
      </c>
      <c r="BD425" s="3"/>
      <c r="BJ425" s="25"/>
    </row>
    <row r="426" spans="2:62" ht="12" customHeight="1">
      <c r="B426" s="11"/>
      <c r="C426" s="26" t="s">
        <v>27</v>
      </c>
      <c r="D426" s="37">
        <v>0</v>
      </c>
      <c r="E426" s="46">
        <f t="shared" si="174"/>
      </c>
      <c r="F426" s="37">
        <v>0</v>
      </c>
      <c r="G426" s="46">
        <f t="shared" si="175"/>
      </c>
      <c r="H426" s="37">
        <v>0</v>
      </c>
      <c r="I426" s="46">
        <f t="shared" si="176"/>
      </c>
      <c r="J426" s="37">
        <v>0</v>
      </c>
      <c r="K426" s="46">
        <f t="shared" si="177"/>
      </c>
      <c r="L426" s="37">
        <v>0</v>
      </c>
      <c r="M426" s="46">
        <f t="shared" si="178"/>
      </c>
      <c r="N426" s="38">
        <v>0</v>
      </c>
      <c r="O426" s="46">
        <f t="shared" si="179"/>
      </c>
      <c r="P426" s="37">
        <v>0</v>
      </c>
      <c r="Q426" s="46">
        <f t="shared" si="180"/>
      </c>
      <c r="R426" s="37">
        <f>SUM(D426,F426,H426,J426,L426,N426,P426)</f>
        <v>0</v>
      </c>
      <c r="S426" s="46">
        <f t="shared" si="182"/>
      </c>
      <c r="T426" s="37">
        <v>0</v>
      </c>
      <c r="U426" s="39">
        <f t="shared" si="183"/>
        <v>0</v>
      </c>
      <c r="BD426" s="3"/>
      <c r="BJ426" s="25"/>
    </row>
    <row r="427" spans="2:62" ht="12" customHeight="1">
      <c r="B427" s="11" t="s">
        <v>20</v>
      </c>
      <c r="C427" s="29" t="s">
        <v>28</v>
      </c>
      <c r="D427" s="37">
        <v>0</v>
      </c>
      <c r="E427" s="46">
        <f t="shared" si="174"/>
        <v>0</v>
      </c>
      <c r="F427" s="37">
        <v>0</v>
      </c>
      <c r="G427" s="46">
        <f t="shared" si="175"/>
        <v>0</v>
      </c>
      <c r="H427" s="37">
        <v>0</v>
      </c>
      <c r="I427" s="46">
        <f t="shared" si="176"/>
        <v>0</v>
      </c>
      <c r="J427" s="37">
        <v>0</v>
      </c>
      <c r="K427" s="46">
        <f t="shared" si="177"/>
        <v>0</v>
      </c>
      <c r="L427" s="37">
        <v>0</v>
      </c>
      <c r="M427" s="46">
        <f t="shared" si="178"/>
        <v>0</v>
      </c>
      <c r="N427" s="38">
        <v>0</v>
      </c>
      <c r="O427" s="46">
        <f t="shared" si="179"/>
        <v>0</v>
      </c>
      <c r="P427" s="37">
        <v>0</v>
      </c>
      <c r="Q427" s="46">
        <f t="shared" si="180"/>
        <v>0</v>
      </c>
      <c r="R427" s="37">
        <f>SUM(D427,F427,H427,J427,L427,N427,P427)</f>
        <v>0</v>
      </c>
      <c r="S427" s="46">
        <f t="shared" si="182"/>
        <v>0</v>
      </c>
      <c r="T427" s="37">
        <v>11367.847</v>
      </c>
      <c r="U427" s="39">
        <f t="shared" si="183"/>
        <v>11367.847</v>
      </c>
      <c r="BD427" s="3"/>
      <c r="BJ427" s="25"/>
    </row>
    <row r="428" spans="1:62" s="30" customFormat="1" ht="12" customHeight="1">
      <c r="A428" s="3"/>
      <c r="B428" s="27"/>
      <c r="C428" s="28" t="s">
        <v>2</v>
      </c>
      <c r="D428" s="40">
        <f>SUM(D423:D427)</f>
        <v>0</v>
      </c>
      <c r="E428" s="47">
        <f t="shared" si="174"/>
        <v>0</v>
      </c>
      <c r="F428" s="40">
        <f>SUM(F423:F427)</f>
        <v>0</v>
      </c>
      <c r="G428" s="47">
        <f t="shared" si="175"/>
        <v>0</v>
      </c>
      <c r="H428" s="40">
        <f>SUM(H423:H427)</f>
        <v>0</v>
      </c>
      <c r="I428" s="47">
        <f t="shared" si="176"/>
        <v>0</v>
      </c>
      <c r="J428" s="40">
        <f>SUM(J423:J427)</f>
        <v>0</v>
      </c>
      <c r="K428" s="47">
        <f t="shared" si="177"/>
        <v>0</v>
      </c>
      <c r="L428" s="40">
        <f>SUM(L423:L427)</f>
        <v>0</v>
      </c>
      <c r="M428" s="47">
        <f t="shared" si="178"/>
        <v>0</v>
      </c>
      <c r="N428" s="41">
        <f>SUM(N423:N427)</f>
        <v>0</v>
      </c>
      <c r="O428" s="47">
        <f t="shared" si="179"/>
        <v>0</v>
      </c>
      <c r="P428" s="40">
        <f>SUM(P423:P427)</f>
        <v>116.3008</v>
      </c>
      <c r="Q428" s="47">
        <f t="shared" si="180"/>
        <v>0.1769302051988023</v>
      </c>
      <c r="R428" s="40">
        <f>SUM(R423:R427)</f>
        <v>116.3008</v>
      </c>
      <c r="S428" s="47">
        <f t="shared" si="182"/>
        <v>0.1769302051988023</v>
      </c>
      <c r="T428" s="40">
        <f>SUM(T423:T427)</f>
        <v>65616.2856</v>
      </c>
      <c r="U428" s="42">
        <f t="shared" si="183"/>
        <v>65732.5864</v>
      </c>
      <c r="BJ428" s="25"/>
    </row>
    <row r="429" spans="2:62" ht="12" customHeight="1">
      <c r="B429" s="23"/>
      <c r="C429" s="24" t="s">
        <v>29</v>
      </c>
      <c r="D429" s="37">
        <v>0</v>
      </c>
      <c r="E429" s="46">
        <f t="shared" si="174"/>
        <v>0</v>
      </c>
      <c r="F429" s="37">
        <v>0</v>
      </c>
      <c r="G429" s="46">
        <f t="shared" si="175"/>
        <v>0</v>
      </c>
      <c r="H429" s="37">
        <v>0</v>
      </c>
      <c r="I429" s="46">
        <f t="shared" si="176"/>
        <v>0</v>
      </c>
      <c r="J429" s="37">
        <v>0</v>
      </c>
      <c r="K429" s="46">
        <f t="shared" si="177"/>
        <v>0</v>
      </c>
      <c r="L429" s="37">
        <v>0</v>
      </c>
      <c r="M429" s="46">
        <f t="shared" si="178"/>
        <v>0</v>
      </c>
      <c r="N429" s="38">
        <v>0</v>
      </c>
      <c r="O429" s="46">
        <f t="shared" si="179"/>
        <v>0</v>
      </c>
      <c r="P429" s="37">
        <v>0</v>
      </c>
      <c r="Q429" s="46">
        <f t="shared" si="180"/>
        <v>0</v>
      </c>
      <c r="R429" s="37">
        <f aca="true" t="shared" si="184" ref="R429:R437">SUM(D429,F429,H429,J429,L429,N429,P429)</f>
        <v>0</v>
      </c>
      <c r="S429" s="46">
        <f t="shared" si="182"/>
        <v>0</v>
      </c>
      <c r="T429" s="37">
        <v>61.3916</v>
      </c>
      <c r="U429" s="39">
        <f t="shared" si="183"/>
        <v>61.3916</v>
      </c>
      <c r="BD429" s="3"/>
      <c r="BJ429" s="25"/>
    </row>
    <row r="430" spans="2:62" ht="12" customHeight="1">
      <c r="B430" s="11" t="s">
        <v>0</v>
      </c>
      <c r="C430" s="26" t="s">
        <v>30</v>
      </c>
      <c r="D430" s="37">
        <v>0</v>
      </c>
      <c r="E430" s="46">
        <f t="shared" si="174"/>
      </c>
      <c r="F430" s="37">
        <v>0</v>
      </c>
      <c r="G430" s="46">
        <f t="shared" si="175"/>
      </c>
      <c r="H430" s="37">
        <v>0</v>
      </c>
      <c r="I430" s="46">
        <f t="shared" si="176"/>
      </c>
      <c r="J430" s="37">
        <v>0</v>
      </c>
      <c r="K430" s="46">
        <f t="shared" si="177"/>
      </c>
      <c r="L430" s="37">
        <v>0</v>
      </c>
      <c r="M430" s="46">
        <f t="shared" si="178"/>
      </c>
      <c r="N430" s="38">
        <v>0</v>
      </c>
      <c r="O430" s="46">
        <f t="shared" si="179"/>
      </c>
      <c r="P430" s="37">
        <v>0</v>
      </c>
      <c r="Q430" s="46">
        <f t="shared" si="180"/>
      </c>
      <c r="R430" s="37">
        <f t="shared" si="184"/>
        <v>0</v>
      </c>
      <c r="S430" s="46">
        <f t="shared" si="182"/>
      </c>
      <c r="T430" s="37">
        <v>0</v>
      </c>
      <c r="U430" s="39">
        <f t="shared" si="183"/>
        <v>0</v>
      </c>
      <c r="BD430" s="3"/>
      <c r="BJ430" s="25"/>
    </row>
    <row r="431" spans="2:62" ht="12" customHeight="1">
      <c r="B431" s="11"/>
      <c r="C431" s="26" t="s">
        <v>31</v>
      </c>
      <c r="D431" s="37">
        <v>0</v>
      </c>
      <c r="E431" s="46">
        <f t="shared" si="174"/>
      </c>
      <c r="F431" s="37">
        <v>0</v>
      </c>
      <c r="G431" s="46">
        <f t="shared" si="175"/>
      </c>
      <c r="H431" s="37">
        <v>0</v>
      </c>
      <c r="I431" s="46">
        <f t="shared" si="176"/>
      </c>
      <c r="J431" s="37">
        <v>0</v>
      </c>
      <c r="K431" s="46">
        <f t="shared" si="177"/>
      </c>
      <c r="L431" s="37">
        <v>0</v>
      </c>
      <c r="M431" s="46">
        <f t="shared" si="178"/>
      </c>
      <c r="N431" s="38">
        <v>0</v>
      </c>
      <c r="O431" s="46">
        <f t="shared" si="179"/>
      </c>
      <c r="P431" s="37">
        <v>0</v>
      </c>
      <c r="Q431" s="46">
        <f t="shared" si="180"/>
      </c>
      <c r="R431" s="37">
        <f t="shared" si="184"/>
        <v>0</v>
      </c>
      <c r="S431" s="46">
        <f t="shared" si="182"/>
      </c>
      <c r="T431" s="37">
        <v>0</v>
      </c>
      <c r="U431" s="39">
        <f t="shared" si="183"/>
        <v>0</v>
      </c>
      <c r="BD431" s="3"/>
      <c r="BJ431" s="25"/>
    </row>
    <row r="432" spans="2:62" ht="12" customHeight="1">
      <c r="B432" s="11"/>
      <c r="C432" s="26" t="s">
        <v>32</v>
      </c>
      <c r="D432" s="37">
        <v>0</v>
      </c>
      <c r="E432" s="46">
        <f t="shared" si="174"/>
        <v>0</v>
      </c>
      <c r="F432" s="37">
        <v>0</v>
      </c>
      <c r="G432" s="46">
        <f t="shared" si="175"/>
        <v>0</v>
      </c>
      <c r="H432" s="37">
        <v>0</v>
      </c>
      <c r="I432" s="46">
        <f t="shared" si="176"/>
        <v>0</v>
      </c>
      <c r="J432" s="37">
        <v>0</v>
      </c>
      <c r="K432" s="46">
        <f t="shared" si="177"/>
        <v>0</v>
      </c>
      <c r="L432" s="37">
        <v>0</v>
      </c>
      <c r="M432" s="46">
        <f t="shared" si="178"/>
        <v>0</v>
      </c>
      <c r="N432" s="38">
        <v>0</v>
      </c>
      <c r="O432" s="46">
        <f t="shared" si="179"/>
        <v>0</v>
      </c>
      <c r="P432" s="37">
        <v>0</v>
      </c>
      <c r="Q432" s="46">
        <f t="shared" si="180"/>
        <v>0</v>
      </c>
      <c r="R432" s="37">
        <f t="shared" si="184"/>
        <v>0</v>
      </c>
      <c r="S432" s="46">
        <f t="shared" si="182"/>
        <v>0</v>
      </c>
      <c r="T432" s="37">
        <v>786503.4987</v>
      </c>
      <c r="U432" s="39">
        <f t="shared" si="183"/>
        <v>786503.4987</v>
      </c>
      <c r="BD432" s="3"/>
      <c r="BJ432" s="25"/>
    </row>
    <row r="433" spans="2:62" ht="12" customHeight="1">
      <c r="B433" s="11" t="s">
        <v>17</v>
      </c>
      <c r="C433" s="26" t="s">
        <v>33</v>
      </c>
      <c r="D433" s="37">
        <v>0</v>
      </c>
      <c r="E433" s="46">
        <f t="shared" si="174"/>
        <v>0</v>
      </c>
      <c r="F433" s="37">
        <v>0</v>
      </c>
      <c r="G433" s="46">
        <f t="shared" si="175"/>
        <v>0</v>
      </c>
      <c r="H433" s="37">
        <v>0</v>
      </c>
      <c r="I433" s="46">
        <f t="shared" si="176"/>
        <v>0</v>
      </c>
      <c r="J433" s="37">
        <v>0</v>
      </c>
      <c r="K433" s="46">
        <f t="shared" si="177"/>
        <v>0</v>
      </c>
      <c r="L433" s="37">
        <v>0</v>
      </c>
      <c r="M433" s="46">
        <f t="shared" si="178"/>
        <v>0</v>
      </c>
      <c r="N433" s="38">
        <v>0</v>
      </c>
      <c r="O433" s="46">
        <f t="shared" si="179"/>
        <v>0</v>
      </c>
      <c r="P433" s="37">
        <v>0</v>
      </c>
      <c r="Q433" s="46">
        <f t="shared" si="180"/>
        <v>0</v>
      </c>
      <c r="R433" s="37">
        <f t="shared" si="184"/>
        <v>0</v>
      </c>
      <c r="S433" s="46">
        <f t="shared" si="182"/>
        <v>0</v>
      </c>
      <c r="T433" s="37">
        <v>30765.0196</v>
      </c>
      <c r="U433" s="39">
        <f t="shared" si="183"/>
        <v>30765.0196</v>
      </c>
      <c r="BD433" s="3"/>
      <c r="BJ433" s="25"/>
    </row>
    <row r="434" spans="2:62" ht="12" customHeight="1">
      <c r="B434" s="11"/>
      <c r="C434" s="26" t="s">
        <v>34</v>
      </c>
      <c r="D434" s="37">
        <v>0</v>
      </c>
      <c r="E434" s="46">
        <f t="shared" si="174"/>
      </c>
      <c r="F434" s="37">
        <v>0</v>
      </c>
      <c r="G434" s="46">
        <f t="shared" si="175"/>
      </c>
      <c r="H434" s="37">
        <v>0</v>
      </c>
      <c r="I434" s="46">
        <f t="shared" si="176"/>
      </c>
      <c r="J434" s="37">
        <v>0</v>
      </c>
      <c r="K434" s="46">
        <f t="shared" si="177"/>
      </c>
      <c r="L434" s="37">
        <v>0</v>
      </c>
      <c r="M434" s="46">
        <f t="shared" si="178"/>
      </c>
      <c r="N434" s="38">
        <v>0</v>
      </c>
      <c r="O434" s="46">
        <f t="shared" si="179"/>
      </c>
      <c r="P434" s="37">
        <v>0</v>
      </c>
      <c r="Q434" s="46">
        <f t="shared" si="180"/>
      </c>
      <c r="R434" s="37">
        <f t="shared" si="184"/>
        <v>0</v>
      </c>
      <c r="S434" s="46">
        <f t="shared" si="182"/>
      </c>
      <c r="T434" s="37">
        <v>0</v>
      </c>
      <c r="U434" s="39">
        <f t="shared" si="183"/>
        <v>0</v>
      </c>
      <c r="BD434" s="3"/>
      <c r="BJ434" s="25"/>
    </row>
    <row r="435" spans="2:62" ht="12" customHeight="1">
      <c r="B435" s="11"/>
      <c r="C435" s="26" t="s">
        <v>35</v>
      </c>
      <c r="D435" s="37">
        <v>0</v>
      </c>
      <c r="E435" s="46">
        <f t="shared" si="174"/>
      </c>
      <c r="F435" s="37">
        <v>0</v>
      </c>
      <c r="G435" s="46">
        <f t="shared" si="175"/>
      </c>
      <c r="H435" s="37">
        <v>0</v>
      </c>
      <c r="I435" s="46">
        <f t="shared" si="176"/>
      </c>
      <c r="J435" s="37">
        <v>0</v>
      </c>
      <c r="K435" s="46">
        <f t="shared" si="177"/>
      </c>
      <c r="L435" s="37">
        <v>0</v>
      </c>
      <c r="M435" s="46">
        <f t="shared" si="178"/>
      </c>
      <c r="N435" s="38">
        <v>0</v>
      </c>
      <c r="O435" s="46">
        <f t="shared" si="179"/>
      </c>
      <c r="P435" s="37">
        <v>0</v>
      </c>
      <c r="Q435" s="46">
        <f t="shared" si="180"/>
      </c>
      <c r="R435" s="37">
        <f t="shared" si="184"/>
        <v>0</v>
      </c>
      <c r="S435" s="46">
        <f t="shared" si="182"/>
      </c>
      <c r="T435" s="37">
        <v>0</v>
      </c>
      <c r="U435" s="39">
        <f t="shared" si="183"/>
        <v>0</v>
      </c>
      <c r="BD435" s="3"/>
      <c r="BJ435" s="25"/>
    </row>
    <row r="436" spans="2:62" ht="12" customHeight="1">
      <c r="B436" s="11" t="s">
        <v>20</v>
      </c>
      <c r="C436" s="26" t="s">
        <v>36</v>
      </c>
      <c r="D436" s="37">
        <v>0</v>
      </c>
      <c r="E436" s="46">
        <f t="shared" si="174"/>
      </c>
      <c r="F436" s="37">
        <v>0</v>
      </c>
      <c r="G436" s="46">
        <f t="shared" si="175"/>
      </c>
      <c r="H436" s="37">
        <v>0</v>
      </c>
      <c r="I436" s="46">
        <f t="shared" si="176"/>
      </c>
      <c r="J436" s="37">
        <v>0</v>
      </c>
      <c r="K436" s="46">
        <f t="shared" si="177"/>
      </c>
      <c r="L436" s="37">
        <v>0</v>
      </c>
      <c r="M436" s="46">
        <f t="shared" si="178"/>
      </c>
      <c r="N436" s="38">
        <v>0</v>
      </c>
      <c r="O436" s="46">
        <f t="shared" si="179"/>
      </c>
      <c r="P436" s="37">
        <v>0</v>
      </c>
      <c r="Q436" s="46">
        <f t="shared" si="180"/>
      </c>
      <c r="R436" s="37">
        <f t="shared" si="184"/>
        <v>0</v>
      </c>
      <c r="S436" s="46">
        <f t="shared" si="182"/>
      </c>
      <c r="T436" s="37">
        <v>0</v>
      </c>
      <c r="U436" s="39">
        <f t="shared" si="183"/>
        <v>0</v>
      </c>
      <c r="BD436" s="3"/>
      <c r="BJ436" s="25"/>
    </row>
    <row r="437" spans="2:62" ht="12" customHeight="1">
      <c r="B437" s="11"/>
      <c r="C437" s="26" t="s">
        <v>37</v>
      </c>
      <c r="D437" s="37">
        <v>0</v>
      </c>
      <c r="E437" s="46">
        <f t="shared" si="174"/>
        <v>0</v>
      </c>
      <c r="F437" s="37">
        <v>0</v>
      </c>
      <c r="G437" s="46">
        <f t="shared" si="175"/>
        <v>0</v>
      </c>
      <c r="H437" s="37">
        <v>0</v>
      </c>
      <c r="I437" s="46">
        <f t="shared" si="176"/>
        <v>0</v>
      </c>
      <c r="J437" s="37">
        <v>0</v>
      </c>
      <c r="K437" s="46">
        <f t="shared" si="177"/>
        <v>0</v>
      </c>
      <c r="L437" s="37">
        <v>0</v>
      </c>
      <c r="M437" s="46">
        <f t="shared" si="178"/>
        <v>0</v>
      </c>
      <c r="N437" s="38">
        <v>0</v>
      </c>
      <c r="O437" s="46">
        <f t="shared" si="179"/>
        <v>0</v>
      </c>
      <c r="P437" s="37">
        <v>0</v>
      </c>
      <c r="Q437" s="46">
        <f t="shared" si="180"/>
        <v>0</v>
      </c>
      <c r="R437" s="37">
        <f t="shared" si="184"/>
        <v>0</v>
      </c>
      <c r="S437" s="46">
        <f t="shared" si="182"/>
        <v>0</v>
      </c>
      <c r="T437" s="37">
        <v>32246.7949</v>
      </c>
      <c r="U437" s="39">
        <f t="shared" si="183"/>
        <v>32246.7949</v>
      </c>
      <c r="BD437" s="3"/>
      <c r="BJ437" s="25"/>
    </row>
    <row r="438" spans="1:62" s="30" customFormat="1" ht="12" customHeight="1">
      <c r="A438" s="3"/>
      <c r="B438" s="27"/>
      <c r="C438" s="28" t="s">
        <v>2</v>
      </c>
      <c r="D438" s="40">
        <f>SUM(D429:D437)</f>
        <v>0</v>
      </c>
      <c r="E438" s="47">
        <f t="shared" si="174"/>
        <v>0</v>
      </c>
      <c r="F438" s="40">
        <f>SUM(F429:F437)</f>
        <v>0</v>
      </c>
      <c r="G438" s="47">
        <f t="shared" si="175"/>
        <v>0</v>
      </c>
      <c r="H438" s="40">
        <f>SUM(H429:H437)</f>
        <v>0</v>
      </c>
      <c r="I438" s="47">
        <f t="shared" si="176"/>
        <v>0</v>
      </c>
      <c r="J438" s="40">
        <f>SUM(J429:J437)</f>
        <v>0</v>
      </c>
      <c r="K438" s="47">
        <f t="shared" si="177"/>
        <v>0</v>
      </c>
      <c r="L438" s="40">
        <f>SUM(L429:L437)</f>
        <v>0</v>
      </c>
      <c r="M438" s="47">
        <f t="shared" si="178"/>
        <v>0</v>
      </c>
      <c r="N438" s="41">
        <f>SUM(N429:N437)</f>
        <v>0</v>
      </c>
      <c r="O438" s="47">
        <f t="shared" si="179"/>
        <v>0</v>
      </c>
      <c r="P438" s="40">
        <f>SUM(P429:P437)</f>
        <v>0</v>
      </c>
      <c r="Q438" s="47">
        <f t="shared" si="180"/>
        <v>0</v>
      </c>
      <c r="R438" s="40">
        <f>SUM(R429:R437)</f>
        <v>0</v>
      </c>
      <c r="S438" s="47">
        <f t="shared" si="182"/>
        <v>0</v>
      </c>
      <c r="T438" s="40">
        <f>SUM(T429:T437)</f>
        <v>849576.7048</v>
      </c>
      <c r="U438" s="42">
        <f t="shared" si="183"/>
        <v>849576.7048</v>
      </c>
      <c r="BJ438" s="25"/>
    </row>
    <row r="439" spans="2:62" ht="12" customHeight="1">
      <c r="B439" s="11"/>
      <c r="C439" s="26" t="s">
        <v>38</v>
      </c>
      <c r="D439" s="37">
        <v>0</v>
      </c>
      <c r="E439" s="46">
        <f t="shared" si="174"/>
        <v>0</v>
      </c>
      <c r="F439" s="37">
        <v>0</v>
      </c>
      <c r="G439" s="46">
        <f t="shared" si="175"/>
        <v>0</v>
      </c>
      <c r="H439" s="37">
        <v>0</v>
      </c>
      <c r="I439" s="46">
        <f t="shared" si="176"/>
        <v>0</v>
      </c>
      <c r="J439" s="37">
        <v>0</v>
      </c>
      <c r="K439" s="46">
        <f t="shared" si="177"/>
        <v>0</v>
      </c>
      <c r="L439" s="37">
        <v>0</v>
      </c>
      <c r="M439" s="46">
        <f t="shared" si="178"/>
        <v>0</v>
      </c>
      <c r="N439" s="38">
        <v>0</v>
      </c>
      <c r="O439" s="46">
        <f t="shared" si="179"/>
        <v>0</v>
      </c>
      <c r="P439" s="37">
        <v>0</v>
      </c>
      <c r="Q439" s="46">
        <f t="shared" si="180"/>
        <v>0</v>
      </c>
      <c r="R439" s="37">
        <f aca="true" t="shared" si="185" ref="R439:R448">SUM(D439,F439,H439,J439,L439,N439,P439)</f>
        <v>0</v>
      </c>
      <c r="S439" s="46">
        <f t="shared" si="182"/>
        <v>0</v>
      </c>
      <c r="T439" s="37">
        <v>67443.5229</v>
      </c>
      <c r="U439" s="39">
        <f t="shared" si="183"/>
        <v>67443.5229</v>
      </c>
      <c r="BD439" s="3"/>
      <c r="BJ439" s="25"/>
    </row>
    <row r="440" spans="2:62" ht="12" customHeight="1">
      <c r="B440" s="11"/>
      <c r="C440" s="26" t="s">
        <v>39</v>
      </c>
      <c r="D440" s="37">
        <v>0</v>
      </c>
      <c r="E440" s="46">
        <f t="shared" si="174"/>
        <v>0</v>
      </c>
      <c r="F440" s="37">
        <v>0</v>
      </c>
      <c r="G440" s="46">
        <f t="shared" si="175"/>
        <v>0</v>
      </c>
      <c r="H440" s="37">
        <v>0</v>
      </c>
      <c r="I440" s="46">
        <f t="shared" si="176"/>
        <v>0</v>
      </c>
      <c r="J440" s="37">
        <v>0</v>
      </c>
      <c r="K440" s="46">
        <f t="shared" si="177"/>
        <v>0</v>
      </c>
      <c r="L440" s="37">
        <v>0</v>
      </c>
      <c r="M440" s="46">
        <f t="shared" si="178"/>
        <v>0</v>
      </c>
      <c r="N440" s="38">
        <v>0</v>
      </c>
      <c r="O440" s="46">
        <f t="shared" si="179"/>
        <v>0</v>
      </c>
      <c r="P440" s="37">
        <v>0</v>
      </c>
      <c r="Q440" s="46">
        <f t="shared" si="180"/>
        <v>0</v>
      </c>
      <c r="R440" s="37">
        <f t="shared" si="185"/>
        <v>0</v>
      </c>
      <c r="S440" s="46">
        <f t="shared" si="182"/>
        <v>0</v>
      </c>
      <c r="T440" s="37">
        <v>12905.1777</v>
      </c>
      <c r="U440" s="39">
        <f t="shared" si="183"/>
        <v>12905.1777</v>
      </c>
      <c r="BD440" s="3"/>
      <c r="BJ440" s="25"/>
    </row>
    <row r="441" spans="2:62" ht="12" customHeight="1">
      <c r="B441" s="11" t="s">
        <v>40</v>
      </c>
      <c r="C441" s="26" t="s">
        <v>41</v>
      </c>
      <c r="D441" s="37">
        <v>0</v>
      </c>
      <c r="E441" s="46">
        <f t="shared" si="174"/>
        <v>0</v>
      </c>
      <c r="F441" s="37">
        <v>0</v>
      </c>
      <c r="G441" s="46">
        <f t="shared" si="175"/>
        <v>0</v>
      </c>
      <c r="H441" s="37">
        <v>0</v>
      </c>
      <c r="I441" s="46">
        <f t="shared" si="176"/>
        <v>0</v>
      </c>
      <c r="J441" s="37">
        <v>0</v>
      </c>
      <c r="K441" s="46">
        <f t="shared" si="177"/>
        <v>0</v>
      </c>
      <c r="L441" s="37">
        <v>0</v>
      </c>
      <c r="M441" s="46">
        <f t="shared" si="178"/>
        <v>0</v>
      </c>
      <c r="N441" s="38">
        <v>0</v>
      </c>
      <c r="O441" s="46">
        <f t="shared" si="179"/>
        <v>0</v>
      </c>
      <c r="P441" s="37">
        <v>18.3375</v>
      </c>
      <c r="Q441" s="46">
        <f t="shared" si="180"/>
        <v>0.010542532091220472</v>
      </c>
      <c r="R441" s="37">
        <f t="shared" si="185"/>
        <v>18.3375</v>
      </c>
      <c r="S441" s="46">
        <f t="shared" si="182"/>
        <v>0.010542532091220472</v>
      </c>
      <c r="T441" s="37">
        <v>173919.9521</v>
      </c>
      <c r="U441" s="39">
        <f t="shared" si="183"/>
        <v>173938.2896</v>
      </c>
      <c r="BD441" s="3"/>
      <c r="BJ441" s="25"/>
    </row>
    <row r="442" spans="2:62" ht="12" customHeight="1">
      <c r="B442" s="11" t="s">
        <v>42</v>
      </c>
      <c r="C442" s="26" t="s">
        <v>43</v>
      </c>
      <c r="D442" s="37">
        <v>0</v>
      </c>
      <c r="E442" s="46">
        <f t="shared" si="174"/>
        <v>0</v>
      </c>
      <c r="F442" s="37">
        <v>2.371</v>
      </c>
      <c r="G442" s="46">
        <f t="shared" si="175"/>
        <v>0.007650018450870101</v>
      </c>
      <c r="H442" s="37">
        <v>0</v>
      </c>
      <c r="I442" s="46">
        <f t="shared" si="176"/>
        <v>0</v>
      </c>
      <c r="J442" s="37">
        <v>0</v>
      </c>
      <c r="K442" s="46">
        <f t="shared" si="177"/>
        <v>0</v>
      </c>
      <c r="L442" s="37">
        <v>0</v>
      </c>
      <c r="M442" s="46">
        <f t="shared" si="178"/>
        <v>0</v>
      </c>
      <c r="N442" s="38">
        <v>0</v>
      </c>
      <c r="O442" s="46">
        <f t="shared" si="179"/>
        <v>0</v>
      </c>
      <c r="P442" s="37">
        <v>0</v>
      </c>
      <c r="Q442" s="46">
        <f t="shared" si="180"/>
        <v>0</v>
      </c>
      <c r="R442" s="37">
        <f t="shared" si="185"/>
        <v>2.371</v>
      </c>
      <c r="S442" s="46">
        <f t="shared" si="182"/>
        <v>0.007650018450870101</v>
      </c>
      <c r="T442" s="37">
        <v>30991.0183</v>
      </c>
      <c r="U442" s="39">
        <f t="shared" si="183"/>
        <v>30993.3893</v>
      </c>
      <c r="BD442" s="3"/>
      <c r="BJ442" s="25"/>
    </row>
    <row r="443" spans="2:62" ht="12" customHeight="1">
      <c r="B443" s="11" t="s">
        <v>44</v>
      </c>
      <c r="C443" s="26" t="s">
        <v>45</v>
      </c>
      <c r="D443" s="37">
        <v>0</v>
      </c>
      <c r="E443" s="46">
        <f t="shared" si="174"/>
        <v>0</v>
      </c>
      <c r="F443" s="37">
        <v>0</v>
      </c>
      <c r="G443" s="46">
        <f t="shared" si="175"/>
        <v>0</v>
      </c>
      <c r="H443" s="37">
        <v>0</v>
      </c>
      <c r="I443" s="46">
        <f t="shared" si="176"/>
        <v>0</v>
      </c>
      <c r="J443" s="37">
        <v>0</v>
      </c>
      <c r="K443" s="46">
        <f t="shared" si="177"/>
        <v>0</v>
      </c>
      <c r="L443" s="37">
        <v>0</v>
      </c>
      <c r="M443" s="46">
        <f t="shared" si="178"/>
        <v>0</v>
      </c>
      <c r="N443" s="38">
        <v>0</v>
      </c>
      <c r="O443" s="46">
        <f t="shared" si="179"/>
        <v>0</v>
      </c>
      <c r="P443" s="37">
        <v>231.9067</v>
      </c>
      <c r="Q443" s="46">
        <f t="shared" si="180"/>
        <v>2.0413285346334082</v>
      </c>
      <c r="R443" s="37">
        <f t="shared" si="185"/>
        <v>231.9067</v>
      </c>
      <c r="S443" s="46">
        <f t="shared" si="182"/>
        <v>2.0413285346334082</v>
      </c>
      <c r="T443" s="37">
        <v>11128.6703</v>
      </c>
      <c r="U443" s="39">
        <f t="shared" si="183"/>
        <v>11360.577</v>
      </c>
      <c r="BD443" s="3"/>
      <c r="BJ443" s="25"/>
    </row>
    <row r="444" spans="2:62" ht="12" customHeight="1">
      <c r="B444" s="11" t="s">
        <v>46</v>
      </c>
      <c r="C444" s="26" t="s">
        <v>47</v>
      </c>
      <c r="D444" s="37">
        <v>0</v>
      </c>
      <c r="E444" s="46">
        <f t="shared" si="174"/>
        <v>0</v>
      </c>
      <c r="F444" s="37">
        <v>0</v>
      </c>
      <c r="G444" s="46">
        <f t="shared" si="175"/>
        <v>0</v>
      </c>
      <c r="H444" s="37">
        <v>0</v>
      </c>
      <c r="I444" s="46">
        <f t="shared" si="176"/>
        <v>0</v>
      </c>
      <c r="J444" s="37">
        <v>0</v>
      </c>
      <c r="K444" s="46">
        <f t="shared" si="177"/>
        <v>0</v>
      </c>
      <c r="L444" s="37">
        <v>0</v>
      </c>
      <c r="M444" s="46">
        <f t="shared" si="178"/>
        <v>0</v>
      </c>
      <c r="N444" s="38">
        <v>0</v>
      </c>
      <c r="O444" s="46">
        <f t="shared" si="179"/>
        <v>0</v>
      </c>
      <c r="P444" s="37">
        <v>0</v>
      </c>
      <c r="Q444" s="46">
        <f t="shared" si="180"/>
        <v>0</v>
      </c>
      <c r="R444" s="37">
        <f t="shared" si="185"/>
        <v>0</v>
      </c>
      <c r="S444" s="46">
        <f t="shared" si="182"/>
        <v>0</v>
      </c>
      <c r="T444" s="37">
        <v>2973.7597</v>
      </c>
      <c r="U444" s="39">
        <f t="shared" si="183"/>
        <v>2973.7597</v>
      </c>
      <c r="BD444" s="3"/>
      <c r="BJ444" s="25"/>
    </row>
    <row r="445" spans="2:62" ht="12" customHeight="1">
      <c r="B445" s="11" t="s">
        <v>48</v>
      </c>
      <c r="C445" s="26" t="s">
        <v>49</v>
      </c>
      <c r="D445" s="37">
        <v>0</v>
      </c>
      <c r="E445" s="46">
        <f t="shared" si="174"/>
        <v>0</v>
      </c>
      <c r="F445" s="37">
        <v>0</v>
      </c>
      <c r="G445" s="46">
        <f t="shared" si="175"/>
        <v>0</v>
      </c>
      <c r="H445" s="37">
        <v>0</v>
      </c>
      <c r="I445" s="46">
        <f t="shared" si="176"/>
        <v>0</v>
      </c>
      <c r="J445" s="37">
        <v>0</v>
      </c>
      <c r="K445" s="46">
        <f t="shared" si="177"/>
        <v>0</v>
      </c>
      <c r="L445" s="37">
        <v>0</v>
      </c>
      <c r="M445" s="46">
        <f t="shared" si="178"/>
        <v>0</v>
      </c>
      <c r="N445" s="38">
        <v>0</v>
      </c>
      <c r="O445" s="46">
        <f t="shared" si="179"/>
        <v>0</v>
      </c>
      <c r="P445" s="37">
        <v>0</v>
      </c>
      <c r="Q445" s="46">
        <f t="shared" si="180"/>
        <v>0</v>
      </c>
      <c r="R445" s="37">
        <f t="shared" si="185"/>
        <v>0</v>
      </c>
      <c r="S445" s="46">
        <f t="shared" si="182"/>
        <v>0</v>
      </c>
      <c r="T445" s="37">
        <v>27168.1244</v>
      </c>
      <c r="U445" s="39">
        <f t="shared" si="183"/>
        <v>27168.1244</v>
      </c>
      <c r="BD445" s="3"/>
      <c r="BJ445" s="25"/>
    </row>
    <row r="446" spans="2:62" ht="12" customHeight="1">
      <c r="B446" s="11" t="s">
        <v>1</v>
      </c>
      <c r="C446" s="26" t="s">
        <v>50</v>
      </c>
      <c r="D446" s="37">
        <v>0</v>
      </c>
      <c r="E446" s="46">
        <f t="shared" si="174"/>
        <v>0</v>
      </c>
      <c r="F446" s="37">
        <v>0</v>
      </c>
      <c r="G446" s="46">
        <f t="shared" si="175"/>
        <v>0</v>
      </c>
      <c r="H446" s="37">
        <v>0</v>
      </c>
      <c r="I446" s="46">
        <f t="shared" si="176"/>
        <v>0</v>
      </c>
      <c r="J446" s="37">
        <v>0</v>
      </c>
      <c r="K446" s="46">
        <f t="shared" si="177"/>
        <v>0</v>
      </c>
      <c r="L446" s="37">
        <v>0</v>
      </c>
      <c r="M446" s="46">
        <f t="shared" si="178"/>
        <v>0</v>
      </c>
      <c r="N446" s="38">
        <v>0</v>
      </c>
      <c r="O446" s="46">
        <f t="shared" si="179"/>
        <v>0</v>
      </c>
      <c r="P446" s="37">
        <v>0</v>
      </c>
      <c r="Q446" s="46">
        <f t="shared" si="180"/>
        <v>0</v>
      </c>
      <c r="R446" s="37">
        <f t="shared" si="185"/>
        <v>0</v>
      </c>
      <c r="S446" s="46">
        <f t="shared" si="182"/>
        <v>0</v>
      </c>
      <c r="T446" s="37">
        <v>2893.8669</v>
      </c>
      <c r="U446" s="39">
        <f t="shared" si="183"/>
        <v>2893.8669</v>
      </c>
      <c r="BD446" s="3"/>
      <c r="BJ446" s="25"/>
    </row>
    <row r="447" spans="2:62" ht="12" customHeight="1">
      <c r="B447" s="11" t="s">
        <v>20</v>
      </c>
      <c r="C447" s="26" t="s">
        <v>51</v>
      </c>
      <c r="D447" s="37">
        <v>0</v>
      </c>
      <c r="E447" s="46">
        <f t="shared" si="174"/>
        <v>0</v>
      </c>
      <c r="F447" s="37">
        <v>0</v>
      </c>
      <c r="G447" s="46">
        <f t="shared" si="175"/>
        <v>0</v>
      </c>
      <c r="H447" s="37">
        <v>0</v>
      </c>
      <c r="I447" s="46">
        <f t="shared" si="176"/>
        <v>0</v>
      </c>
      <c r="J447" s="37">
        <v>0</v>
      </c>
      <c r="K447" s="46">
        <f t="shared" si="177"/>
        <v>0</v>
      </c>
      <c r="L447" s="37">
        <v>0</v>
      </c>
      <c r="M447" s="46">
        <f t="shared" si="178"/>
        <v>0</v>
      </c>
      <c r="N447" s="38">
        <v>0</v>
      </c>
      <c r="O447" s="46">
        <f t="shared" si="179"/>
        <v>0</v>
      </c>
      <c r="P447" s="37">
        <v>0</v>
      </c>
      <c r="Q447" s="46">
        <f t="shared" si="180"/>
        <v>0</v>
      </c>
      <c r="R447" s="37">
        <f t="shared" si="185"/>
        <v>0</v>
      </c>
      <c r="S447" s="46">
        <f t="shared" si="182"/>
        <v>0</v>
      </c>
      <c r="T447" s="37">
        <v>2476.2406</v>
      </c>
      <c r="U447" s="39">
        <f t="shared" si="183"/>
        <v>2476.2406</v>
      </c>
      <c r="BD447" s="3"/>
      <c r="BJ447" s="25"/>
    </row>
    <row r="448" spans="2:62" ht="12" customHeight="1">
      <c r="B448" s="11"/>
      <c r="C448" s="26" t="s">
        <v>52</v>
      </c>
      <c r="D448" s="37">
        <v>0</v>
      </c>
      <c r="E448" s="46">
        <f t="shared" si="174"/>
        <v>0</v>
      </c>
      <c r="F448" s="37">
        <v>0</v>
      </c>
      <c r="G448" s="46">
        <f t="shared" si="175"/>
        <v>0</v>
      </c>
      <c r="H448" s="37">
        <v>0</v>
      </c>
      <c r="I448" s="46">
        <f t="shared" si="176"/>
        <v>0</v>
      </c>
      <c r="J448" s="37">
        <v>0</v>
      </c>
      <c r="K448" s="46">
        <f t="shared" si="177"/>
        <v>0</v>
      </c>
      <c r="L448" s="37">
        <v>0</v>
      </c>
      <c r="M448" s="46">
        <f t="shared" si="178"/>
        <v>0</v>
      </c>
      <c r="N448" s="38">
        <v>0</v>
      </c>
      <c r="O448" s="46">
        <f t="shared" si="179"/>
        <v>0</v>
      </c>
      <c r="P448" s="37">
        <v>0</v>
      </c>
      <c r="Q448" s="46">
        <f t="shared" si="180"/>
        <v>0</v>
      </c>
      <c r="R448" s="37">
        <f t="shared" si="185"/>
        <v>0</v>
      </c>
      <c r="S448" s="46">
        <f t="shared" si="182"/>
        <v>0</v>
      </c>
      <c r="T448" s="37">
        <v>2201.257</v>
      </c>
      <c r="U448" s="39">
        <f t="shared" si="183"/>
        <v>2201.257</v>
      </c>
      <c r="BD448" s="3"/>
      <c r="BJ448" s="25"/>
    </row>
    <row r="449" spans="1:62" s="30" customFormat="1" ht="12" customHeight="1">
      <c r="A449" s="3"/>
      <c r="B449" s="27"/>
      <c r="C449" s="28" t="s">
        <v>2</v>
      </c>
      <c r="D449" s="40">
        <f>SUM(D439:D448)</f>
        <v>0</v>
      </c>
      <c r="E449" s="47">
        <f t="shared" si="174"/>
        <v>0</v>
      </c>
      <c r="F449" s="40">
        <f>SUM(F439:F448)</f>
        <v>2.371</v>
      </c>
      <c r="G449" s="47">
        <f t="shared" si="175"/>
        <v>0.0007091282130849443</v>
      </c>
      <c r="H449" s="40">
        <f>SUM(H439:H448)</f>
        <v>0</v>
      </c>
      <c r="I449" s="47">
        <f t="shared" si="176"/>
        <v>0</v>
      </c>
      <c r="J449" s="40">
        <f>SUM(J439:J448)</f>
        <v>0</v>
      </c>
      <c r="K449" s="47">
        <f t="shared" si="177"/>
        <v>0</v>
      </c>
      <c r="L449" s="40">
        <f>SUM(L439:L448)</f>
        <v>0</v>
      </c>
      <c r="M449" s="47">
        <f t="shared" si="178"/>
        <v>0</v>
      </c>
      <c r="N449" s="41">
        <f>SUM(N439:N448)</f>
        <v>0</v>
      </c>
      <c r="O449" s="47">
        <f t="shared" si="179"/>
        <v>0</v>
      </c>
      <c r="P449" s="40">
        <f>SUM(P439:P448)</f>
        <v>250.2442</v>
      </c>
      <c r="Q449" s="47">
        <f t="shared" si="180"/>
        <v>0.07484404149340844</v>
      </c>
      <c r="R449" s="40">
        <f>SUM(R439:R448)</f>
        <v>252.6152</v>
      </c>
      <c r="S449" s="47">
        <f t="shared" si="182"/>
        <v>0.0755531697064934</v>
      </c>
      <c r="T449" s="40">
        <f>SUM(T439:T448)</f>
        <v>334101.5899</v>
      </c>
      <c r="U449" s="42">
        <f t="shared" si="183"/>
        <v>334354.2051</v>
      </c>
      <c r="BJ449" s="25"/>
    </row>
    <row r="450" spans="2:62" ht="12" customHeight="1">
      <c r="B450" s="23"/>
      <c r="C450" s="24" t="s">
        <v>53</v>
      </c>
      <c r="D450" s="37">
        <v>0</v>
      </c>
      <c r="E450" s="46">
        <f t="shared" si="174"/>
        <v>0</v>
      </c>
      <c r="F450" s="37">
        <v>0</v>
      </c>
      <c r="G450" s="46">
        <f t="shared" si="175"/>
        <v>0</v>
      </c>
      <c r="H450" s="37">
        <v>0</v>
      </c>
      <c r="I450" s="46">
        <f t="shared" si="176"/>
        <v>0</v>
      </c>
      <c r="J450" s="37">
        <v>0</v>
      </c>
      <c r="K450" s="46">
        <f t="shared" si="177"/>
        <v>0</v>
      </c>
      <c r="L450" s="37">
        <v>0</v>
      </c>
      <c r="M450" s="46">
        <f t="shared" si="178"/>
        <v>0</v>
      </c>
      <c r="N450" s="38">
        <v>0</v>
      </c>
      <c r="O450" s="46">
        <f t="shared" si="179"/>
        <v>0</v>
      </c>
      <c r="P450" s="37">
        <v>0</v>
      </c>
      <c r="Q450" s="46">
        <f t="shared" si="180"/>
        <v>0</v>
      </c>
      <c r="R450" s="37">
        <f aca="true" t="shared" si="186" ref="R450:R468">SUM(D450,F450,H450,J450,L450,N450,P450)</f>
        <v>0</v>
      </c>
      <c r="S450" s="46">
        <f t="shared" si="182"/>
        <v>0</v>
      </c>
      <c r="T450" s="37">
        <v>1953.3971</v>
      </c>
      <c r="U450" s="39">
        <f t="shared" si="183"/>
        <v>1953.3971</v>
      </c>
      <c r="BD450" s="3"/>
      <c r="BJ450" s="25"/>
    </row>
    <row r="451" spans="2:62" ht="12" customHeight="1">
      <c r="B451" s="11"/>
      <c r="C451" s="26" t="s">
        <v>54</v>
      </c>
      <c r="D451" s="37">
        <v>0</v>
      </c>
      <c r="E451" s="46">
        <f t="shared" si="174"/>
        <v>0</v>
      </c>
      <c r="F451" s="37">
        <v>0</v>
      </c>
      <c r="G451" s="46">
        <f t="shared" si="175"/>
        <v>0</v>
      </c>
      <c r="H451" s="37">
        <v>0</v>
      </c>
      <c r="I451" s="46">
        <f t="shared" si="176"/>
        <v>0</v>
      </c>
      <c r="J451" s="37">
        <v>0</v>
      </c>
      <c r="K451" s="46">
        <f t="shared" si="177"/>
        <v>0</v>
      </c>
      <c r="L451" s="37">
        <v>0</v>
      </c>
      <c r="M451" s="46">
        <f t="shared" si="178"/>
        <v>0</v>
      </c>
      <c r="N451" s="38">
        <v>0</v>
      </c>
      <c r="O451" s="46">
        <f t="shared" si="179"/>
        <v>0</v>
      </c>
      <c r="P451" s="37">
        <v>0</v>
      </c>
      <c r="Q451" s="46">
        <f t="shared" si="180"/>
        <v>0</v>
      </c>
      <c r="R451" s="37">
        <f t="shared" si="186"/>
        <v>0</v>
      </c>
      <c r="S451" s="46">
        <f t="shared" si="182"/>
        <v>0</v>
      </c>
      <c r="T451" s="37">
        <v>532663.2399</v>
      </c>
      <c r="U451" s="39">
        <f t="shared" si="183"/>
        <v>532663.2399</v>
      </c>
      <c r="BD451" s="3"/>
      <c r="BJ451" s="25"/>
    </row>
    <row r="452" spans="2:62" ht="12" customHeight="1">
      <c r="B452" s="11"/>
      <c r="C452" s="26" t="s">
        <v>55</v>
      </c>
      <c r="D452" s="37">
        <v>0</v>
      </c>
      <c r="E452" s="46">
        <f t="shared" si="174"/>
        <v>0</v>
      </c>
      <c r="F452" s="37">
        <v>0</v>
      </c>
      <c r="G452" s="46">
        <f t="shared" si="175"/>
        <v>0</v>
      </c>
      <c r="H452" s="37">
        <v>0</v>
      </c>
      <c r="I452" s="46">
        <f t="shared" si="176"/>
        <v>0</v>
      </c>
      <c r="J452" s="37">
        <v>0</v>
      </c>
      <c r="K452" s="46">
        <f t="shared" si="177"/>
        <v>0</v>
      </c>
      <c r="L452" s="37">
        <v>0</v>
      </c>
      <c r="M452" s="46">
        <f t="shared" si="178"/>
        <v>0</v>
      </c>
      <c r="N452" s="38">
        <v>0</v>
      </c>
      <c r="O452" s="46">
        <f t="shared" si="179"/>
        <v>0</v>
      </c>
      <c r="P452" s="37">
        <v>0</v>
      </c>
      <c r="Q452" s="46">
        <f t="shared" si="180"/>
        <v>0</v>
      </c>
      <c r="R452" s="37">
        <f t="shared" si="186"/>
        <v>0</v>
      </c>
      <c r="S452" s="46">
        <f t="shared" si="182"/>
        <v>0</v>
      </c>
      <c r="T452" s="37">
        <v>85326.0425</v>
      </c>
      <c r="U452" s="39">
        <f t="shared" si="183"/>
        <v>85326.0425</v>
      </c>
      <c r="BD452" s="3"/>
      <c r="BJ452" s="25"/>
    </row>
    <row r="453" spans="2:62" ht="12" customHeight="1">
      <c r="B453" s="11" t="s">
        <v>56</v>
      </c>
      <c r="C453" s="26" t="s">
        <v>57</v>
      </c>
      <c r="D453" s="37">
        <v>0</v>
      </c>
      <c r="E453" s="46">
        <f t="shared" si="174"/>
        <v>0</v>
      </c>
      <c r="F453" s="37">
        <v>0</v>
      </c>
      <c r="G453" s="46">
        <f t="shared" si="175"/>
        <v>0</v>
      </c>
      <c r="H453" s="37">
        <v>0</v>
      </c>
      <c r="I453" s="46">
        <f t="shared" si="176"/>
        <v>0</v>
      </c>
      <c r="J453" s="37">
        <v>0</v>
      </c>
      <c r="K453" s="46">
        <f t="shared" si="177"/>
        <v>0</v>
      </c>
      <c r="L453" s="37">
        <v>0</v>
      </c>
      <c r="M453" s="46">
        <f t="shared" si="178"/>
        <v>0</v>
      </c>
      <c r="N453" s="38">
        <v>0</v>
      </c>
      <c r="O453" s="46">
        <f t="shared" si="179"/>
        <v>0</v>
      </c>
      <c r="P453" s="37">
        <v>0</v>
      </c>
      <c r="Q453" s="46">
        <f t="shared" si="180"/>
        <v>0</v>
      </c>
      <c r="R453" s="37">
        <f t="shared" si="186"/>
        <v>0</v>
      </c>
      <c r="S453" s="46">
        <f t="shared" si="182"/>
        <v>0</v>
      </c>
      <c r="T453" s="37">
        <v>11019.4285</v>
      </c>
      <c r="U453" s="39">
        <f t="shared" si="183"/>
        <v>11019.4285</v>
      </c>
      <c r="BD453" s="3"/>
      <c r="BJ453" s="25"/>
    </row>
    <row r="454" spans="2:62" ht="12" customHeight="1">
      <c r="B454" s="11"/>
      <c r="C454" s="26" t="s">
        <v>58</v>
      </c>
      <c r="D454" s="37">
        <v>0</v>
      </c>
      <c r="E454" s="46">
        <f t="shared" si="174"/>
        <v>0</v>
      </c>
      <c r="F454" s="37">
        <v>0</v>
      </c>
      <c r="G454" s="46">
        <f t="shared" si="175"/>
        <v>0</v>
      </c>
      <c r="H454" s="37">
        <v>0</v>
      </c>
      <c r="I454" s="46">
        <f t="shared" si="176"/>
        <v>0</v>
      </c>
      <c r="J454" s="37">
        <v>0</v>
      </c>
      <c r="K454" s="46">
        <f t="shared" si="177"/>
        <v>0</v>
      </c>
      <c r="L454" s="37">
        <v>0</v>
      </c>
      <c r="M454" s="46">
        <f t="shared" si="178"/>
        <v>0</v>
      </c>
      <c r="N454" s="38">
        <v>0</v>
      </c>
      <c r="O454" s="46">
        <f t="shared" si="179"/>
        <v>0</v>
      </c>
      <c r="P454" s="37">
        <v>0</v>
      </c>
      <c r="Q454" s="46">
        <f t="shared" si="180"/>
        <v>0</v>
      </c>
      <c r="R454" s="37">
        <f t="shared" si="186"/>
        <v>0</v>
      </c>
      <c r="S454" s="46">
        <f t="shared" si="182"/>
        <v>0</v>
      </c>
      <c r="T454" s="37">
        <v>3589.2093</v>
      </c>
      <c r="U454" s="39">
        <f t="shared" si="183"/>
        <v>3589.2093</v>
      </c>
      <c r="BD454" s="3"/>
      <c r="BJ454" s="25"/>
    </row>
    <row r="455" spans="2:62" ht="12" customHeight="1">
      <c r="B455" s="11"/>
      <c r="C455" s="26" t="s">
        <v>59</v>
      </c>
      <c r="D455" s="37">
        <v>65.7549</v>
      </c>
      <c r="E455" s="46">
        <f t="shared" si="174"/>
        <v>0.3219335284172047</v>
      </c>
      <c r="F455" s="37">
        <v>0</v>
      </c>
      <c r="G455" s="46">
        <f t="shared" si="175"/>
        <v>0</v>
      </c>
      <c r="H455" s="37">
        <v>0</v>
      </c>
      <c r="I455" s="46">
        <f t="shared" si="176"/>
        <v>0</v>
      </c>
      <c r="J455" s="37">
        <v>0</v>
      </c>
      <c r="K455" s="46">
        <f t="shared" si="177"/>
        <v>0</v>
      </c>
      <c r="L455" s="37">
        <v>0</v>
      </c>
      <c r="M455" s="46">
        <f t="shared" si="178"/>
        <v>0</v>
      </c>
      <c r="N455" s="38">
        <v>0</v>
      </c>
      <c r="O455" s="46">
        <f t="shared" si="179"/>
        <v>0</v>
      </c>
      <c r="P455" s="37">
        <v>0</v>
      </c>
      <c r="Q455" s="46">
        <f t="shared" si="180"/>
        <v>0</v>
      </c>
      <c r="R455" s="37">
        <f t="shared" si="186"/>
        <v>65.7549</v>
      </c>
      <c r="S455" s="46">
        <f t="shared" si="182"/>
        <v>0.3219335284172047</v>
      </c>
      <c r="T455" s="37">
        <v>20359.2379</v>
      </c>
      <c r="U455" s="39">
        <f t="shared" si="183"/>
        <v>20424.9928</v>
      </c>
      <c r="BD455" s="3"/>
      <c r="BJ455" s="25"/>
    </row>
    <row r="456" spans="2:62" ht="12" customHeight="1">
      <c r="B456" s="11" t="s">
        <v>60</v>
      </c>
      <c r="C456" s="26" t="s">
        <v>61</v>
      </c>
      <c r="D456" s="37">
        <v>0</v>
      </c>
      <c r="E456" s="46">
        <f t="shared" si="174"/>
        <v>0</v>
      </c>
      <c r="F456" s="37">
        <v>0</v>
      </c>
      <c r="G456" s="46">
        <f t="shared" si="175"/>
        <v>0</v>
      </c>
      <c r="H456" s="37">
        <v>0</v>
      </c>
      <c r="I456" s="46">
        <f t="shared" si="176"/>
        <v>0</v>
      </c>
      <c r="J456" s="37">
        <v>0</v>
      </c>
      <c r="K456" s="46">
        <f t="shared" si="177"/>
        <v>0</v>
      </c>
      <c r="L456" s="37">
        <v>0</v>
      </c>
      <c r="M456" s="46">
        <f t="shared" si="178"/>
        <v>0</v>
      </c>
      <c r="N456" s="38">
        <v>0</v>
      </c>
      <c r="O456" s="46">
        <f t="shared" si="179"/>
        <v>0</v>
      </c>
      <c r="P456" s="37">
        <v>0</v>
      </c>
      <c r="Q456" s="46">
        <f t="shared" si="180"/>
        <v>0</v>
      </c>
      <c r="R456" s="37">
        <f t="shared" si="186"/>
        <v>0</v>
      </c>
      <c r="S456" s="46">
        <f t="shared" si="182"/>
        <v>0</v>
      </c>
      <c r="T456" s="37">
        <v>2644.8416</v>
      </c>
      <c r="U456" s="39">
        <f t="shared" si="183"/>
        <v>2644.8416</v>
      </c>
      <c r="BD456" s="3"/>
      <c r="BJ456" s="25"/>
    </row>
    <row r="457" spans="2:62" ht="12" customHeight="1">
      <c r="B457" s="11"/>
      <c r="C457" s="26" t="s">
        <v>62</v>
      </c>
      <c r="D457" s="37">
        <v>0</v>
      </c>
      <c r="E457" s="46">
        <f t="shared" si="174"/>
        <v>0</v>
      </c>
      <c r="F457" s="37">
        <v>0</v>
      </c>
      <c r="G457" s="46">
        <f t="shared" si="175"/>
        <v>0</v>
      </c>
      <c r="H457" s="37">
        <v>0</v>
      </c>
      <c r="I457" s="46">
        <f t="shared" si="176"/>
        <v>0</v>
      </c>
      <c r="J457" s="37">
        <v>0</v>
      </c>
      <c r="K457" s="46">
        <f t="shared" si="177"/>
        <v>0</v>
      </c>
      <c r="L457" s="37">
        <v>0</v>
      </c>
      <c r="M457" s="46">
        <f t="shared" si="178"/>
        <v>0</v>
      </c>
      <c r="N457" s="38">
        <v>0</v>
      </c>
      <c r="O457" s="46">
        <f t="shared" si="179"/>
        <v>0</v>
      </c>
      <c r="P457" s="37">
        <v>0</v>
      </c>
      <c r="Q457" s="46">
        <f t="shared" si="180"/>
        <v>0</v>
      </c>
      <c r="R457" s="37">
        <f t="shared" si="186"/>
        <v>0</v>
      </c>
      <c r="S457" s="46">
        <f t="shared" si="182"/>
        <v>0</v>
      </c>
      <c r="T457" s="37">
        <v>2393.6476</v>
      </c>
      <c r="U457" s="39">
        <f t="shared" si="183"/>
        <v>2393.6476</v>
      </c>
      <c r="BD457" s="3"/>
      <c r="BJ457" s="25"/>
    </row>
    <row r="458" spans="2:62" ht="12" customHeight="1">
      <c r="B458" s="11"/>
      <c r="C458" s="26" t="s">
        <v>63</v>
      </c>
      <c r="D458" s="37">
        <v>0</v>
      </c>
      <c r="E458" s="46">
        <f t="shared" si="174"/>
        <v>0</v>
      </c>
      <c r="F458" s="37">
        <v>0</v>
      </c>
      <c r="G458" s="46">
        <f t="shared" si="175"/>
        <v>0</v>
      </c>
      <c r="H458" s="37">
        <v>0</v>
      </c>
      <c r="I458" s="46">
        <f t="shared" si="176"/>
        <v>0</v>
      </c>
      <c r="J458" s="37">
        <v>0</v>
      </c>
      <c r="K458" s="46">
        <f t="shared" si="177"/>
        <v>0</v>
      </c>
      <c r="L458" s="37">
        <v>0</v>
      </c>
      <c r="M458" s="46">
        <f t="shared" si="178"/>
        <v>0</v>
      </c>
      <c r="N458" s="38">
        <v>0</v>
      </c>
      <c r="O458" s="46">
        <f t="shared" si="179"/>
        <v>0</v>
      </c>
      <c r="P458" s="37">
        <v>0</v>
      </c>
      <c r="Q458" s="46">
        <f t="shared" si="180"/>
        <v>0</v>
      </c>
      <c r="R458" s="37">
        <f t="shared" si="186"/>
        <v>0</v>
      </c>
      <c r="S458" s="46">
        <f t="shared" si="182"/>
        <v>0</v>
      </c>
      <c r="T458" s="37">
        <v>7031.1733</v>
      </c>
      <c r="U458" s="39">
        <f t="shared" si="183"/>
        <v>7031.1733</v>
      </c>
      <c r="BD458" s="3"/>
      <c r="BJ458" s="25"/>
    </row>
    <row r="459" spans="2:62" ht="12" customHeight="1">
      <c r="B459" s="11" t="s">
        <v>48</v>
      </c>
      <c r="C459" s="26" t="s">
        <v>64</v>
      </c>
      <c r="D459" s="37">
        <v>0</v>
      </c>
      <c r="E459" s="46">
        <f t="shared" si="174"/>
        <v>0</v>
      </c>
      <c r="F459" s="37">
        <v>0</v>
      </c>
      <c r="G459" s="46">
        <f t="shared" si="175"/>
        <v>0</v>
      </c>
      <c r="H459" s="37">
        <v>0</v>
      </c>
      <c r="I459" s="46">
        <f t="shared" si="176"/>
        <v>0</v>
      </c>
      <c r="J459" s="37">
        <v>0</v>
      </c>
      <c r="K459" s="46">
        <f t="shared" si="177"/>
        <v>0</v>
      </c>
      <c r="L459" s="37">
        <v>0</v>
      </c>
      <c r="M459" s="46">
        <f t="shared" si="178"/>
        <v>0</v>
      </c>
      <c r="N459" s="38">
        <v>0</v>
      </c>
      <c r="O459" s="46">
        <f t="shared" si="179"/>
        <v>0</v>
      </c>
      <c r="P459" s="37">
        <v>0</v>
      </c>
      <c r="Q459" s="46">
        <f t="shared" si="180"/>
        <v>0</v>
      </c>
      <c r="R459" s="37">
        <f t="shared" si="186"/>
        <v>0</v>
      </c>
      <c r="S459" s="46">
        <f t="shared" si="182"/>
        <v>0</v>
      </c>
      <c r="T459" s="37">
        <v>11883.0617</v>
      </c>
      <c r="U459" s="39">
        <f t="shared" si="183"/>
        <v>11883.0617</v>
      </c>
      <c r="BD459" s="3"/>
      <c r="BJ459" s="25"/>
    </row>
    <row r="460" spans="2:62" ht="12" customHeight="1">
      <c r="B460" s="11"/>
      <c r="C460" s="26" t="s">
        <v>65</v>
      </c>
      <c r="D460" s="37">
        <v>0</v>
      </c>
      <c r="E460" s="46">
        <f t="shared" si="174"/>
        <v>0</v>
      </c>
      <c r="F460" s="37">
        <v>0</v>
      </c>
      <c r="G460" s="46">
        <f t="shared" si="175"/>
        <v>0</v>
      </c>
      <c r="H460" s="37">
        <v>0</v>
      </c>
      <c r="I460" s="46">
        <f t="shared" si="176"/>
        <v>0</v>
      </c>
      <c r="J460" s="37">
        <v>0</v>
      </c>
      <c r="K460" s="46">
        <f t="shared" si="177"/>
        <v>0</v>
      </c>
      <c r="L460" s="37">
        <v>0</v>
      </c>
      <c r="M460" s="46">
        <f t="shared" si="178"/>
        <v>0</v>
      </c>
      <c r="N460" s="38">
        <v>0</v>
      </c>
      <c r="O460" s="46">
        <f t="shared" si="179"/>
        <v>0</v>
      </c>
      <c r="P460" s="37">
        <v>0</v>
      </c>
      <c r="Q460" s="46">
        <f t="shared" si="180"/>
        <v>0</v>
      </c>
      <c r="R460" s="37">
        <f t="shared" si="186"/>
        <v>0</v>
      </c>
      <c r="S460" s="46">
        <f t="shared" si="182"/>
        <v>0</v>
      </c>
      <c r="T460" s="37">
        <v>57448.0448</v>
      </c>
      <c r="U460" s="39">
        <f t="shared" si="183"/>
        <v>57448.0448</v>
      </c>
      <c r="BD460" s="3"/>
      <c r="BJ460" s="25"/>
    </row>
    <row r="461" spans="2:62" ht="12" customHeight="1">
      <c r="B461" s="11"/>
      <c r="C461" s="26" t="s">
        <v>66</v>
      </c>
      <c r="D461" s="37">
        <v>0</v>
      </c>
      <c r="E461" s="46">
        <f t="shared" si="174"/>
      </c>
      <c r="F461" s="37">
        <v>0</v>
      </c>
      <c r="G461" s="46">
        <f t="shared" si="175"/>
      </c>
      <c r="H461" s="37">
        <v>0</v>
      </c>
      <c r="I461" s="46">
        <f t="shared" si="176"/>
      </c>
      <c r="J461" s="37">
        <v>0</v>
      </c>
      <c r="K461" s="46">
        <f t="shared" si="177"/>
      </c>
      <c r="L461" s="37">
        <v>0</v>
      </c>
      <c r="M461" s="46">
        <f t="shared" si="178"/>
      </c>
      <c r="N461" s="38">
        <v>0</v>
      </c>
      <c r="O461" s="46">
        <f t="shared" si="179"/>
      </c>
      <c r="P461" s="37">
        <v>0</v>
      </c>
      <c r="Q461" s="46">
        <f t="shared" si="180"/>
      </c>
      <c r="R461" s="37">
        <f t="shared" si="186"/>
        <v>0</v>
      </c>
      <c r="S461" s="46">
        <f t="shared" si="182"/>
      </c>
      <c r="T461" s="37">
        <v>0</v>
      </c>
      <c r="U461" s="39">
        <f t="shared" si="183"/>
        <v>0</v>
      </c>
      <c r="BD461" s="3"/>
      <c r="BJ461" s="25"/>
    </row>
    <row r="462" spans="2:62" ht="12" customHeight="1">
      <c r="B462" s="11" t="s">
        <v>1</v>
      </c>
      <c r="C462" s="26" t="s">
        <v>67</v>
      </c>
      <c r="D462" s="37">
        <v>0</v>
      </c>
      <c r="E462" s="46">
        <f t="shared" si="174"/>
        <v>0</v>
      </c>
      <c r="F462" s="37">
        <v>0</v>
      </c>
      <c r="G462" s="46">
        <f t="shared" si="175"/>
        <v>0</v>
      </c>
      <c r="H462" s="37">
        <v>0</v>
      </c>
      <c r="I462" s="46">
        <f t="shared" si="176"/>
        <v>0</v>
      </c>
      <c r="J462" s="37">
        <v>0</v>
      </c>
      <c r="K462" s="46">
        <f t="shared" si="177"/>
        <v>0</v>
      </c>
      <c r="L462" s="37">
        <v>0</v>
      </c>
      <c r="M462" s="46">
        <f t="shared" si="178"/>
        <v>0</v>
      </c>
      <c r="N462" s="38">
        <v>0</v>
      </c>
      <c r="O462" s="46">
        <f t="shared" si="179"/>
        <v>0</v>
      </c>
      <c r="P462" s="37">
        <v>0</v>
      </c>
      <c r="Q462" s="46">
        <f t="shared" si="180"/>
        <v>0</v>
      </c>
      <c r="R462" s="37">
        <f t="shared" si="186"/>
        <v>0</v>
      </c>
      <c r="S462" s="46">
        <f t="shared" si="182"/>
        <v>0</v>
      </c>
      <c r="T462" s="37">
        <v>153.8174</v>
      </c>
      <c r="U462" s="39">
        <f t="shared" si="183"/>
        <v>153.8174</v>
      </c>
      <c r="BD462" s="3"/>
      <c r="BJ462" s="25"/>
    </row>
    <row r="463" spans="2:62" ht="12" customHeight="1">
      <c r="B463" s="11"/>
      <c r="C463" s="26" t="s">
        <v>68</v>
      </c>
      <c r="D463" s="37">
        <v>0</v>
      </c>
      <c r="E463" s="46">
        <f t="shared" si="174"/>
        <v>0</v>
      </c>
      <c r="F463" s="37">
        <v>0</v>
      </c>
      <c r="G463" s="46">
        <f t="shared" si="175"/>
        <v>0</v>
      </c>
      <c r="H463" s="37">
        <v>0</v>
      </c>
      <c r="I463" s="46">
        <f t="shared" si="176"/>
        <v>0</v>
      </c>
      <c r="J463" s="37">
        <v>0</v>
      </c>
      <c r="K463" s="46">
        <f t="shared" si="177"/>
        <v>0</v>
      </c>
      <c r="L463" s="37">
        <v>0</v>
      </c>
      <c r="M463" s="46">
        <f t="shared" si="178"/>
        <v>0</v>
      </c>
      <c r="N463" s="38">
        <v>0</v>
      </c>
      <c r="O463" s="46">
        <f t="shared" si="179"/>
        <v>0</v>
      </c>
      <c r="P463" s="37">
        <v>0</v>
      </c>
      <c r="Q463" s="46">
        <f t="shared" si="180"/>
        <v>0</v>
      </c>
      <c r="R463" s="37">
        <f t="shared" si="186"/>
        <v>0</v>
      </c>
      <c r="S463" s="46">
        <f t="shared" si="182"/>
        <v>0</v>
      </c>
      <c r="T463" s="37">
        <v>36065.548</v>
      </c>
      <c r="U463" s="39">
        <f t="shared" si="183"/>
        <v>36065.548</v>
      </c>
      <c r="BD463" s="3"/>
      <c r="BJ463" s="25"/>
    </row>
    <row r="464" spans="2:62" ht="12" customHeight="1">
      <c r="B464" s="11"/>
      <c r="C464" s="26" t="s">
        <v>69</v>
      </c>
      <c r="D464" s="37">
        <v>0</v>
      </c>
      <c r="E464" s="46">
        <f t="shared" si="174"/>
        <v>0</v>
      </c>
      <c r="F464" s="37">
        <v>0</v>
      </c>
      <c r="G464" s="46">
        <f t="shared" si="175"/>
        <v>0</v>
      </c>
      <c r="H464" s="37">
        <v>0</v>
      </c>
      <c r="I464" s="46">
        <f t="shared" si="176"/>
        <v>0</v>
      </c>
      <c r="J464" s="37">
        <v>0</v>
      </c>
      <c r="K464" s="46">
        <f t="shared" si="177"/>
        <v>0</v>
      </c>
      <c r="L464" s="37">
        <v>0</v>
      </c>
      <c r="M464" s="46">
        <f t="shared" si="178"/>
        <v>0</v>
      </c>
      <c r="N464" s="38">
        <v>0</v>
      </c>
      <c r="O464" s="46">
        <f t="shared" si="179"/>
        <v>0</v>
      </c>
      <c r="P464" s="37">
        <v>0</v>
      </c>
      <c r="Q464" s="46">
        <f t="shared" si="180"/>
        <v>0</v>
      </c>
      <c r="R464" s="37">
        <f t="shared" si="186"/>
        <v>0</v>
      </c>
      <c r="S464" s="46">
        <f t="shared" si="182"/>
        <v>0</v>
      </c>
      <c r="T464" s="37">
        <v>4881.1044</v>
      </c>
      <c r="U464" s="39">
        <f t="shared" si="183"/>
        <v>4881.1044</v>
      </c>
      <c r="BD464" s="3"/>
      <c r="BJ464" s="25"/>
    </row>
    <row r="465" spans="2:62" ht="12" customHeight="1">
      <c r="B465" s="11" t="s">
        <v>20</v>
      </c>
      <c r="C465" s="26" t="s">
        <v>70</v>
      </c>
      <c r="D465" s="37">
        <v>0</v>
      </c>
      <c r="E465" s="46">
        <f t="shared" si="174"/>
        <v>0</v>
      </c>
      <c r="F465" s="37">
        <v>0</v>
      </c>
      <c r="G465" s="46">
        <f t="shared" si="175"/>
        <v>0</v>
      </c>
      <c r="H465" s="37">
        <v>0</v>
      </c>
      <c r="I465" s="46">
        <f t="shared" si="176"/>
        <v>0</v>
      </c>
      <c r="J465" s="37">
        <v>0</v>
      </c>
      <c r="K465" s="46">
        <f t="shared" si="177"/>
        <v>0</v>
      </c>
      <c r="L465" s="37">
        <v>0</v>
      </c>
      <c r="M465" s="46">
        <f t="shared" si="178"/>
        <v>0</v>
      </c>
      <c r="N465" s="38">
        <v>0</v>
      </c>
      <c r="O465" s="46">
        <f t="shared" si="179"/>
        <v>0</v>
      </c>
      <c r="P465" s="37">
        <v>0</v>
      </c>
      <c r="Q465" s="46">
        <f t="shared" si="180"/>
        <v>0</v>
      </c>
      <c r="R465" s="37">
        <f t="shared" si="186"/>
        <v>0</v>
      </c>
      <c r="S465" s="46">
        <f t="shared" si="182"/>
        <v>0</v>
      </c>
      <c r="T465" s="37">
        <v>5810.4215</v>
      </c>
      <c r="U465" s="39">
        <f t="shared" si="183"/>
        <v>5810.4215</v>
      </c>
      <c r="BD465" s="3"/>
      <c r="BJ465" s="25"/>
    </row>
    <row r="466" spans="2:62" ht="12" customHeight="1">
      <c r="B466" s="11"/>
      <c r="C466" s="26" t="s">
        <v>71</v>
      </c>
      <c r="D466" s="37">
        <v>0</v>
      </c>
      <c r="E466" s="46">
        <f t="shared" si="174"/>
        <v>0</v>
      </c>
      <c r="F466" s="37">
        <v>0</v>
      </c>
      <c r="G466" s="46">
        <f t="shared" si="175"/>
        <v>0</v>
      </c>
      <c r="H466" s="37">
        <v>0</v>
      </c>
      <c r="I466" s="46">
        <f t="shared" si="176"/>
        <v>0</v>
      </c>
      <c r="J466" s="37">
        <v>0</v>
      </c>
      <c r="K466" s="46">
        <f t="shared" si="177"/>
        <v>0</v>
      </c>
      <c r="L466" s="37">
        <v>0</v>
      </c>
      <c r="M466" s="46">
        <f t="shared" si="178"/>
        <v>0</v>
      </c>
      <c r="N466" s="38">
        <v>0</v>
      </c>
      <c r="O466" s="46">
        <f t="shared" si="179"/>
        <v>0</v>
      </c>
      <c r="P466" s="37">
        <v>0</v>
      </c>
      <c r="Q466" s="46">
        <f t="shared" si="180"/>
        <v>0</v>
      </c>
      <c r="R466" s="37">
        <f t="shared" si="186"/>
        <v>0</v>
      </c>
      <c r="S466" s="46">
        <f t="shared" si="182"/>
        <v>0</v>
      </c>
      <c r="T466" s="37">
        <v>14358.7294</v>
      </c>
      <c r="U466" s="39">
        <f t="shared" si="183"/>
        <v>14358.7294</v>
      </c>
      <c r="BD466" s="3"/>
      <c r="BJ466" s="25"/>
    </row>
    <row r="467" spans="2:62" ht="12" customHeight="1">
      <c r="B467" s="11"/>
      <c r="C467" s="26" t="s">
        <v>72</v>
      </c>
      <c r="D467" s="37">
        <v>0</v>
      </c>
      <c r="E467" s="46">
        <f t="shared" si="174"/>
        <v>0</v>
      </c>
      <c r="F467" s="37">
        <v>0</v>
      </c>
      <c r="G467" s="46">
        <f t="shared" si="175"/>
        <v>0</v>
      </c>
      <c r="H467" s="37">
        <v>0</v>
      </c>
      <c r="I467" s="46">
        <f t="shared" si="176"/>
        <v>0</v>
      </c>
      <c r="J467" s="37">
        <v>0</v>
      </c>
      <c r="K467" s="46">
        <f t="shared" si="177"/>
        <v>0</v>
      </c>
      <c r="L467" s="37">
        <v>0</v>
      </c>
      <c r="M467" s="46">
        <f t="shared" si="178"/>
        <v>0</v>
      </c>
      <c r="N467" s="38">
        <v>0</v>
      </c>
      <c r="O467" s="46">
        <f t="shared" si="179"/>
        <v>0</v>
      </c>
      <c r="P467" s="37">
        <v>0</v>
      </c>
      <c r="Q467" s="46">
        <f t="shared" si="180"/>
        <v>0</v>
      </c>
      <c r="R467" s="37">
        <f t="shared" si="186"/>
        <v>0</v>
      </c>
      <c r="S467" s="46">
        <f t="shared" si="182"/>
        <v>0</v>
      </c>
      <c r="T467" s="37">
        <v>3298.2313</v>
      </c>
      <c r="U467" s="39">
        <f t="shared" si="183"/>
        <v>3298.2313</v>
      </c>
      <c r="BD467" s="3"/>
      <c r="BJ467" s="25"/>
    </row>
    <row r="468" spans="2:62" ht="12" customHeight="1">
      <c r="B468" s="11"/>
      <c r="C468" s="29" t="s">
        <v>73</v>
      </c>
      <c r="D468" s="37">
        <v>0</v>
      </c>
      <c r="E468" s="46">
        <f t="shared" si="174"/>
        <v>0</v>
      </c>
      <c r="F468" s="37">
        <v>0</v>
      </c>
      <c r="G468" s="46">
        <f t="shared" si="175"/>
        <v>0</v>
      </c>
      <c r="H468" s="37">
        <v>0</v>
      </c>
      <c r="I468" s="46">
        <f t="shared" si="176"/>
        <v>0</v>
      </c>
      <c r="J468" s="37">
        <v>0</v>
      </c>
      <c r="K468" s="46">
        <f t="shared" si="177"/>
        <v>0</v>
      </c>
      <c r="L468" s="37">
        <v>0</v>
      </c>
      <c r="M468" s="46">
        <f t="shared" si="178"/>
        <v>0</v>
      </c>
      <c r="N468" s="38">
        <v>0</v>
      </c>
      <c r="O468" s="46">
        <f t="shared" si="179"/>
        <v>0</v>
      </c>
      <c r="P468" s="37">
        <v>0</v>
      </c>
      <c r="Q468" s="46">
        <f t="shared" si="180"/>
        <v>0</v>
      </c>
      <c r="R468" s="37">
        <f t="shared" si="186"/>
        <v>0</v>
      </c>
      <c r="S468" s="46">
        <f t="shared" si="182"/>
        <v>0</v>
      </c>
      <c r="T468" s="37">
        <v>10226.6006</v>
      </c>
      <c r="U468" s="39">
        <f t="shared" si="183"/>
        <v>10226.6006</v>
      </c>
      <c r="BD468" s="3"/>
      <c r="BJ468" s="25"/>
    </row>
    <row r="469" spans="1:62" s="30" customFormat="1" ht="12" customHeight="1">
      <c r="A469" s="3"/>
      <c r="B469" s="27"/>
      <c r="C469" s="28" t="s">
        <v>2</v>
      </c>
      <c r="D469" s="40">
        <f>SUM(D450:D468)</f>
        <v>65.7549</v>
      </c>
      <c r="E469" s="47">
        <f t="shared" si="174"/>
        <v>0.008106164655728882</v>
      </c>
      <c r="F469" s="40">
        <f>SUM(F450:F468)</f>
        <v>0</v>
      </c>
      <c r="G469" s="47">
        <f t="shared" si="175"/>
        <v>0</v>
      </c>
      <c r="H469" s="40">
        <f>SUM(H450:H468)</f>
        <v>0</v>
      </c>
      <c r="I469" s="47">
        <f t="shared" si="176"/>
        <v>0</v>
      </c>
      <c r="J469" s="40">
        <f>SUM(J450:J468)</f>
        <v>0</v>
      </c>
      <c r="K469" s="47">
        <f t="shared" si="177"/>
        <v>0</v>
      </c>
      <c r="L469" s="40">
        <f>SUM(L450:L468)</f>
        <v>0</v>
      </c>
      <c r="M469" s="47">
        <f t="shared" si="178"/>
        <v>0</v>
      </c>
      <c r="N469" s="41">
        <f>SUM(N450:N468)</f>
        <v>0</v>
      </c>
      <c r="O469" s="47">
        <f t="shared" si="179"/>
        <v>0</v>
      </c>
      <c r="P469" s="40">
        <f>SUM(P450:P468)</f>
        <v>0</v>
      </c>
      <c r="Q469" s="47">
        <f t="shared" si="180"/>
        <v>0</v>
      </c>
      <c r="R469" s="40">
        <f>SUM(R450:R468)</f>
        <v>65.7549</v>
      </c>
      <c r="S469" s="47">
        <f t="shared" si="182"/>
        <v>0.008106164655728882</v>
      </c>
      <c r="T469" s="40">
        <f>SUM(T450:T468)</f>
        <v>811105.7768</v>
      </c>
      <c r="U469" s="42">
        <f t="shared" si="183"/>
        <v>811171.5317</v>
      </c>
      <c r="BJ469" s="25"/>
    </row>
    <row r="470" spans="2:62" ht="12" customHeight="1">
      <c r="B470" s="11"/>
      <c r="C470" s="26" t="s">
        <v>74</v>
      </c>
      <c r="D470" s="37">
        <v>0</v>
      </c>
      <c r="E470" s="46">
        <f t="shared" si="174"/>
        <v>0</v>
      </c>
      <c r="F470" s="37">
        <v>0</v>
      </c>
      <c r="G470" s="46">
        <f t="shared" si="175"/>
        <v>0</v>
      </c>
      <c r="H470" s="37">
        <v>0</v>
      </c>
      <c r="I470" s="46">
        <f t="shared" si="176"/>
        <v>0</v>
      </c>
      <c r="J470" s="37">
        <v>0</v>
      </c>
      <c r="K470" s="46">
        <f t="shared" si="177"/>
        <v>0</v>
      </c>
      <c r="L470" s="37">
        <v>0</v>
      </c>
      <c r="M470" s="46">
        <f t="shared" si="178"/>
        <v>0</v>
      </c>
      <c r="N470" s="38">
        <v>0</v>
      </c>
      <c r="O470" s="46">
        <f t="shared" si="179"/>
        <v>0</v>
      </c>
      <c r="P470" s="37">
        <v>0</v>
      </c>
      <c r="Q470" s="46">
        <f t="shared" si="180"/>
        <v>0</v>
      </c>
      <c r="R470" s="37">
        <f aca="true" t="shared" si="187" ref="R470:R476">SUM(D470,F470,H470,J470,L470,N470,P470)</f>
        <v>0</v>
      </c>
      <c r="S470" s="46">
        <f t="shared" si="182"/>
        <v>0</v>
      </c>
      <c r="T470" s="37">
        <v>1043.7955</v>
      </c>
      <c r="U470" s="39">
        <f t="shared" si="183"/>
        <v>1043.7955</v>
      </c>
      <c r="BD470" s="3"/>
      <c r="BJ470" s="25"/>
    </row>
    <row r="471" spans="2:62" ht="12" customHeight="1">
      <c r="B471" s="11" t="s">
        <v>75</v>
      </c>
      <c r="C471" s="26" t="s">
        <v>76</v>
      </c>
      <c r="D471" s="37">
        <v>0</v>
      </c>
      <c r="E471" s="46">
        <f t="shared" si="174"/>
        <v>0</v>
      </c>
      <c r="F471" s="37">
        <v>0</v>
      </c>
      <c r="G471" s="46">
        <f t="shared" si="175"/>
        <v>0</v>
      </c>
      <c r="H471" s="37">
        <v>0</v>
      </c>
      <c r="I471" s="46">
        <f t="shared" si="176"/>
        <v>0</v>
      </c>
      <c r="J471" s="37">
        <v>0</v>
      </c>
      <c r="K471" s="46">
        <f t="shared" si="177"/>
        <v>0</v>
      </c>
      <c r="L471" s="37">
        <v>0</v>
      </c>
      <c r="M471" s="46">
        <f t="shared" si="178"/>
        <v>0</v>
      </c>
      <c r="N471" s="38">
        <v>0</v>
      </c>
      <c r="O471" s="46">
        <f t="shared" si="179"/>
        <v>0</v>
      </c>
      <c r="P471" s="37">
        <v>0</v>
      </c>
      <c r="Q471" s="46">
        <f t="shared" si="180"/>
        <v>0</v>
      </c>
      <c r="R471" s="37">
        <f t="shared" si="187"/>
        <v>0</v>
      </c>
      <c r="S471" s="46">
        <f t="shared" si="182"/>
        <v>0</v>
      </c>
      <c r="T471" s="37">
        <v>19835.5536</v>
      </c>
      <c r="U471" s="39">
        <f t="shared" si="183"/>
        <v>19835.5536</v>
      </c>
      <c r="BD471" s="3"/>
      <c r="BJ471" s="25"/>
    </row>
    <row r="472" spans="2:62" ht="12" customHeight="1">
      <c r="B472" s="11" t="s">
        <v>48</v>
      </c>
      <c r="C472" s="26" t="s">
        <v>108</v>
      </c>
      <c r="D472" s="37">
        <v>0</v>
      </c>
      <c r="E472" s="46">
        <f t="shared" si="174"/>
        <v>0</v>
      </c>
      <c r="F472" s="37">
        <v>0</v>
      </c>
      <c r="G472" s="46">
        <f t="shared" si="175"/>
        <v>0</v>
      </c>
      <c r="H472" s="37">
        <v>0</v>
      </c>
      <c r="I472" s="46">
        <f t="shared" si="176"/>
        <v>0</v>
      </c>
      <c r="J472" s="37">
        <v>0</v>
      </c>
      <c r="K472" s="46">
        <f t="shared" si="177"/>
        <v>0</v>
      </c>
      <c r="L472" s="37">
        <v>0</v>
      </c>
      <c r="M472" s="46">
        <f t="shared" si="178"/>
        <v>0</v>
      </c>
      <c r="N472" s="38">
        <v>0</v>
      </c>
      <c r="O472" s="46">
        <f t="shared" si="179"/>
        <v>0</v>
      </c>
      <c r="P472" s="37">
        <v>0</v>
      </c>
      <c r="Q472" s="46">
        <f t="shared" si="180"/>
        <v>0</v>
      </c>
      <c r="R472" s="37">
        <f t="shared" si="187"/>
        <v>0</v>
      </c>
      <c r="S472" s="46">
        <f t="shared" si="182"/>
        <v>0</v>
      </c>
      <c r="T472" s="37">
        <v>1306.4531</v>
      </c>
      <c r="U472" s="39">
        <f t="shared" si="183"/>
        <v>1306.4531</v>
      </c>
      <c r="BD472" s="3"/>
      <c r="BJ472" s="25"/>
    </row>
    <row r="473" spans="2:62" ht="12" customHeight="1">
      <c r="B473" s="11" t="s">
        <v>1</v>
      </c>
      <c r="C473" s="26" t="s">
        <v>77</v>
      </c>
      <c r="D473" s="37">
        <v>0</v>
      </c>
      <c r="E473" s="46">
        <f t="shared" si="174"/>
        <v>0</v>
      </c>
      <c r="F473" s="37">
        <v>0</v>
      </c>
      <c r="G473" s="46">
        <f t="shared" si="175"/>
        <v>0</v>
      </c>
      <c r="H473" s="37">
        <v>0</v>
      </c>
      <c r="I473" s="46">
        <f t="shared" si="176"/>
        <v>0</v>
      </c>
      <c r="J473" s="37">
        <v>0</v>
      </c>
      <c r="K473" s="46">
        <f t="shared" si="177"/>
        <v>0</v>
      </c>
      <c r="L473" s="37">
        <v>0</v>
      </c>
      <c r="M473" s="46">
        <f t="shared" si="178"/>
        <v>0</v>
      </c>
      <c r="N473" s="38">
        <v>0</v>
      </c>
      <c r="O473" s="46">
        <f t="shared" si="179"/>
        <v>0</v>
      </c>
      <c r="P473" s="37">
        <v>180.8058</v>
      </c>
      <c r="Q473" s="46">
        <f t="shared" si="180"/>
        <v>23.917784723296116</v>
      </c>
      <c r="R473" s="37">
        <f t="shared" si="187"/>
        <v>180.8058</v>
      </c>
      <c r="S473" s="46">
        <f t="shared" si="182"/>
        <v>23.917784723296116</v>
      </c>
      <c r="T473" s="37">
        <v>575.1413</v>
      </c>
      <c r="U473" s="39">
        <f t="shared" si="183"/>
        <v>755.9471</v>
      </c>
      <c r="BD473" s="3"/>
      <c r="BJ473" s="25"/>
    </row>
    <row r="474" spans="2:62" ht="12" customHeight="1">
      <c r="B474" s="11" t="s">
        <v>20</v>
      </c>
      <c r="C474" s="26" t="s">
        <v>78</v>
      </c>
      <c r="D474" s="37">
        <v>0</v>
      </c>
      <c r="E474" s="46">
        <f t="shared" si="174"/>
        <v>0</v>
      </c>
      <c r="F474" s="37">
        <v>0</v>
      </c>
      <c r="G474" s="46">
        <f t="shared" si="175"/>
        <v>0</v>
      </c>
      <c r="H474" s="37">
        <v>0</v>
      </c>
      <c r="I474" s="46">
        <f t="shared" si="176"/>
        <v>0</v>
      </c>
      <c r="J474" s="37">
        <v>0</v>
      </c>
      <c r="K474" s="46">
        <f t="shared" si="177"/>
        <v>0</v>
      </c>
      <c r="L474" s="37">
        <v>0</v>
      </c>
      <c r="M474" s="46">
        <f t="shared" si="178"/>
        <v>0</v>
      </c>
      <c r="N474" s="38">
        <v>0</v>
      </c>
      <c r="O474" s="46">
        <f t="shared" si="179"/>
        <v>0</v>
      </c>
      <c r="P474" s="37">
        <v>0</v>
      </c>
      <c r="Q474" s="46">
        <f t="shared" si="180"/>
        <v>0</v>
      </c>
      <c r="R474" s="37">
        <f t="shared" si="187"/>
        <v>0</v>
      </c>
      <c r="S474" s="46">
        <f t="shared" si="182"/>
        <v>0</v>
      </c>
      <c r="T474" s="37">
        <v>4729.2217</v>
      </c>
      <c r="U474" s="39">
        <f t="shared" si="183"/>
        <v>4729.2217</v>
      </c>
      <c r="BD474" s="3"/>
      <c r="BJ474" s="25"/>
    </row>
    <row r="475" spans="2:62" ht="12" customHeight="1">
      <c r="B475" s="11"/>
      <c r="C475" s="26" t="s">
        <v>79</v>
      </c>
      <c r="D475" s="37">
        <v>0</v>
      </c>
      <c r="E475" s="46">
        <f t="shared" si="174"/>
        <v>0</v>
      </c>
      <c r="F475" s="37">
        <v>0</v>
      </c>
      <c r="G475" s="46">
        <f t="shared" si="175"/>
        <v>0</v>
      </c>
      <c r="H475" s="37">
        <v>0</v>
      </c>
      <c r="I475" s="46">
        <f t="shared" si="176"/>
        <v>0</v>
      </c>
      <c r="J475" s="37">
        <v>0</v>
      </c>
      <c r="K475" s="46">
        <f t="shared" si="177"/>
        <v>0</v>
      </c>
      <c r="L475" s="37">
        <v>0</v>
      </c>
      <c r="M475" s="46">
        <f t="shared" si="178"/>
        <v>0</v>
      </c>
      <c r="N475" s="38">
        <v>0</v>
      </c>
      <c r="O475" s="46">
        <f t="shared" si="179"/>
        <v>0</v>
      </c>
      <c r="P475" s="37">
        <v>0</v>
      </c>
      <c r="Q475" s="46">
        <f t="shared" si="180"/>
        <v>0</v>
      </c>
      <c r="R475" s="37">
        <f t="shared" si="187"/>
        <v>0</v>
      </c>
      <c r="S475" s="46">
        <f t="shared" si="182"/>
        <v>0</v>
      </c>
      <c r="T475" s="37">
        <v>54860.9041</v>
      </c>
      <c r="U475" s="39">
        <f t="shared" si="183"/>
        <v>54860.9041</v>
      </c>
      <c r="BD475" s="3"/>
      <c r="BJ475" s="25"/>
    </row>
    <row r="476" spans="2:62" ht="12" customHeight="1">
      <c r="B476" s="11"/>
      <c r="C476" s="26" t="s">
        <v>80</v>
      </c>
      <c r="D476" s="37">
        <v>0</v>
      </c>
      <c r="E476" s="46">
        <f t="shared" si="174"/>
        <v>0</v>
      </c>
      <c r="F476" s="37">
        <v>0</v>
      </c>
      <c r="G476" s="46">
        <f t="shared" si="175"/>
        <v>0</v>
      </c>
      <c r="H476" s="37">
        <v>0</v>
      </c>
      <c r="I476" s="46">
        <f t="shared" si="176"/>
        <v>0</v>
      </c>
      <c r="J476" s="37">
        <v>0</v>
      </c>
      <c r="K476" s="46">
        <f t="shared" si="177"/>
        <v>0</v>
      </c>
      <c r="L476" s="37">
        <v>0</v>
      </c>
      <c r="M476" s="46">
        <f t="shared" si="178"/>
        <v>0</v>
      </c>
      <c r="N476" s="38">
        <v>0</v>
      </c>
      <c r="O476" s="46">
        <f t="shared" si="179"/>
        <v>0</v>
      </c>
      <c r="P476" s="37">
        <v>0</v>
      </c>
      <c r="Q476" s="46">
        <f t="shared" si="180"/>
        <v>0</v>
      </c>
      <c r="R476" s="37">
        <f t="shared" si="187"/>
        <v>0</v>
      </c>
      <c r="S476" s="46">
        <f t="shared" si="182"/>
        <v>0</v>
      </c>
      <c r="T476" s="37">
        <v>28675.6283</v>
      </c>
      <c r="U476" s="39">
        <f t="shared" si="183"/>
        <v>28675.6283</v>
      </c>
      <c r="BD476" s="3"/>
      <c r="BJ476" s="25"/>
    </row>
    <row r="477" spans="1:62" s="30" customFormat="1" ht="12" customHeight="1">
      <c r="A477" s="3"/>
      <c r="B477" s="27"/>
      <c r="C477" s="28" t="s">
        <v>2</v>
      </c>
      <c r="D477" s="40">
        <f>SUM(D470:D476)</f>
        <v>0</v>
      </c>
      <c r="E477" s="47">
        <f t="shared" si="174"/>
        <v>0</v>
      </c>
      <c r="F477" s="40">
        <f>SUM(F470:F476)</f>
        <v>0</v>
      </c>
      <c r="G477" s="47">
        <f t="shared" si="175"/>
        <v>0</v>
      </c>
      <c r="H477" s="40">
        <f>SUM(H470:H476)</f>
        <v>0</v>
      </c>
      <c r="I477" s="47">
        <f t="shared" si="176"/>
        <v>0</v>
      </c>
      <c r="J477" s="40">
        <f>SUM(J470:J476)</f>
        <v>0</v>
      </c>
      <c r="K477" s="47">
        <f t="shared" si="177"/>
        <v>0</v>
      </c>
      <c r="L477" s="40">
        <f>SUM(L470:L476)</f>
        <v>0</v>
      </c>
      <c r="M477" s="47">
        <f t="shared" si="178"/>
        <v>0</v>
      </c>
      <c r="N477" s="41">
        <f>SUM(N470:N476)</f>
        <v>0</v>
      </c>
      <c r="O477" s="47">
        <f t="shared" si="179"/>
        <v>0</v>
      </c>
      <c r="P477" s="40">
        <f>SUM(P470:P476)</f>
        <v>180.8058</v>
      </c>
      <c r="Q477" s="47">
        <f t="shared" si="180"/>
        <v>0.16258417325462593</v>
      </c>
      <c r="R477" s="40">
        <f>SUM(R470:R476)</f>
        <v>180.8058</v>
      </c>
      <c r="S477" s="47">
        <f t="shared" si="182"/>
        <v>0.16258417325462593</v>
      </c>
      <c r="T477" s="40">
        <f>SUM(T470:T476)</f>
        <v>111026.6976</v>
      </c>
      <c r="U477" s="42">
        <f t="shared" si="183"/>
        <v>111207.5034</v>
      </c>
      <c r="BJ477" s="25"/>
    </row>
    <row r="478" spans="2:62" ht="12" customHeight="1">
      <c r="B478" s="23"/>
      <c r="C478" s="24" t="s">
        <v>81</v>
      </c>
      <c r="D478" s="37">
        <v>0</v>
      </c>
      <c r="E478" s="46">
        <f aca="true" t="shared" si="188" ref="E478:E507">IF($U478=0,"",D478/$U478*100)</f>
        <v>0</v>
      </c>
      <c r="F478" s="37">
        <v>0</v>
      </c>
      <c r="G478" s="46">
        <f aca="true" t="shared" si="189" ref="G478:G507">IF($U478=0,"",F478/$U478*100)</f>
        <v>0</v>
      </c>
      <c r="H478" s="37">
        <v>0</v>
      </c>
      <c r="I478" s="46">
        <f aca="true" t="shared" si="190" ref="I478:I507">IF($U478=0,"",H478/$U478*100)</f>
        <v>0</v>
      </c>
      <c r="J478" s="37">
        <v>0</v>
      </c>
      <c r="K478" s="46">
        <f aca="true" t="shared" si="191" ref="K478:K507">IF($U478=0,"",J478/$U478*100)</f>
        <v>0</v>
      </c>
      <c r="L478" s="37">
        <v>0</v>
      </c>
      <c r="M478" s="46">
        <f aca="true" t="shared" si="192" ref="M478:M507">IF($U478=0,"",L478/$U478*100)</f>
        <v>0</v>
      </c>
      <c r="N478" s="38">
        <v>0</v>
      </c>
      <c r="O478" s="46">
        <f aca="true" t="shared" si="193" ref="O478:O507">IF($U478=0,"",N478/$U478*100)</f>
        <v>0</v>
      </c>
      <c r="P478" s="37">
        <v>0</v>
      </c>
      <c r="Q478" s="46">
        <f aca="true" t="shared" si="194" ref="Q478:Q507">IF($U478=0,"",P478/$U478*100)</f>
        <v>0</v>
      </c>
      <c r="R478" s="37">
        <f aca="true" t="shared" si="195" ref="R478:R486">SUM(D478,F478,H478,J478,L478,N478,P478)</f>
        <v>0</v>
      </c>
      <c r="S478" s="46">
        <f aca="true" t="shared" si="196" ref="S478:S507">IF($U478=0,"",R478/$U478*100)</f>
        <v>0</v>
      </c>
      <c r="T478" s="37">
        <v>11594.8315</v>
      </c>
      <c r="U478" s="39">
        <f aca="true" t="shared" si="197" ref="U478:U506">SUM(R478,T478)</f>
        <v>11594.8315</v>
      </c>
      <c r="BD478" s="3"/>
      <c r="BJ478" s="25"/>
    </row>
    <row r="479" spans="2:62" ht="12" customHeight="1">
      <c r="B479" s="11" t="s">
        <v>82</v>
      </c>
      <c r="C479" s="26" t="s">
        <v>83</v>
      </c>
      <c r="D479" s="37">
        <v>0</v>
      </c>
      <c r="E479" s="46">
        <f t="shared" si="188"/>
        <v>0</v>
      </c>
      <c r="F479" s="37">
        <v>0</v>
      </c>
      <c r="G479" s="46">
        <f t="shared" si="189"/>
        <v>0</v>
      </c>
      <c r="H479" s="37">
        <v>0</v>
      </c>
      <c r="I479" s="46">
        <f t="shared" si="190"/>
        <v>0</v>
      </c>
      <c r="J479" s="37">
        <v>0</v>
      </c>
      <c r="K479" s="46">
        <f t="shared" si="191"/>
        <v>0</v>
      </c>
      <c r="L479" s="37">
        <v>0</v>
      </c>
      <c r="M479" s="46">
        <f t="shared" si="192"/>
        <v>0</v>
      </c>
      <c r="N479" s="38">
        <v>0</v>
      </c>
      <c r="O479" s="46">
        <f t="shared" si="193"/>
        <v>0</v>
      </c>
      <c r="P479" s="37">
        <v>0</v>
      </c>
      <c r="Q479" s="46">
        <f t="shared" si="194"/>
        <v>0</v>
      </c>
      <c r="R479" s="37">
        <f t="shared" si="195"/>
        <v>0</v>
      </c>
      <c r="S479" s="46">
        <f t="shared" si="196"/>
        <v>0</v>
      </c>
      <c r="T479" s="37">
        <v>3.8836</v>
      </c>
      <c r="U479" s="39">
        <f t="shared" si="197"/>
        <v>3.8836</v>
      </c>
      <c r="BD479" s="3"/>
      <c r="BJ479" s="25"/>
    </row>
    <row r="480" spans="2:62" ht="12" customHeight="1">
      <c r="B480" s="11"/>
      <c r="C480" s="26" t="s">
        <v>84</v>
      </c>
      <c r="D480" s="37">
        <v>0</v>
      </c>
      <c r="E480" s="46">
        <f t="shared" si="188"/>
        <v>0</v>
      </c>
      <c r="F480" s="37">
        <v>0</v>
      </c>
      <c r="G480" s="46">
        <f t="shared" si="189"/>
        <v>0</v>
      </c>
      <c r="H480" s="37">
        <v>0</v>
      </c>
      <c r="I480" s="46">
        <f t="shared" si="190"/>
        <v>0</v>
      </c>
      <c r="J480" s="37">
        <v>0</v>
      </c>
      <c r="K480" s="46">
        <f t="shared" si="191"/>
        <v>0</v>
      </c>
      <c r="L480" s="37">
        <v>0</v>
      </c>
      <c r="M480" s="46">
        <f t="shared" si="192"/>
        <v>0</v>
      </c>
      <c r="N480" s="38">
        <v>0</v>
      </c>
      <c r="O480" s="46">
        <f t="shared" si="193"/>
        <v>0</v>
      </c>
      <c r="P480" s="37">
        <v>1.5126</v>
      </c>
      <c r="Q480" s="46">
        <f t="shared" si="194"/>
        <v>0.0372968221953522</v>
      </c>
      <c r="R480" s="37">
        <f t="shared" si="195"/>
        <v>1.5126</v>
      </c>
      <c r="S480" s="46">
        <f t="shared" si="196"/>
        <v>0.0372968221953522</v>
      </c>
      <c r="T480" s="37">
        <v>4054.0608</v>
      </c>
      <c r="U480" s="39">
        <f t="shared" si="197"/>
        <v>4055.5734</v>
      </c>
      <c r="BD480" s="3"/>
      <c r="BJ480" s="25"/>
    </row>
    <row r="481" spans="2:62" ht="12" customHeight="1">
      <c r="B481" s="11" t="s">
        <v>48</v>
      </c>
      <c r="C481" s="26" t="s">
        <v>85</v>
      </c>
      <c r="D481" s="37">
        <v>0</v>
      </c>
      <c r="E481" s="46">
        <f t="shared" si="188"/>
        <v>0</v>
      </c>
      <c r="F481" s="37">
        <v>0</v>
      </c>
      <c r="G481" s="46">
        <f t="shared" si="189"/>
        <v>0</v>
      </c>
      <c r="H481" s="37">
        <v>0</v>
      </c>
      <c r="I481" s="46">
        <f t="shared" si="190"/>
        <v>0</v>
      </c>
      <c r="J481" s="37">
        <v>0</v>
      </c>
      <c r="K481" s="46">
        <f t="shared" si="191"/>
        <v>0</v>
      </c>
      <c r="L481" s="37">
        <v>0</v>
      </c>
      <c r="M481" s="46">
        <f t="shared" si="192"/>
        <v>0</v>
      </c>
      <c r="N481" s="38">
        <v>0</v>
      </c>
      <c r="O481" s="46">
        <f t="shared" si="193"/>
        <v>0</v>
      </c>
      <c r="P481" s="37">
        <v>0</v>
      </c>
      <c r="Q481" s="46">
        <f t="shared" si="194"/>
        <v>0</v>
      </c>
      <c r="R481" s="37">
        <f t="shared" si="195"/>
        <v>0</v>
      </c>
      <c r="S481" s="46">
        <f t="shared" si="196"/>
        <v>0</v>
      </c>
      <c r="T481" s="37">
        <v>3027.7904</v>
      </c>
      <c r="U481" s="39">
        <f t="shared" si="197"/>
        <v>3027.7904</v>
      </c>
      <c r="BD481" s="3"/>
      <c r="BJ481" s="25"/>
    </row>
    <row r="482" spans="2:62" ht="12" customHeight="1">
      <c r="B482" s="11"/>
      <c r="C482" s="26" t="s">
        <v>86</v>
      </c>
      <c r="D482" s="37">
        <v>0</v>
      </c>
      <c r="E482" s="46">
        <f t="shared" si="188"/>
        <v>0</v>
      </c>
      <c r="F482" s="37">
        <v>0</v>
      </c>
      <c r="G482" s="46">
        <f t="shared" si="189"/>
        <v>0</v>
      </c>
      <c r="H482" s="37">
        <v>0</v>
      </c>
      <c r="I482" s="46">
        <f t="shared" si="190"/>
        <v>0</v>
      </c>
      <c r="J482" s="37">
        <v>0</v>
      </c>
      <c r="K482" s="46">
        <f t="shared" si="191"/>
        <v>0</v>
      </c>
      <c r="L482" s="37">
        <v>0</v>
      </c>
      <c r="M482" s="46">
        <f t="shared" si="192"/>
        <v>0</v>
      </c>
      <c r="N482" s="38">
        <v>0</v>
      </c>
      <c r="O482" s="46">
        <f t="shared" si="193"/>
        <v>0</v>
      </c>
      <c r="P482" s="37">
        <v>0</v>
      </c>
      <c r="Q482" s="46">
        <f t="shared" si="194"/>
        <v>0</v>
      </c>
      <c r="R482" s="37">
        <f t="shared" si="195"/>
        <v>0</v>
      </c>
      <c r="S482" s="46">
        <f t="shared" si="196"/>
        <v>0</v>
      </c>
      <c r="T482" s="37">
        <v>4775.2462</v>
      </c>
      <c r="U482" s="39">
        <f t="shared" si="197"/>
        <v>4775.2462</v>
      </c>
      <c r="BD482" s="3"/>
      <c r="BJ482" s="25"/>
    </row>
    <row r="483" spans="2:62" ht="12" customHeight="1">
      <c r="B483" s="11" t="s">
        <v>1</v>
      </c>
      <c r="C483" s="26" t="s">
        <v>87</v>
      </c>
      <c r="D483" s="37">
        <v>0</v>
      </c>
      <c r="E483" s="46">
        <f t="shared" si="188"/>
        <v>0</v>
      </c>
      <c r="F483" s="37">
        <v>0</v>
      </c>
      <c r="G483" s="46">
        <f t="shared" si="189"/>
        <v>0</v>
      </c>
      <c r="H483" s="37">
        <v>0</v>
      </c>
      <c r="I483" s="46">
        <f t="shared" si="190"/>
        <v>0</v>
      </c>
      <c r="J483" s="37">
        <v>0</v>
      </c>
      <c r="K483" s="46">
        <f t="shared" si="191"/>
        <v>0</v>
      </c>
      <c r="L483" s="37">
        <v>0</v>
      </c>
      <c r="M483" s="46">
        <f t="shared" si="192"/>
        <v>0</v>
      </c>
      <c r="N483" s="38">
        <v>0</v>
      </c>
      <c r="O483" s="46">
        <f t="shared" si="193"/>
        <v>0</v>
      </c>
      <c r="P483" s="37">
        <v>0</v>
      </c>
      <c r="Q483" s="46">
        <f t="shared" si="194"/>
        <v>0</v>
      </c>
      <c r="R483" s="37">
        <f t="shared" si="195"/>
        <v>0</v>
      </c>
      <c r="S483" s="46">
        <f t="shared" si="196"/>
        <v>0</v>
      </c>
      <c r="T483" s="37">
        <v>4643.9226</v>
      </c>
      <c r="U483" s="39">
        <f t="shared" si="197"/>
        <v>4643.9226</v>
      </c>
      <c r="BD483" s="3"/>
      <c r="BJ483" s="25"/>
    </row>
    <row r="484" spans="2:62" ht="12" customHeight="1">
      <c r="B484" s="11"/>
      <c r="C484" s="26" t="s">
        <v>88</v>
      </c>
      <c r="D484" s="37">
        <v>0</v>
      </c>
      <c r="E484" s="46">
        <f t="shared" si="188"/>
        <v>0</v>
      </c>
      <c r="F484" s="37">
        <v>0</v>
      </c>
      <c r="G484" s="46">
        <f t="shared" si="189"/>
        <v>0</v>
      </c>
      <c r="H484" s="37">
        <v>0</v>
      </c>
      <c r="I484" s="46">
        <f t="shared" si="190"/>
        <v>0</v>
      </c>
      <c r="J484" s="37">
        <v>0</v>
      </c>
      <c r="K484" s="46">
        <f t="shared" si="191"/>
        <v>0</v>
      </c>
      <c r="L484" s="37">
        <v>0</v>
      </c>
      <c r="M484" s="46">
        <f t="shared" si="192"/>
        <v>0</v>
      </c>
      <c r="N484" s="38">
        <v>0</v>
      </c>
      <c r="O484" s="46">
        <f t="shared" si="193"/>
        <v>0</v>
      </c>
      <c r="P484" s="37">
        <v>0</v>
      </c>
      <c r="Q484" s="46">
        <f t="shared" si="194"/>
        <v>0</v>
      </c>
      <c r="R484" s="37">
        <f t="shared" si="195"/>
        <v>0</v>
      </c>
      <c r="S484" s="46">
        <f t="shared" si="196"/>
        <v>0</v>
      </c>
      <c r="T484" s="37">
        <v>35943.6358</v>
      </c>
      <c r="U484" s="39">
        <f t="shared" si="197"/>
        <v>35943.6358</v>
      </c>
      <c r="BD484" s="3"/>
      <c r="BJ484" s="25"/>
    </row>
    <row r="485" spans="2:62" ht="12" customHeight="1">
      <c r="B485" s="11" t="s">
        <v>20</v>
      </c>
      <c r="C485" s="26" t="s">
        <v>89</v>
      </c>
      <c r="D485" s="37">
        <v>0</v>
      </c>
      <c r="E485" s="46">
        <f t="shared" si="188"/>
        <v>0</v>
      </c>
      <c r="F485" s="37">
        <v>0</v>
      </c>
      <c r="G485" s="46">
        <f t="shared" si="189"/>
        <v>0</v>
      </c>
      <c r="H485" s="37">
        <v>0</v>
      </c>
      <c r="I485" s="46">
        <f t="shared" si="190"/>
        <v>0</v>
      </c>
      <c r="J485" s="37">
        <v>0</v>
      </c>
      <c r="K485" s="46">
        <f t="shared" si="191"/>
        <v>0</v>
      </c>
      <c r="L485" s="37">
        <v>0</v>
      </c>
      <c r="M485" s="46">
        <f t="shared" si="192"/>
        <v>0</v>
      </c>
      <c r="N485" s="38">
        <v>0</v>
      </c>
      <c r="O485" s="46">
        <f t="shared" si="193"/>
        <v>0</v>
      </c>
      <c r="P485" s="37">
        <v>0</v>
      </c>
      <c r="Q485" s="46">
        <f t="shared" si="194"/>
        <v>0</v>
      </c>
      <c r="R485" s="37">
        <f t="shared" si="195"/>
        <v>0</v>
      </c>
      <c r="S485" s="46">
        <f t="shared" si="196"/>
        <v>0</v>
      </c>
      <c r="T485" s="37">
        <v>1792.6841</v>
      </c>
      <c r="U485" s="39">
        <f t="shared" si="197"/>
        <v>1792.6841</v>
      </c>
      <c r="BD485" s="3"/>
      <c r="BJ485" s="25"/>
    </row>
    <row r="486" spans="2:62" ht="12" customHeight="1">
      <c r="B486" s="11"/>
      <c r="C486" s="29" t="s">
        <v>90</v>
      </c>
      <c r="D486" s="37">
        <v>0</v>
      </c>
      <c r="E486" s="46">
        <f t="shared" si="188"/>
        <v>0</v>
      </c>
      <c r="F486" s="37">
        <v>0</v>
      </c>
      <c r="G486" s="46">
        <f t="shared" si="189"/>
        <v>0</v>
      </c>
      <c r="H486" s="37">
        <v>0</v>
      </c>
      <c r="I486" s="46">
        <f t="shared" si="190"/>
        <v>0</v>
      </c>
      <c r="J486" s="37">
        <v>0</v>
      </c>
      <c r="K486" s="46">
        <f t="shared" si="191"/>
        <v>0</v>
      </c>
      <c r="L486" s="37">
        <v>0</v>
      </c>
      <c r="M486" s="46">
        <f t="shared" si="192"/>
        <v>0</v>
      </c>
      <c r="N486" s="38">
        <v>0</v>
      </c>
      <c r="O486" s="46">
        <f t="shared" si="193"/>
        <v>0</v>
      </c>
      <c r="P486" s="37">
        <v>0</v>
      </c>
      <c r="Q486" s="46">
        <f t="shared" si="194"/>
        <v>0</v>
      </c>
      <c r="R486" s="37">
        <f t="shared" si="195"/>
        <v>0</v>
      </c>
      <c r="S486" s="46">
        <f t="shared" si="196"/>
        <v>0</v>
      </c>
      <c r="T486" s="37">
        <v>22374.0755</v>
      </c>
      <c r="U486" s="39">
        <f t="shared" si="197"/>
        <v>22374.0755</v>
      </c>
      <c r="BD486" s="3"/>
      <c r="BJ486" s="25"/>
    </row>
    <row r="487" spans="1:62" s="30" customFormat="1" ht="12" customHeight="1">
      <c r="A487" s="3"/>
      <c r="B487" s="27"/>
      <c r="C487" s="28" t="s">
        <v>2</v>
      </c>
      <c r="D487" s="40">
        <f>SUM(D478:D486)</f>
        <v>0</v>
      </c>
      <c r="E487" s="47">
        <f t="shared" si="188"/>
        <v>0</v>
      </c>
      <c r="F487" s="40">
        <f>SUM(F478:F486)</f>
        <v>0</v>
      </c>
      <c r="G487" s="47">
        <f t="shared" si="189"/>
        <v>0</v>
      </c>
      <c r="H487" s="40">
        <f>SUM(H478:H486)</f>
        <v>0</v>
      </c>
      <c r="I487" s="47">
        <f t="shared" si="190"/>
        <v>0</v>
      </c>
      <c r="J487" s="40">
        <f>SUM(J478:J486)</f>
        <v>0</v>
      </c>
      <c r="K487" s="47">
        <f t="shared" si="191"/>
        <v>0</v>
      </c>
      <c r="L487" s="40">
        <f>SUM(L478:L486)</f>
        <v>0</v>
      </c>
      <c r="M487" s="47">
        <f t="shared" si="192"/>
        <v>0</v>
      </c>
      <c r="N487" s="41">
        <f>SUM(N478:N486)</f>
        <v>0</v>
      </c>
      <c r="O487" s="47">
        <f t="shared" si="193"/>
        <v>0</v>
      </c>
      <c r="P487" s="40">
        <f>SUM(P478:P486)</f>
        <v>1.5126</v>
      </c>
      <c r="Q487" s="47">
        <f t="shared" si="194"/>
        <v>0.0017147396271547288</v>
      </c>
      <c r="R487" s="40">
        <f>SUM(R478:R486)</f>
        <v>1.5126</v>
      </c>
      <c r="S487" s="47">
        <f t="shared" si="196"/>
        <v>0.0017147396271547288</v>
      </c>
      <c r="T487" s="40">
        <f>SUM(T478:T486)</f>
        <v>88210.1305</v>
      </c>
      <c r="U487" s="42">
        <f t="shared" si="197"/>
        <v>88211.6431</v>
      </c>
      <c r="BJ487" s="25"/>
    </row>
    <row r="488" spans="2:62" ht="12" customHeight="1">
      <c r="B488" s="11"/>
      <c r="C488" s="26" t="s">
        <v>109</v>
      </c>
      <c r="D488" s="37">
        <v>0</v>
      </c>
      <c r="E488" s="46">
        <f t="shared" si="188"/>
        <v>0</v>
      </c>
      <c r="F488" s="37">
        <v>0</v>
      </c>
      <c r="G488" s="46">
        <f t="shared" si="189"/>
        <v>0</v>
      </c>
      <c r="H488" s="37">
        <v>0</v>
      </c>
      <c r="I488" s="46">
        <f t="shared" si="190"/>
        <v>0</v>
      </c>
      <c r="J488" s="37">
        <v>0</v>
      </c>
      <c r="K488" s="46">
        <f t="shared" si="191"/>
        <v>0</v>
      </c>
      <c r="L488" s="37">
        <v>0</v>
      </c>
      <c r="M488" s="46">
        <f t="shared" si="192"/>
        <v>0</v>
      </c>
      <c r="N488" s="38">
        <v>0</v>
      </c>
      <c r="O488" s="46">
        <f t="shared" si="193"/>
        <v>0</v>
      </c>
      <c r="P488" s="37">
        <v>0</v>
      </c>
      <c r="Q488" s="46">
        <f t="shared" si="194"/>
        <v>0</v>
      </c>
      <c r="R488" s="37">
        <f aca="true" t="shared" si="198" ref="R488:R500">SUM(D488,F488,H488,J488,L488,N488,P488)</f>
        <v>0</v>
      </c>
      <c r="S488" s="46">
        <f t="shared" si="196"/>
        <v>0</v>
      </c>
      <c r="T488" s="37">
        <v>124.6852</v>
      </c>
      <c r="U488" s="39">
        <f t="shared" si="197"/>
        <v>124.6852</v>
      </c>
      <c r="BD488" s="3"/>
      <c r="BJ488" s="25"/>
    </row>
    <row r="489" spans="2:62" ht="12" customHeight="1">
      <c r="B489" s="11"/>
      <c r="C489" s="26" t="s">
        <v>110</v>
      </c>
      <c r="D489" s="37">
        <v>0</v>
      </c>
      <c r="E489" s="46">
        <f t="shared" si="188"/>
        <v>0</v>
      </c>
      <c r="F489" s="37">
        <v>0</v>
      </c>
      <c r="G489" s="46">
        <f t="shared" si="189"/>
        <v>0</v>
      </c>
      <c r="H489" s="37">
        <v>0</v>
      </c>
      <c r="I489" s="46">
        <f t="shared" si="190"/>
        <v>0</v>
      </c>
      <c r="J489" s="37">
        <v>0</v>
      </c>
      <c r="K489" s="46">
        <f t="shared" si="191"/>
        <v>0</v>
      </c>
      <c r="L489" s="37">
        <v>0</v>
      </c>
      <c r="M489" s="46">
        <f t="shared" si="192"/>
        <v>0</v>
      </c>
      <c r="N489" s="38">
        <v>0</v>
      </c>
      <c r="O489" s="46">
        <f t="shared" si="193"/>
        <v>0</v>
      </c>
      <c r="P489" s="37">
        <v>0</v>
      </c>
      <c r="Q489" s="46">
        <f t="shared" si="194"/>
        <v>0</v>
      </c>
      <c r="R489" s="37">
        <f t="shared" si="198"/>
        <v>0</v>
      </c>
      <c r="S489" s="46">
        <f t="shared" si="196"/>
        <v>0</v>
      </c>
      <c r="T489" s="37">
        <v>67.182</v>
      </c>
      <c r="U489" s="39">
        <f t="shared" si="197"/>
        <v>67.182</v>
      </c>
      <c r="BD489" s="3"/>
      <c r="BJ489" s="25"/>
    </row>
    <row r="490" spans="2:62" ht="12" customHeight="1">
      <c r="B490" s="11"/>
      <c r="C490" s="26" t="s">
        <v>111</v>
      </c>
      <c r="D490" s="37">
        <v>0</v>
      </c>
      <c r="E490" s="46">
        <f t="shared" si="188"/>
        <v>0</v>
      </c>
      <c r="F490" s="37">
        <v>0</v>
      </c>
      <c r="G490" s="46">
        <f t="shared" si="189"/>
        <v>0</v>
      </c>
      <c r="H490" s="37">
        <v>0</v>
      </c>
      <c r="I490" s="46">
        <f t="shared" si="190"/>
        <v>0</v>
      </c>
      <c r="J490" s="37">
        <v>0</v>
      </c>
      <c r="K490" s="46">
        <f t="shared" si="191"/>
        <v>0</v>
      </c>
      <c r="L490" s="37">
        <v>0</v>
      </c>
      <c r="M490" s="46">
        <f t="shared" si="192"/>
        <v>0</v>
      </c>
      <c r="N490" s="38">
        <v>0</v>
      </c>
      <c r="O490" s="46">
        <f t="shared" si="193"/>
        <v>0</v>
      </c>
      <c r="P490" s="37">
        <v>0</v>
      </c>
      <c r="Q490" s="46">
        <f t="shared" si="194"/>
        <v>0</v>
      </c>
      <c r="R490" s="37">
        <f t="shared" si="198"/>
        <v>0</v>
      </c>
      <c r="S490" s="46">
        <f t="shared" si="196"/>
        <v>0</v>
      </c>
      <c r="T490" s="37">
        <v>43275.7122</v>
      </c>
      <c r="U490" s="39">
        <f t="shared" si="197"/>
        <v>43275.7122</v>
      </c>
      <c r="BD490" s="3"/>
      <c r="BJ490" s="25"/>
    </row>
    <row r="491" spans="2:62" ht="12" customHeight="1">
      <c r="B491" s="11" t="s">
        <v>112</v>
      </c>
      <c r="C491" s="26" t="s">
        <v>91</v>
      </c>
      <c r="D491" s="37">
        <v>0</v>
      </c>
      <c r="E491" s="46">
        <f t="shared" si="188"/>
        <v>0</v>
      </c>
      <c r="F491" s="37">
        <v>0</v>
      </c>
      <c r="G491" s="46">
        <f t="shared" si="189"/>
        <v>0</v>
      </c>
      <c r="H491" s="37">
        <v>0</v>
      </c>
      <c r="I491" s="46">
        <f t="shared" si="190"/>
        <v>0</v>
      </c>
      <c r="J491" s="37">
        <v>0</v>
      </c>
      <c r="K491" s="46">
        <f t="shared" si="191"/>
        <v>0</v>
      </c>
      <c r="L491" s="37">
        <v>0</v>
      </c>
      <c r="M491" s="46">
        <f t="shared" si="192"/>
        <v>0</v>
      </c>
      <c r="N491" s="38">
        <v>0</v>
      </c>
      <c r="O491" s="46">
        <f t="shared" si="193"/>
        <v>0</v>
      </c>
      <c r="P491" s="37">
        <v>0</v>
      </c>
      <c r="Q491" s="46">
        <f t="shared" si="194"/>
        <v>0</v>
      </c>
      <c r="R491" s="37">
        <f t="shared" si="198"/>
        <v>0</v>
      </c>
      <c r="S491" s="46">
        <f t="shared" si="196"/>
        <v>0</v>
      </c>
      <c r="T491" s="37">
        <v>76.1667</v>
      </c>
      <c r="U491" s="39">
        <f t="shared" si="197"/>
        <v>76.1667</v>
      </c>
      <c r="BD491" s="3"/>
      <c r="BJ491" s="25"/>
    </row>
    <row r="492" spans="2:62" ht="12" customHeight="1">
      <c r="B492" s="11"/>
      <c r="C492" s="26" t="s">
        <v>113</v>
      </c>
      <c r="D492" s="37">
        <v>0</v>
      </c>
      <c r="E492" s="46">
        <f t="shared" si="188"/>
        <v>0</v>
      </c>
      <c r="F492" s="37">
        <v>0</v>
      </c>
      <c r="G492" s="46">
        <f t="shared" si="189"/>
        <v>0</v>
      </c>
      <c r="H492" s="37">
        <v>0</v>
      </c>
      <c r="I492" s="46">
        <f t="shared" si="190"/>
        <v>0</v>
      </c>
      <c r="J492" s="37">
        <v>0</v>
      </c>
      <c r="K492" s="46">
        <f t="shared" si="191"/>
        <v>0</v>
      </c>
      <c r="L492" s="37">
        <v>0</v>
      </c>
      <c r="M492" s="46">
        <f t="shared" si="192"/>
        <v>0</v>
      </c>
      <c r="N492" s="38">
        <v>0</v>
      </c>
      <c r="O492" s="46">
        <f t="shared" si="193"/>
        <v>0</v>
      </c>
      <c r="P492" s="37">
        <v>0</v>
      </c>
      <c r="Q492" s="46">
        <f t="shared" si="194"/>
        <v>0</v>
      </c>
      <c r="R492" s="37">
        <f t="shared" si="198"/>
        <v>0</v>
      </c>
      <c r="S492" s="46">
        <f t="shared" si="196"/>
        <v>0</v>
      </c>
      <c r="T492" s="37">
        <v>60.3767</v>
      </c>
      <c r="U492" s="39">
        <f t="shared" si="197"/>
        <v>60.3767</v>
      </c>
      <c r="BD492" s="3"/>
      <c r="BJ492" s="25"/>
    </row>
    <row r="493" spans="2:62" ht="12" customHeight="1">
      <c r="B493" s="11"/>
      <c r="C493" s="26" t="s">
        <v>114</v>
      </c>
      <c r="D493" s="37">
        <v>0</v>
      </c>
      <c r="E493" s="46">
        <f t="shared" si="188"/>
        <v>0</v>
      </c>
      <c r="F493" s="37">
        <v>0</v>
      </c>
      <c r="G493" s="46">
        <f t="shared" si="189"/>
        <v>0</v>
      </c>
      <c r="H493" s="37">
        <v>0</v>
      </c>
      <c r="I493" s="46">
        <f t="shared" si="190"/>
        <v>0</v>
      </c>
      <c r="J493" s="37">
        <v>0</v>
      </c>
      <c r="K493" s="46">
        <f t="shared" si="191"/>
        <v>0</v>
      </c>
      <c r="L493" s="37">
        <v>0</v>
      </c>
      <c r="M493" s="46">
        <f t="shared" si="192"/>
        <v>0</v>
      </c>
      <c r="N493" s="38">
        <v>0</v>
      </c>
      <c r="O493" s="46">
        <f t="shared" si="193"/>
        <v>0</v>
      </c>
      <c r="P493" s="37">
        <v>0</v>
      </c>
      <c r="Q493" s="46">
        <f t="shared" si="194"/>
        <v>0</v>
      </c>
      <c r="R493" s="37">
        <f t="shared" si="198"/>
        <v>0</v>
      </c>
      <c r="S493" s="46">
        <f t="shared" si="196"/>
        <v>0</v>
      </c>
      <c r="T493" s="37">
        <v>330.8307</v>
      </c>
      <c r="U493" s="39">
        <f t="shared" si="197"/>
        <v>330.8307</v>
      </c>
      <c r="BD493" s="3"/>
      <c r="BJ493" s="25"/>
    </row>
    <row r="494" spans="2:62" ht="12" customHeight="1">
      <c r="B494" s="11" t="s">
        <v>115</v>
      </c>
      <c r="C494" s="26" t="s">
        <v>116</v>
      </c>
      <c r="D494" s="37">
        <v>0</v>
      </c>
      <c r="E494" s="46">
        <f t="shared" si="188"/>
        <v>0</v>
      </c>
      <c r="F494" s="37">
        <v>0</v>
      </c>
      <c r="G494" s="46">
        <f t="shared" si="189"/>
        <v>0</v>
      </c>
      <c r="H494" s="37">
        <v>0</v>
      </c>
      <c r="I494" s="46">
        <f t="shared" si="190"/>
        <v>0</v>
      </c>
      <c r="J494" s="37">
        <v>0</v>
      </c>
      <c r="K494" s="46">
        <f t="shared" si="191"/>
        <v>0</v>
      </c>
      <c r="L494" s="37">
        <v>0</v>
      </c>
      <c r="M494" s="46">
        <f t="shared" si="192"/>
        <v>0</v>
      </c>
      <c r="N494" s="38">
        <v>0</v>
      </c>
      <c r="O494" s="46">
        <f t="shared" si="193"/>
        <v>0</v>
      </c>
      <c r="P494" s="37">
        <v>0</v>
      </c>
      <c r="Q494" s="46">
        <f t="shared" si="194"/>
        <v>0</v>
      </c>
      <c r="R494" s="37">
        <f t="shared" si="198"/>
        <v>0</v>
      </c>
      <c r="S494" s="46">
        <f t="shared" si="196"/>
        <v>0</v>
      </c>
      <c r="T494" s="37">
        <v>37851.3071</v>
      </c>
      <c r="U494" s="39">
        <f t="shared" si="197"/>
        <v>37851.3071</v>
      </c>
      <c r="BD494" s="3"/>
      <c r="BJ494" s="25"/>
    </row>
    <row r="495" spans="2:62" ht="12" customHeight="1">
      <c r="B495" s="11"/>
      <c r="C495" s="26" t="s">
        <v>117</v>
      </c>
      <c r="D495" s="37">
        <v>0</v>
      </c>
      <c r="E495" s="46">
        <f t="shared" si="188"/>
        <v>0</v>
      </c>
      <c r="F495" s="37">
        <v>0</v>
      </c>
      <c r="G495" s="46">
        <f t="shared" si="189"/>
        <v>0</v>
      </c>
      <c r="H495" s="37">
        <v>0</v>
      </c>
      <c r="I495" s="46">
        <f t="shared" si="190"/>
        <v>0</v>
      </c>
      <c r="J495" s="37">
        <v>0</v>
      </c>
      <c r="K495" s="46">
        <f t="shared" si="191"/>
        <v>0</v>
      </c>
      <c r="L495" s="37">
        <v>0</v>
      </c>
      <c r="M495" s="46">
        <f t="shared" si="192"/>
        <v>0</v>
      </c>
      <c r="N495" s="38">
        <v>0</v>
      </c>
      <c r="O495" s="46">
        <f t="shared" si="193"/>
        <v>0</v>
      </c>
      <c r="P495" s="37">
        <v>0</v>
      </c>
      <c r="Q495" s="46">
        <f t="shared" si="194"/>
        <v>0</v>
      </c>
      <c r="R495" s="37">
        <f t="shared" si="198"/>
        <v>0</v>
      </c>
      <c r="S495" s="46">
        <f t="shared" si="196"/>
        <v>0</v>
      </c>
      <c r="T495" s="37">
        <v>4583.8076</v>
      </c>
      <c r="U495" s="39">
        <f t="shared" si="197"/>
        <v>4583.8076</v>
      </c>
      <c r="BD495" s="3"/>
      <c r="BJ495" s="25"/>
    </row>
    <row r="496" spans="2:62" ht="12" customHeight="1">
      <c r="B496" s="11"/>
      <c r="C496" s="26" t="s">
        <v>118</v>
      </c>
      <c r="D496" s="37">
        <v>0</v>
      </c>
      <c r="E496" s="46">
        <f t="shared" si="188"/>
        <v>0</v>
      </c>
      <c r="F496" s="37">
        <v>0</v>
      </c>
      <c r="G496" s="46">
        <f t="shared" si="189"/>
        <v>0</v>
      </c>
      <c r="H496" s="37">
        <v>0</v>
      </c>
      <c r="I496" s="46">
        <f t="shared" si="190"/>
        <v>0</v>
      </c>
      <c r="J496" s="37">
        <v>0</v>
      </c>
      <c r="K496" s="46">
        <f t="shared" si="191"/>
        <v>0</v>
      </c>
      <c r="L496" s="37">
        <v>0</v>
      </c>
      <c r="M496" s="46">
        <f t="shared" si="192"/>
        <v>0</v>
      </c>
      <c r="N496" s="38">
        <v>0</v>
      </c>
      <c r="O496" s="46">
        <f t="shared" si="193"/>
        <v>0</v>
      </c>
      <c r="P496" s="37">
        <v>0</v>
      </c>
      <c r="Q496" s="46">
        <f t="shared" si="194"/>
        <v>0</v>
      </c>
      <c r="R496" s="37">
        <f t="shared" si="198"/>
        <v>0</v>
      </c>
      <c r="S496" s="46">
        <f t="shared" si="196"/>
        <v>0</v>
      </c>
      <c r="T496" s="37">
        <v>588.6021</v>
      </c>
      <c r="U496" s="39">
        <f t="shared" si="197"/>
        <v>588.6021</v>
      </c>
      <c r="BD496" s="3"/>
      <c r="BJ496" s="25"/>
    </row>
    <row r="497" spans="2:62" ht="12" customHeight="1">
      <c r="B497" s="11" t="s">
        <v>119</v>
      </c>
      <c r="C497" s="26" t="s">
        <v>120</v>
      </c>
      <c r="D497" s="37">
        <v>0</v>
      </c>
      <c r="E497" s="46">
        <f t="shared" si="188"/>
        <v>0</v>
      </c>
      <c r="F497" s="37">
        <v>0</v>
      </c>
      <c r="G497" s="46">
        <f t="shared" si="189"/>
        <v>0</v>
      </c>
      <c r="H497" s="37">
        <v>0</v>
      </c>
      <c r="I497" s="46">
        <f t="shared" si="190"/>
        <v>0</v>
      </c>
      <c r="J497" s="37">
        <v>0</v>
      </c>
      <c r="K497" s="46">
        <f t="shared" si="191"/>
        <v>0</v>
      </c>
      <c r="L497" s="37">
        <v>0</v>
      </c>
      <c r="M497" s="46">
        <f t="shared" si="192"/>
        <v>0</v>
      </c>
      <c r="N497" s="38">
        <v>0</v>
      </c>
      <c r="O497" s="46">
        <f t="shared" si="193"/>
        <v>0</v>
      </c>
      <c r="P497" s="37">
        <v>0</v>
      </c>
      <c r="Q497" s="46">
        <f t="shared" si="194"/>
        <v>0</v>
      </c>
      <c r="R497" s="37">
        <f t="shared" si="198"/>
        <v>0</v>
      </c>
      <c r="S497" s="46">
        <f t="shared" si="196"/>
        <v>0</v>
      </c>
      <c r="T497" s="37">
        <v>2512.9181</v>
      </c>
      <c r="U497" s="39">
        <f t="shared" si="197"/>
        <v>2512.9181</v>
      </c>
      <c r="BD497" s="3"/>
      <c r="BJ497" s="25"/>
    </row>
    <row r="498" spans="2:62" ht="12" customHeight="1">
      <c r="B498" s="11"/>
      <c r="C498" s="26" t="s">
        <v>121</v>
      </c>
      <c r="D498" s="37">
        <v>0</v>
      </c>
      <c r="E498" s="46">
        <f t="shared" si="188"/>
        <v>0</v>
      </c>
      <c r="F498" s="37">
        <v>0</v>
      </c>
      <c r="G498" s="46">
        <f t="shared" si="189"/>
        <v>0</v>
      </c>
      <c r="H498" s="37">
        <v>0</v>
      </c>
      <c r="I498" s="46">
        <f t="shared" si="190"/>
        <v>0</v>
      </c>
      <c r="J498" s="37">
        <v>0</v>
      </c>
      <c r="K498" s="46">
        <f t="shared" si="191"/>
        <v>0</v>
      </c>
      <c r="L498" s="37">
        <v>0</v>
      </c>
      <c r="M498" s="46">
        <f t="shared" si="192"/>
        <v>0</v>
      </c>
      <c r="N498" s="38">
        <v>0</v>
      </c>
      <c r="O498" s="46">
        <f t="shared" si="193"/>
        <v>0</v>
      </c>
      <c r="P498" s="37">
        <v>0</v>
      </c>
      <c r="Q498" s="46">
        <f t="shared" si="194"/>
        <v>0</v>
      </c>
      <c r="R498" s="37">
        <f t="shared" si="198"/>
        <v>0</v>
      </c>
      <c r="S498" s="46">
        <f t="shared" si="196"/>
        <v>0</v>
      </c>
      <c r="T498" s="37">
        <v>460.9093</v>
      </c>
      <c r="U498" s="39">
        <f t="shared" si="197"/>
        <v>460.9093</v>
      </c>
      <c r="BD498" s="3"/>
      <c r="BJ498" s="25"/>
    </row>
    <row r="499" spans="2:62" ht="12" customHeight="1">
      <c r="B499" s="11"/>
      <c r="C499" s="26" t="s">
        <v>122</v>
      </c>
      <c r="D499" s="37">
        <v>0</v>
      </c>
      <c r="E499" s="46">
        <f t="shared" si="188"/>
        <v>0</v>
      </c>
      <c r="F499" s="37">
        <v>0</v>
      </c>
      <c r="G499" s="46">
        <f t="shared" si="189"/>
        <v>0</v>
      </c>
      <c r="H499" s="37">
        <v>0</v>
      </c>
      <c r="I499" s="46">
        <f t="shared" si="190"/>
        <v>0</v>
      </c>
      <c r="J499" s="37">
        <v>0</v>
      </c>
      <c r="K499" s="46">
        <f t="shared" si="191"/>
        <v>0</v>
      </c>
      <c r="L499" s="37">
        <v>0</v>
      </c>
      <c r="M499" s="46">
        <f t="shared" si="192"/>
        <v>0</v>
      </c>
      <c r="N499" s="38">
        <v>0</v>
      </c>
      <c r="O499" s="46">
        <f t="shared" si="193"/>
        <v>0</v>
      </c>
      <c r="P499" s="37">
        <v>0</v>
      </c>
      <c r="Q499" s="46">
        <f t="shared" si="194"/>
        <v>0</v>
      </c>
      <c r="R499" s="37">
        <f t="shared" si="198"/>
        <v>0</v>
      </c>
      <c r="S499" s="46">
        <f t="shared" si="196"/>
        <v>0</v>
      </c>
      <c r="T499" s="37">
        <v>11.6924</v>
      </c>
      <c r="U499" s="39">
        <f t="shared" si="197"/>
        <v>11.6924</v>
      </c>
      <c r="BD499" s="3"/>
      <c r="BJ499" s="25"/>
    </row>
    <row r="500" spans="2:62" ht="12" customHeight="1">
      <c r="B500" s="11"/>
      <c r="C500" s="29" t="s">
        <v>123</v>
      </c>
      <c r="D500" s="37">
        <v>0</v>
      </c>
      <c r="E500" s="46">
        <f t="shared" si="188"/>
        <v>0</v>
      </c>
      <c r="F500" s="37">
        <v>0</v>
      </c>
      <c r="G500" s="46">
        <f t="shared" si="189"/>
        <v>0</v>
      </c>
      <c r="H500" s="37">
        <v>0</v>
      </c>
      <c r="I500" s="46">
        <f t="shared" si="190"/>
        <v>0</v>
      </c>
      <c r="J500" s="37">
        <v>0</v>
      </c>
      <c r="K500" s="46">
        <f t="shared" si="191"/>
        <v>0</v>
      </c>
      <c r="L500" s="37">
        <v>0</v>
      </c>
      <c r="M500" s="46">
        <f t="shared" si="192"/>
        <v>0</v>
      </c>
      <c r="N500" s="38">
        <v>0</v>
      </c>
      <c r="O500" s="46">
        <f t="shared" si="193"/>
        <v>0</v>
      </c>
      <c r="P500" s="37">
        <v>0</v>
      </c>
      <c r="Q500" s="46">
        <f t="shared" si="194"/>
        <v>0</v>
      </c>
      <c r="R500" s="37">
        <f t="shared" si="198"/>
        <v>0</v>
      </c>
      <c r="S500" s="46">
        <f t="shared" si="196"/>
        <v>0</v>
      </c>
      <c r="T500" s="37">
        <v>17495.0326</v>
      </c>
      <c r="U500" s="39">
        <f t="shared" si="197"/>
        <v>17495.0326</v>
      </c>
      <c r="BD500" s="3"/>
      <c r="BJ500" s="25"/>
    </row>
    <row r="501" spans="2:62" s="30" customFormat="1" ht="12" customHeight="1">
      <c r="B501" s="27"/>
      <c r="C501" s="28" t="s">
        <v>2</v>
      </c>
      <c r="D501" s="40">
        <f>SUM(D488:D500)</f>
        <v>0</v>
      </c>
      <c r="E501" s="47">
        <f t="shared" si="188"/>
        <v>0</v>
      </c>
      <c r="F501" s="40">
        <f>SUM(F488:F500)</f>
        <v>0</v>
      </c>
      <c r="G501" s="47">
        <f t="shared" si="189"/>
        <v>0</v>
      </c>
      <c r="H501" s="40">
        <f>SUM(H488:H500)</f>
        <v>0</v>
      </c>
      <c r="I501" s="47">
        <f t="shared" si="190"/>
        <v>0</v>
      </c>
      <c r="J501" s="40">
        <f>SUM(J488:J500)</f>
        <v>0</v>
      </c>
      <c r="K501" s="47">
        <f t="shared" si="191"/>
        <v>0</v>
      </c>
      <c r="L501" s="40">
        <f>SUM(L488:L500)</f>
        <v>0</v>
      </c>
      <c r="M501" s="47">
        <f t="shared" si="192"/>
        <v>0</v>
      </c>
      <c r="N501" s="40">
        <f>SUM(N488:N500)</f>
        <v>0</v>
      </c>
      <c r="O501" s="47">
        <f t="shared" si="193"/>
        <v>0</v>
      </c>
      <c r="P501" s="40">
        <f>SUM(P488:P500)</f>
        <v>0</v>
      </c>
      <c r="Q501" s="47">
        <f t="shared" si="194"/>
        <v>0</v>
      </c>
      <c r="R501" s="40">
        <f>SUM(R488:R500)</f>
        <v>0</v>
      </c>
      <c r="S501" s="47">
        <f t="shared" si="196"/>
        <v>0</v>
      </c>
      <c r="T501" s="40">
        <f>SUM(T488:T500)</f>
        <v>107439.22270000001</v>
      </c>
      <c r="U501" s="42">
        <f t="shared" si="197"/>
        <v>107439.22270000001</v>
      </c>
      <c r="BJ501" s="25"/>
    </row>
    <row r="502" spans="2:62" ht="12" customHeight="1">
      <c r="B502" s="11"/>
      <c r="C502" s="26" t="s">
        <v>124</v>
      </c>
      <c r="D502" s="37">
        <v>0</v>
      </c>
      <c r="E502" s="46">
        <f t="shared" si="188"/>
        <v>0</v>
      </c>
      <c r="F502" s="37">
        <v>0</v>
      </c>
      <c r="G502" s="46">
        <f t="shared" si="189"/>
        <v>0</v>
      </c>
      <c r="H502" s="37">
        <v>0</v>
      </c>
      <c r="I502" s="46">
        <f t="shared" si="190"/>
        <v>0</v>
      </c>
      <c r="J502" s="37">
        <v>0</v>
      </c>
      <c r="K502" s="46">
        <f t="shared" si="191"/>
        <v>0</v>
      </c>
      <c r="L502" s="37">
        <v>0</v>
      </c>
      <c r="M502" s="46">
        <f t="shared" si="192"/>
        <v>0</v>
      </c>
      <c r="N502" s="38">
        <v>0</v>
      </c>
      <c r="O502" s="46">
        <f t="shared" si="193"/>
        <v>0</v>
      </c>
      <c r="P502" s="37">
        <v>0</v>
      </c>
      <c r="Q502" s="46">
        <f t="shared" si="194"/>
        <v>0</v>
      </c>
      <c r="R502" s="37">
        <f>SUM(D502,F502,H502,J502,L502,N502,P502)</f>
        <v>0</v>
      </c>
      <c r="S502" s="46">
        <f t="shared" si="196"/>
        <v>0</v>
      </c>
      <c r="T502" s="37">
        <v>25928.3824</v>
      </c>
      <c r="U502" s="39">
        <f t="shared" si="197"/>
        <v>25928.3824</v>
      </c>
      <c r="BD502" s="3"/>
      <c r="BJ502" s="25"/>
    </row>
    <row r="503" spans="2:62" ht="12" customHeight="1">
      <c r="B503" s="11" t="s">
        <v>92</v>
      </c>
      <c r="C503" s="26" t="s">
        <v>125</v>
      </c>
      <c r="D503" s="37">
        <v>0</v>
      </c>
      <c r="E503" s="46">
        <f t="shared" si="188"/>
        <v>0</v>
      </c>
      <c r="F503" s="37">
        <v>0</v>
      </c>
      <c r="G503" s="46">
        <f t="shared" si="189"/>
        <v>0</v>
      </c>
      <c r="H503" s="37">
        <v>0</v>
      </c>
      <c r="I503" s="46">
        <f t="shared" si="190"/>
        <v>0</v>
      </c>
      <c r="J503" s="37">
        <v>0</v>
      </c>
      <c r="K503" s="46">
        <f t="shared" si="191"/>
        <v>0</v>
      </c>
      <c r="L503" s="37">
        <v>0</v>
      </c>
      <c r="M503" s="46">
        <f t="shared" si="192"/>
        <v>0</v>
      </c>
      <c r="N503" s="38">
        <v>0</v>
      </c>
      <c r="O503" s="46">
        <f t="shared" si="193"/>
        <v>0</v>
      </c>
      <c r="P503" s="37">
        <v>0</v>
      </c>
      <c r="Q503" s="46">
        <f t="shared" si="194"/>
        <v>0</v>
      </c>
      <c r="R503" s="37">
        <f>SUM(D503,F503,H503,J503,L503,N503,P503)</f>
        <v>0</v>
      </c>
      <c r="S503" s="46">
        <f t="shared" si="196"/>
        <v>0</v>
      </c>
      <c r="T503" s="37">
        <v>228.6337</v>
      </c>
      <c r="U503" s="39">
        <f t="shared" si="197"/>
        <v>228.6337</v>
      </c>
      <c r="BD503" s="3"/>
      <c r="BJ503" s="25"/>
    </row>
    <row r="504" spans="2:62" ht="12" customHeight="1">
      <c r="B504" s="11" t="s">
        <v>93</v>
      </c>
      <c r="C504" s="26" t="s">
        <v>126</v>
      </c>
      <c r="D504" s="37">
        <v>0</v>
      </c>
      <c r="E504" s="46">
        <f t="shared" si="188"/>
        <v>0</v>
      </c>
      <c r="F504" s="37">
        <v>0</v>
      </c>
      <c r="G504" s="46">
        <f t="shared" si="189"/>
        <v>0</v>
      </c>
      <c r="H504" s="37">
        <v>0</v>
      </c>
      <c r="I504" s="46">
        <f t="shared" si="190"/>
        <v>0</v>
      </c>
      <c r="J504" s="37">
        <v>0</v>
      </c>
      <c r="K504" s="46">
        <f t="shared" si="191"/>
        <v>0</v>
      </c>
      <c r="L504" s="37">
        <v>0</v>
      </c>
      <c r="M504" s="46">
        <f t="shared" si="192"/>
        <v>0</v>
      </c>
      <c r="N504" s="38">
        <v>0</v>
      </c>
      <c r="O504" s="46">
        <f t="shared" si="193"/>
        <v>0</v>
      </c>
      <c r="P504" s="37">
        <v>0</v>
      </c>
      <c r="Q504" s="46">
        <f t="shared" si="194"/>
        <v>0</v>
      </c>
      <c r="R504" s="37">
        <f>SUM(D504,F504,H504,J504,L504,N504,P504)</f>
        <v>0</v>
      </c>
      <c r="S504" s="46">
        <f t="shared" si="196"/>
        <v>0</v>
      </c>
      <c r="T504" s="37">
        <v>15941.7247</v>
      </c>
      <c r="U504" s="39">
        <f t="shared" si="197"/>
        <v>15941.7247</v>
      </c>
      <c r="BD504" s="3"/>
      <c r="BJ504" s="25"/>
    </row>
    <row r="505" spans="2:62" ht="12" customHeight="1">
      <c r="B505" s="11" t="s">
        <v>20</v>
      </c>
      <c r="C505" s="29" t="s">
        <v>127</v>
      </c>
      <c r="D505" s="37">
        <v>0</v>
      </c>
      <c r="E505" s="46">
        <f t="shared" si="188"/>
        <v>0</v>
      </c>
      <c r="F505" s="37">
        <v>0</v>
      </c>
      <c r="G505" s="46">
        <f t="shared" si="189"/>
        <v>0</v>
      </c>
      <c r="H505" s="37">
        <v>0</v>
      </c>
      <c r="I505" s="46">
        <f t="shared" si="190"/>
        <v>0</v>
      </c>
      <c r="J505" s="37">
        <v>0</v>
      </c>
      <c r="K505" s="46">
        <f t="shared" si="191"/>
        <v>0</v>
      </c>
      <c r="L505" s="37">
        <v>0</v>
      </c>
      <c r="M505" s="46">
        <f t="shared" si="192"/>
        <v>0</v>
      </c>
      <c r="N505" s="38">
        <v>0</v>
      </c>
      <c r="O505" s="46">
        <f t="shared" si="193"/>
        <v>0</v>
      </c>
      <c r="P505" s="37">
        <v>0</v>
      </c>
      <c r="Q505" s="46">
        <f t="shared" si="194"/>
        <v>0</v>
      </c>
      <c r="R505" s="37">
        <f>SUM(D505,F505,H505,J505,L505,N505,P505)</f>
        <v>0</v>
      </c>
      <c r="S505" s="46">
        <f t="shared" si="196"/>
        <v>0</v>
      </c>
      <c r="T505" s="37">
        <v>8533.3989</v>
      </c>
      <c r="U505" s="39">
        <f t="shared" si="197"/>
        <v>8533.3989</v>
      </c>
      <c r="BD505" s="3"/>
      <c r="BJ505" s="25"/>
    </row>
    <row r="506" spans="1:62" s="30" customFormat="1" ht="12" customHeight="1">
      <c r="A506" s="3"/>
      <c r="B506" s="27"/>
      <c r="C506" s="28" t="s">
        <v>2</v>
      </c>
      <c r="D506" s="34">
        <f>SUM(D502:D505)</f>
        <v>0</v>
      </c>
      <c r="E506" s="45">
        <f t="shared" si="188"/>
        <v>0</v>
      </c>
      <c r="F506" s="34">
        <f>SUM(F502:F505)</f>
        <v>0</v>
      </c>
      <c r="G506" s="45">
        <f t="shared" si="189"/>
        <v>0</v>
      </c>
      <c r="H506" s="34">
        <f>SUM(H502:H505)</f>
        <v>0</v>
      </c>
      <c r="I506" s="45">
        <f t="shared" si="190"/>
        <v>0</v>
      </c>
      <c r="J506" s="34">
        <f>SUM(J502:J505)</f>
        <v>0</v>
      </c>
      <c r="K506" s="45">
        <f t="shared" si="191"/>
        <v>0</v>
      </c>
      <c r="L506" s="34">
        <f>SUM(L502:L505)</f>
        <v>0</v>
      </c>
      <c r="M506" s="45">
        <f t="shared" si="192"/>
        <v>0</v>
      </c>
      <c r="N506" s="35">
        <f>SUM(N502:N505)</f>
        <v>0</v>
      </c>
      <c r="O506" s="45">
        <f t="shared" si="193"/>
        <v>0</v>
      </c>
      <c r="P506" s="34">
        <f>SUM(P502:P505)</f>
        <v>0</v>
      </c>
      <c r="Q506" s="45">
        <f t="shared" si="194"/>
        <v>0</v>
      </c>
      <c r="R506" s="34">
        <f>SUM(R502:R505)</f>
        <v>0</v>
      </c>
      <c r="S506" s="45">
        <f t="shared" si="196"/>
        <v>0</v>
      </c>
      <c r="T506" s="34">
        <f>SUM(T502:T505)</f>
        <v>50632.1397</v>
      </c>
      <c r="U506" s="36">
        <f t="shared" si="197"/>
        <v>50632.1397</v>
      </c>
      <c r="BJ506" s="25"/>
    </row>
    <row r="507" spans="2:62" s="30" customFormat="1" ht="12" customHeight="1">
      <c r="B507" s="60" t="s">
        <v>94</v>
      </c>
      <c r="C507" s="61"/>
      <c r="D507" s="43">
        <f>SUM(D506,D501,D487,D477,D469,D449,D438,D428,D422)</f>
        <v>65.7549</v>
      </c>
      <c r="E507" s="48">
        <f t="shared" si="188"/>
        <v>0.002635493998225662</v>
      </c>
      <c r="F507" s="43">
        <f>SUM(F506,F501,F487,F477,F469,F449,F438,F428,F422)</f>
        <v>2.371</v>
      </c>
      <c r="G507" s="48">
        <f t="shared" si="189"/>
        <v>9.503103601089871E-05</v>
      </c>
      <c r="H507" s="43">
        <f>SUM(H506,H501,H487,H477,H469,H449,H438,H428,H422)</f>
        <v>0</v>
      </c>
      <c r="I507" s="48">
        <f t="shared" si="190"/>
        <v>0</v>
      </c>
      <c r="J507" s="43">
        <f>SUM(J506,J501,J487,J477,J469,J449,J438,J428,J422)</f>
        <v>0</v>
      </c>
      <c r="K507" s="48">
        <f t="shared" si="191"/>
        <v>0</v>
      </c>
      <c r="L507" s="43">
        <f>SUM(L506,L501,L487,L477,L469,L449,L438,L428,L422)</f>
        <v>0</v>
      </c>
      <c r="M507" s="48">
        <f t="shared" si="192"/>
        <v>0</v>
      </c>
      <c r="N507" s="43">
        <f>SUM(N506,N501,N487,N477,N469,N449,N438,N428,N422)</f>
        <v>0</v>
      </c>
      <c r="O507" s="48">
        <f t="shared" si="193"/>
        <v>0</v>
      </c>
      <c r="P507" s="43">
        <f>SUM(P506,P501,P487,P477,P469,P449,P438,P428,P422)</f>
        <v>548.8634</v>
      </c>
      <c r="Q507" s="48">
        <f t="shared" si="194"/>
        <v>0.021998758975311807</v>
      </c>
      <c r="R507" s="43">
        <f>SUM(R506,R501,R487,R477,R469,R449,R438,R428,R422)</f>
        <v>616.9893</v>
      </c>
      <c r="S507" s="48">
        <f t="shared" si="196"/>
        <v>0.024729284009548366</v>
      </c>
      <c r="T507" s="43">
        <f>SUM(T506,T501,T487,T477,T469,T449,T438,T428,T422)</f>
        <v>2494357.3891000003</v>
      </c>
      <c r="U507" s="44">
        <f>SUM(U506,U501,U487,U477,U469,U449,U438,U428,U422)</f>
        <v>2494974.3784</v>
      </c>
      <c r="BJ507" s="25"/>
    </row>
    <row r="509" spans="2:56" ht="12" customHeight="1">
      <c r="B509" s="31"/>
      <c r="C509" s="32" t="s">
        <v>95</v>
      </c>
      <c r="D509" s="55" t="s">
        <v>101</v>
      </c>
      <c r="E509" s="56"/>
      <c r="G509" s="3"/>
      <c r="I509" s="3"/>
      <c r="K509" s="3"/>
      <c r="M509" s="3"/>
      <c r="O509" s="3"/>
      <c r="Q509" s="3"/>
      <c r="S509" s="3"/>
      <c r="BC509" s="4"/>
      <c r="BD509" s="3"/>
    </row>
    <row r="510" spans="3:56" ht="12" customHeight="1">
      <c r="C510" s="5"/>
      <c r="N510" s="2"/>
      <c r="U510" s="33" t="str">
        <f>$U$5</f>
        <v>(３日間調査　単位：トン，％）</v>
      </c>
      <c r="BD510" s="3"/>
    </row>
    <row r="511" spans="2:56" ht="12" customHeight="1">
      <c r="B511" s="6"/>
      <c r="C511" s="7" t="s">
        <v>103</v>
      </c>
      <c r="D511" s="57" t="s">
        <v>6</v>
      </c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9"/>
      <c r="T511" s="16"/>
      <c r="U511" s="20"/>
      <c r="BD511" s="3"/>
    </row>
    <row r="512" spans="2:56" ht="27" customHeight="1">
      <c r="B512" s="11"/>
      <c r="C512" s="12"/>
      <c r="D512" s="15" t="s">
        <v>7</v>
      </c>
      <c r="E512" s="13"/>
      <c r="F512" s="15" t="s">
        <v>140</v>
      </c>
      <c r="G512" s="13"/>
      <c r="H512" s="15" t="s">
        <v>139</v>
      </c>
      <c r="I512" s="13"/>
      <c r="J512" s="15" t="s">
        <v>138</v>
      </c>
      <c r="K512" s="13"/>
      <c r="L512" s="15" t="s">
        <v>8</v>
      </c>
      <c r="M512" s="13"/>
      <c r="N512" s="15" t="s">
        <v>9</v>
      </c>
      <c r="O512" s="13"/>
      <c r="P512" s="15" t="s">
        <v>10</v>
      </c>
      <c r="Q512" s="13"/>
      <c r="R512" s="19" t="s">
        <v>2</v>
      </c>
      <c r="S512" s="54"/>
      <c r="T512" s="17" t="s">
        <v>5</v>
      </c>
      <c r="U512" s="21" t="s">
        <v>3</v>
      </c>
      <c r="BD512" s="3"/>
    </row>
    <row r="513" spans="2:56" ht="12" customHeight="1">
      <c r="B513" s="8" t="s">
        <v>104</v>
      </c>
      <c r="C513" s="9"/>
      <c r="D513" s="10"/>
      <c r="E513" s="14" t="s">
        <v>4</v>
      </c>
      <c r="F513" s="10"/>
      <c r="G513" s="14" t="s">
        <v>4</v>
      </c>
      <c r="H513" s="10"/>
      <c r="I513" s="14" t="s">
        <v>4</v>
      </c>
      <c r="J513" s="10"/>
      <c r="K513" s="14" t="s">
        <v>4</v>
      </c>
      <c r="L513" s="10"/>
      <c r="M513" s="14" t="s">
        <v>4</v>
      </c>
      <c r="N513" s="10"/>
      <c r="O513" s="14" t="s">
        <v>4</v>
      </c>
      <c r="P513" s="10"/>
      <c r="Q513" s="14" t="s">
        <v>4</v>
      </c>
      <c r="R513" s="10"/>
      <c r="S513" s="14" t="s">
        <v>4</v>
      </c>
      <c r="T513" s="18"/>
      <c r="U513" s="22"/>
      <c r="BD513" s="3"/>
    </row>
    <row r="514" spans="2:62" ht="12" customHeight="1">
      <c r="B514" s="23"/>
      <c r="C514" s="24" t="s">
        <v>107</v>
      </c>
      <c r="D514" s="34">
        <v>0</v>
      </c>
      <c r="E514" s="45">
        <f>IF($U514=0,"",D514/$U514*100)</f>
        <v>0</v>
      </c>
      <c r="F514" s="34">
        <v>0</v>
      </c>
      <c r="G514" s="45">
        <f>IF($U514=0,"",F514/$U514*100)</f>
        <v>0</v>
      </c>
      <c r="H514" s="34">
        <v>0</v>
      </c>
      <c r="I514" s="45">
        <f>IF($U514=0,"",H514/$U514*100)</f>
        <v>0</v>
      </c>
      <c r="J514" s="34">
        <v>0</v>
      </c>
      <c r="K514" s="45">
        <f>IF($U514=0,"",J514/$U514*100)</f>
        <v>0</v>
      </c>
      <c r="L514" s="34">
        <v>0</v>
      </c>
      <c r="M514" s="45">
        <f>IF($U514=0,"",L514/$U514*100)</f>
        <v>0</v>
      </c>
      <c r="N514" s="35">
        <v>0</v>
      </c>
      <c r="O514" s="45">
        <f>IF($U514=0,"",N514/$U514*100)</f>
        <v>0</v>
      </c>
      <c r="P514" s="34">
        <v>0</v>
      </c>
      <c r="Q514" s="45">
        <f>IF($U514=0,"",P514/$U514*100)</f>
        <v>0</v>
      </c>
      <c r="R514" s="34">
        <f>SUM(D514,F514,H514,J514,L514,N514,P514)</f>
        <v>0</v>
      </c>
      <c r="S514" s="45">
        <f>IF($U514=0,"",R514/$U514*100)</f>
        <v>0</v>
      </c>
      <c r="T514" s="34">
        <v>287.0815</v>
      </c>
      <c r="U514" s="36">
        <f>SUM(R514,T514)</f>
        <v>287.0815</v>
      </c>
      <c r="BD514" s="3"/>
      <c r="BJ514" s="25"/>
    </row>
    <row r="515" spans="2:62" ht="12" customHeight="1">
      <c r="B515" s="11" t="s">
        <v>11</v>
      </c>
      <c r="C515" s="26" t="s">
        <v>12</v>
      </c>
      <c r="D515" s="37">
        <v>0</v>
      </c>
      <c r="E515" s="46">
        <f aca="true" t="shared" si="199" ref="E515:E578">IF($U515=0,"",D515/$U515*100)</f>
        <v>0</v>
      </c>
      <c r="F515" s="37">
        <v>0</v>
      </c>
      <c r="G515" s="46">
        <f aca="true" t="shared" si="200" ref="G515:G578">IF($U515=0,"",F515/$U515*100)</f>
        <v>0</v>
      </c>
      <c r="H515" s="37">
        <v>0</v>
      </c>
      <c r="I515" s="46">
        <f aca="true" t="shared" si="201" ref="I515:I578">IF($U515=0,"",H515/$U515*100)</f>
        <v>0</v>
      </c>
      <c r="J515" s="37">
        <v>0</v>
      </c>
      <c r="K515" s="46">
        <f aca="true" t="shared" si="202" ref="K515:K578">IF($U515=0,"",J515/$U515*100)</f>
        <v>0</v>
      </c>
      <c r="L515" s="37">
        <v>0</v>
      </c>
      <c r="M515" s="46">
        <f aca="true" t="shared" si="203" ref="M515:M578">IF($U515=0,"",L515/$U515*100)</f>
        <v>0</v>
      </c>
      <c r="N515" s="38">
        <v>0</v>
      </c>
      <c r="O515" s="46">
        <f aca="true" t="shared" si="204" ref="O515:O578">IF($U515=0,"",N515/$U515*100)</f>
        <v>0</v>
      </c>
      <c r="P515" s="37">
        <v>0</v>
      </c>
      <c r="Q515" s="46">
        <f aca="true" t="shared" si="205" ref="Q515:Q578">IF($U515=0,"",P515/$U515*100)</f>
        <v>0</v>
      </c>
      <c r="R515" s="37">
        <f aca="true" t="shared" si="206" ref="R515:R522">SUM(D515,F515,H515,J515,L515,N515,P515)</f>
        <v>0</v>
      </c>
      <c r="S515" s="46">
        <f aca="true" t="shared" si="207" ref="S515:S578">IF($U515=0,"",R515/$U515*100)</f>
        <v>0</v>
      </c>
      <c r="T515" s="37">
        <v>2847.0048</v>
      </c>
      <c r="U515" s="39">
        <f aca="true" t="shared" si="208" ref="U515:U578">SUM(R515,T515)</f>
        <v>2847.0048</v>
      </c>
      <c r="BD515" s="3"/>
      <c r="BJ515" s="25"/>
    </row>
    <row r="516" spans="2:62" ht="12" customHeight="1">
      <c r="B516" s="11"/>
      <c r="C516" s="26" t="s">
        <v>13</v>
      </c>
      <c r="D516" s="37">
        <v>0</v>
      </c>
      <c r="E516" s="46">
        <f t="shared" si="199"/>
        <v>0</v>
      </c>
      <c r="F516" s="37">
        <v>0</v>
      </c>
      <c r="G516" s="46">
        <f t="shared" si="200"/>
        <v>0</v>
      </c>
      <c r="H516" s="37">
        <v>0</v>
      </c>
      <c r="I516" s="46">
        <f t="shared" si="201"/>
        <v>0</v>
      </c>
      <c r="J516" s="37">
        <v>0</v>
      </c>
      <c r="K516" s="46">
        <f t="shared" si="202"/>
        <v>0</v>
      </c>
      <c r="L516" s="37">
        <v>0</v>
      </c>
      <c r="M516" s="46">
        <f t="shared" si="203"/>
        <v>0</v>
      </c>
      <c r="N516" s="38">
        <v>0</v>
      </c>
      <c r="O516" s="46">
        <f t="shared" si="204"/>
        <v>0</v>
      </c>
      <c r="P516" s="37">
        <v>0</v>
      </c>
      <c r="Q516" s="46">
        <f t="shared" si="205"/>
        <v>0</v>
      </c>
      <c r="R516" s="37">
        <f t="shared" si="206"/>
        <v>0</v>
      </c>
      <c r="S516" s="46">
        <f t="shared" si="207"/>
        <v>0</v>
      </c>
      <c r="T516" s="37">
        <v>546.4634</v>
      </c>
      <c r="U516" s="39">
        <f t="shared" si="208"/>
        <v>546.4634</v>
      </c>
      <c r="BD516" s="3"/>
      <c r="BJ516" s="25"/>
    </row>
    <row r="517" spans="2:62" ht="12" customHeight="1">
      <c r="B517" s="11" t="s">
        <v>14</v>
      </c>
      <c r="C517" s="26" t="s">
        <v>15</v>
      </c>
      <c r="D517" s="37">
        <v>0</v>
      </c>
      <c r="E517" s="46">
        <f t="shared" si="199"/>
        <v>0</v>
      </c>
      <c r="F517" s="37">
        <v>0</v>
      </c>
      <c r="G517" s="46">
        <f t="shared" si="200"/>
        <v>0</v>
      </c>
      <c r="H517" s="37">
        <v>0</v>
      </c>
      <c r="I517" s="46">
        <f t="shared" si="201"/>
        <v>0</v>
      </c>
      <c r="J517" s="37">
        <v>0</v>
      </c>
      <c r="K517" s="46">
        <f t="shared" si="202"/>
        <v>0</v>
      </c>
      <c r="L517" s="37">
        <v>0</v>
      </c>
      <c r="M517" s="46">
        <f t="shared" si="203"/>
        <v>0</v>
      </c>
      <c r="N517" s="38">
        <v>0</v>
      </c>
      <c r="O517" s="46">
        <f t="shared" si="204"/>
        <v>0</v>
      </c>
      <c r="P517" s="37">
        <v>0</v>
      </c>
      <c r="Q517" s="46">
        <f t="shared" si="205"/>
        <v>0</v>
      </c>
      <c r="R517" s="37">
        <f t="shared" si="206"/>
        <v>0</v>
      </c>
      <c r="S517" s="46">
        <f t="shared" si="207"/>
        <v>0</v>
      </c>
      <c r="T517" s="37">
        <v>8157.8676</v>
      </c>
      <c r="U517" s="39">
        <f t="shared" si="208"/>
        <v>8157.8676</v>
      </c>
      <c r="BD517" s="3"/>
      <c r="BJ517" s="25"/>
    </row>
    <row r="518" spans="2:62" ht="12" customHeight="1">
      <c r="B518" s="11"/>
      <c r="C518" s="26" t="s">
        <v>16</v>
      </c>
      <c r="D518" s="37">
        <v>0</v>
      </c>
      <c r="E518" s="46">
        <f t="shared" si="199"/>
        <v>0</v>
      </c>
      <c r="F518" s="37">
        <v>0</v>
      </c>
      <c r="G518" s="46">
        <f t="shared" si="200"/>
        <v>0</v>
      </c>
      <c r="H518" s="37">
        <v>0</v>
      </c>
      <c r="I518" s="46">
        <f t="shared" si="201"/>
        <v>0</v>
      </c>
      <c r="J518" s="37">
        <v>0</v>
      </c>
      <c r="K518" s="46">
        <f t="shared" si="202"/>
        <v>0</v>
      </c>
      <c r="L518" s="37">
        <v>0</v>
      </c>
      <c r="M518" s="46">
        <f t="shared" si="203"/>
        <v>0</v>
      </c>
      <c r="N518" s="38">
        <v>0</v>
      </c>
      <c r="O518" s="46">
        <f t="shared" si="204"/>
        <v>0</v>
      </c>
      <c r="P518" s="37">
        <v>0</v>
      </c>
      <c r="Q518" s="46">
        <f t="shared" si="205"/>
        <v>0</v>
      </c>
      <c r="R518" s="37">
        <f t="shared" si="206"/>
        <v>0</v>
      </c>
      <c r="S518" s="46">
        <f t="shared" si="207"/>
        <v>0</v>
      </c>
      <c r="T518" s="37">
        <v>0.0217</v>
      </c>
      <c r="U518" s="39">
        <f t="shared" si="208"/>
        <v>0.0217</v>
      </c>
      <c r="BD518" s="3"/>
      <c r="BJ518" s="25"/>
    </row>
    <row r="519" spans="2:62" ht="12" customHeight="1">
      <c r="B519" s="11" t="s">
        <v>17</v>
      </c>
      <c r="C519" s="26" t="s">
        <v>18</v>
      </c>
      <c r="D519" s="37">
        <v>0</v>
      </c>
      <c r="E519" s="46">
        <f t="shared" si="199"/>
        <v>0</v>
      </c>
      <c r="F519" s="37">
        <v>0</v>
      </c>
      <c r="G519" s="46">
        <f t="shared" si="200"/>
        <v>0</v>
      </c>
      <c r="H519" s="37">
        <v>0</v>
      </c>
      <c r="I519" s="46">
        <f t="shared" si="201"/>
        <v>0</v>
      </c>
      <c r="J519" s="37">
        <v>0</v>
      </c>
      <c r="K519" s="46">
        <f t="shared" si="202"/>
        <v>0</v>
      </c>
      <c r="L519" s="37">
        <v>0</v>
      </c>
      <c r="M519" s="46">
        <f t="shared" si="203"/>
        <v>0</v>
      </c>
      <c r="N519" s="38">
        <v>0</v>
      </c>
      <c r="O519" s="46">
        <f t="shared" si="204"/>
        <v>0</v>
      </c>
      <c r="P519" s="37">
        <v>0</v>
      </c>
      <c r="Q519" s="46">
        <f t="shared" si="205"/>
        <v>0</v>
      </c>
      <c r="R519" s="37">
        <f t="shared" si="206"/>
        <v>0</v>
      </c>
      <c r="S519" s="46">
        <f t="shared" si="207"/>
        <v>0</v>
      </c>
      <c r="T519" s="37">
        <v>18570.9199</v>
      </c>
      <c r="U519" s="39">
        <f t="shared" si="208"/>
        <v>18570.9199</v>
      </c>
      <c r="BD519" s="3"/>
      <c r="BJ519" s="25"/>
    </row>
    <row r="520" spans="2:62" ht="12" customHeight="1">
      <c r="B520" s="11"/>
      <c r="C520" s="26" t="s">
        <v>19</v>
      </c>
      <c r="D520" s="37">
        <v>0</v>
      </c>
      <c r="E520" s="46">
        <f t="shared" si="199"/>
        <v>0</v>
      </c>
      <c r="F520" s="37">
        <v>0</v>
      </c>
      <c r="G520" s="46">
        <f t="shared" si="200"/>
        <v>0</v>
      </c>
      <c r="H520" s="37">
        <v>0</v>
      </c>
      <c r="I520" s="46">
        <f t="shared" si="201"/>
        <v>0</v>
      </c>
      <c r="J520" s="37">
        <v>0</v>
      </c>
      <c r="K520" s="46">
        <f t="shared" si="202"/>
        <v>0</v>
      </c>
      <c r="L520" s="37">
        <v>0</v>
      </c>
      <c r="M520" s="46">
        <f t="shared" si="203"/>
        <v>0</v>
      </c>
      <c r="N520" s="38">
        <v>0</v>
      </c>
      <c r="O520" s="46">
        <f t="shared" si="204"/>
        <v>0</v>
      </c>
      <c r="P520" s="37">
        <v>0</v>
      </c>
      <c r="Q520" s="46">
        <f t="shared" si="205"/>
        <v>0</v>
      </c>
      <c r="R520" s="37">
        <f t="shared" si="206"/>
        <v>0</v>
      </c>
      <c r="S520" s="46">
        <f t="shared" si="207"/>
        <v>0</v>
      </c>
      <c r="T520" s="37">
        <v>6700.3502</v>
      </c>
      <c r="U520" s="39">
        <f t="shared" si="208"/>
        <v>6700.3502</v>
      </c>
      <c r="BD520" s="3"/>
      <c r="BJ520" s="25"/>
    </row>
    <row r="521" spans="2:62" ht="12" customHeight="1">
      <c r="B521" s="11" t="s">
        <v>20</v>
      </c>
      <c r="C521" s="26" t="s">
        <v>21</v>
      </c>
      <c r="D521" s="37">
        <v>0</v>
      </c>
      <c r="E521" s="46">
        <f t="shared" si="199"/>
        <v>0</v>
      </c>
      <c r="F521" s="37">
        <v>0</v>
      </c>
      <c r="G521" s="46">
        <f t="shared" si="200"/>
        <v>0</v>
      </c>
      <c r="H521" s="37">
        <v>0</v>
      </c>
      <c r="I521" s="46">
        <f t="shared" si="201"/>
        <v>0</v>
      </c>
      <c r="J521" s="37">
        <v>0</v>
      </c>
      <c r="K521" s="46">
        <f t="shared" si="202"/>
        <v>0</v>
      </c>
      <c r="L521" s="37">
        <v>0</v>
      </c>
      <c r="M521" s="46">
        <f t="shared" si="203"/>
        <v>0</v>
      </c>
      <c r="N521" s="38">
        <v>0</v>
      </c>
      <c r="O521" s="46">
        <f t="shared" si="204"/>
        <v>0</v>
      </c>
      <c r="P521" s="37">
        <v>0</v>
      </c>
      <c r="Q521" s="46">
        <f t="shared" si="205"/>
        <v>0</v>
      </c>
      <c r="R521" s="37">
        <f t="shared" si="206"/>
        <v>0</v>
      </c>
      <c r="S521" s="46">
        <f t="shared" si="207"/>
        <v>0</v>
      </c>
      <c r="T521" s="37">
        <v>465.386</v>
      </c>
      <c r="U521" s="39">
        <f t="shared" si="208"/>
        <v>465.386</v>
      </c>
      <c r="BD521" s="3"/>
      <c r="BJ521" s="25"/>
    </row>
    <row r="522" spans="2:62" ht="12" customHeight="1">
      <c r="B522" s="11"/>
      <c r="C522" s="26" t="s">
        <v>22</v>
      </c>
      <c r="D522" s="37">
        <v>0</v>
      </c>
      <c r="E522" s="46">
        <f t="shared" si="199"/>
        <v>0</v>
      </c>
      <c r="F522" s="37">
        <v>0</v>
      </c>
      <c r="G522" s="46">
        <f t="shared" si="200"/>
        <v>0</v>
      </c>
      <c r="H522" s="37">
        <v>0</v>
      </c>
      <c r="I522" s="46">
        <f t="shared" si="201"/>
        <v>0</v>
      </c>
      <c r="J522" s="37">
        <v>0</v>
      </c>
      <c r="K522" s="46">
        <f t="shared" si="202"/>
        <v>0</v>
      </c>
      <c r="L522" s="37">
        <v>0</v>
      </c>
      <c r="M522" s="46">
        <f t="shared" si="203"/>
        <v>0</v>
      </c>
      <c r="N522" s="38">
        <v>0</v>
      </c>
      <c r="O522" s="46">
        <f t="shared" si="204"/>
        <v>0</v>
      </c>
      <c r="P522" s="37">
        <v>0</v>
      </c>
      <c r="Q522" s="46">
        <f t="shared" si="205"/>
        <v>0</v>
      </c>
      <c r="R522" s="37">
        <f t="shared" si="206"/>
        <v>0</v>
      </c>
      <c r="S522" s="46">
        <f t="shared" si="207"/>
        <v>0</v>
      </c>
      <c r="T522" s="37">
        <v>8886.0583</v>
      </c>
      <c r="U522" s="39">
        <f t="shared" si="208"/>
        <v>8886.0583</v>
      </c>
      <c r="BD522" s="3"/>
      <c r="BJ522" s="25"/>
    </row>
    <row r="523" spans="2:62" ht="12" customHeight="1">
      <c r="B523" s="27"/>
      <c r="C523" s="28" t="s">
        <v>2</v>
      </c>
      <c r="D523" s="40">
        <f>SUM(D514:D522)</f>
        <v>0</v>
      </c>
      <c r="E523" s="47">
        <f t="shared" si="199"/>
        <v>0</v>
      </c>
      <c r="F523" s="40">
        <f>SUM(F514:F522)</f>
        <v>0</v>
      </c>
      <c r="G523" s="47">
        <f t="shared" si="200"/>
        <v>0</v>
      </c>
      <c r="H523" s="40">
        <f>SUM(H514:H522)</f>
        <v>0</v>
      </c>
      <c r="I523" s="47">
        <f t="shared" si="201"/>
        <v>0</v>
      </c>
      <c r="J523" s="40">
        <f>SUM(J514:J522)</f>
        <v>0</v>
      </c>
      <c r="K523" s="47">
        <f t="shared" si="202"/>
        <v>0</v>
      </c>
      <c r="L523" s="40">
        <f>SUM(L514:L522)</f>
        <v>0</v>
      </c>
      <c r="M523" s="47">
        <f t="shared" si="203"/>
        <v>0</v>
      </c>
      <c r="N523" s="41">
        <f>SUM(N514:N522)</f>
        <v>0</v>
      </c>
      <c r="O523" s="47">
        <f t="shared" si="204"/>
        <v>0</v>
      </c>
      <c r="P523" s="40">
        <f>SUM(P514:P522)</f>
        <v>0</v>
      </c>
      <c r="Q523" s="47">
        <f t="shared" si="205"/>
        <v>0</v>
      </c>
      <c r="R523" s="40">
        <f>SUM(R514:R522)</f>
        <v>0</v>
      </c>
      <c r="S523" s="47">
        <f t="shared" si="207"/>
        <v>0</v>
      </c>
      <c r="T523" s="40">
        <f>SUM(T514:T522)</f>
        <v>46461.153399999996</v>
      </c>
      <c r="U523" s="42">
        <f t="shared" si="208"/>
        <v>46461.153399999996</v>
      </c>
      <c r="BD523" s="3"/>
      <c r="BJ523" s="4"/>
    </row>
    <row r="524" spans="2:62" ht="12" customHeight="1">
      <c r="B524" s="11" t="s">
        <v>23</v>
      </c>
      <c r="C524" s="26" t="s">
        <v>24</v>
      </c>
      <c r="D524" s="37">
        <v>0</v>
      </c>
      <c r="E524" s="46">
        <f t="shared" si="199"/>
      </c>
      <c r="F524" s="37">
        <v>0</v>
      </c>
      <c r="G524" s="46">
        <f t="shared" si="200"/>
      </c>
      <c r="H524" s="37">
        <v>0</v>
      </c>
      <c r="I524" s="46">
        <f t="shared" si="201"/>
      </c>
      <c r="J524" s="37">
        <v>0</v>
      </c>
      <c r="K524" s="46">
        <f t="shared" si="202"/>
      </c>
      <c r="L524" s="37">
        <v>0</v>
      </c>
      <c r="M524" s="46">
        <f t="shared" si="203"/>
      </c>
      <c r="N524" s="38">
        <v>0</v>
      </c>
      <c r="O524" s="46">
        <f t="shared" si="204"/>
      </c>
      <c r="P524" s="37">
        <v>0</v>
      </c>
      <c r="Q524" s="46">
        <f t="shared" si="205"/>
      </c>
      <c r="R524" s="37">
        <f>SUM(D524,F524,H524,J524,L524,N524,P524)</f>
        <v>0</v>
      </c>
      <c r="S524" s="46">
        <f t="shared" si="207"/>
      </c>
      <c r="T524" s="37">
        <v>0</v>
      </c>
      <c r="U524" s="39">
        <f t="shared" si="208"/>
        <v>0</v>
      </c>
      <c r="BD524" s="3"/>
      <c r="BJ524" s="25"/>
    </row>
    <row r="525" spans="2:62" ht="12" customHeight="1">
      <c r="B525" s="11"/>
      <c r="C525" s="26" t="s">
        <v>25</v>
      </c>
      <c r="D525" s="37">
        <v>0</v>
      </c>
      <c r="E525" s="46">
        <f t="shared" si="199"/>
        <v>0</v>
      </c>
      <c r="F525" s="37">
        <v>0</v>
      </c>
      <c r="G525" s="46">
        <f t="shared" si="200"/>
        <v>0</v>
      </c>
      <c r="H525" s="37">
        <v>0</v>
      </c>
      <c r="I525" s="46">
        <f t="shared" si="201"/>
        <v>0</v>
      </c>
      <c r="J525" s="37">
        <v>0</v>
      </c>
      <c r="K525" s="46">
        <f t="shared" si="202"/>
        <v>0</v>
      </c>
      <c r="L525" s="37">
        <v>0</v>
      </c>
      <c r="M525" s="46">
        <f t="shared" si="203"/>
        <v>0</v>
      </c>
      <c r="N525" s="38">
        <v>0</v>
      </c>
      <c r="O525" s="46">
        <f t="shared" si="204"/>
        <v>0</v>
      </c>
      <c r="P525" s="37">
        <v>0</v>
      </c>
      <c r="Q525" s="46">
        <f t="shared" si="205"/>
        <v>0</v>
      </c>
      <c r="R525" s="37">
        <f>SUM(D525,F525,H525,J525,L525,N525,P525)</f>
        <v>0</v>
      </c>
      <c r="S525" s="46">
        <f t="shared" si="207"/>
        <v>0</v>
      </c>
      <c r="T525" s="37">
        <v>767.926</v>
      </c>
      <c r="U525" s="39">
        <f t="shared" si="208"/>
        <v>767.926</v>
      </c>
      <c r="BD525" s="3"/>
      <c r="BJ525" s="25"/>
    </row>
    <row r="526" spans="2:62" ht="12" customHeight="1">
      <c r="B526" s="11" t="s">
        <v>17</v>
      </c>
      <c r="C526" s="26" t="s">
        <v>26</v>
      </c>
      <c r="D526" s="37">
        <v>0</v>
      </c>
      <c r="E526" s="46">
        <f t="shared" si="199"/>
        <v>0</v>
      </c>
      <c r="F526" s="37">
        <v>0</v>
      </c>
      <c r="G526" s="46">
        <f t="shared" si="200"/>
        <v>0</v>
      </c>
      <c r="H526" s="37">
        <v>0</v>
      </c>
      <c r="I526" s="46">
        <f t="shared" si="201"/>
        <v>0</v>
      </c>
      <c r="J526" s="37">
        <v>0</v>
      </c>
      <c r="K526" s="46">
        <f t="shared" si="202"/>
        <v>0</v>
      </c>
      <c r="L526" s="37">
        <v>0</v>
      </c>
      <c r="M526" s="46">
        <f t="shared" si="203"/>
        <v>0</v>
      </c>
      <c r="N526" s="38">
        <v>0</v>
      </c>
      <c r="O526" s="46">
        <f t="shared" si="204"/>
        <v>0</v>
      </c>
      <c r="P526" s="37">
        <v>0</v>
      </c>
      <c r="Q526" s="46">
        <f t="shared" si="205"/>
        <v>0</v>
      </c>
      <c r="R526" s="37">
        <f>SUM(D526,F526,H526,J526,L526,N526,P526)</f>
        <v>0</v>
      </c>
      <c r="S526" s="46">
        <f t="shared" si="207"/>
        <v>0</v>
      </c>
      <c r="T526" s="37">
        <v>534.9564</v>
      </c>
      <c r="U526" s="39">
        <f t="shared" si="208"/>
        <v>534.9564</v>
      </c>
      <c r="BD526" s="3"/>
      <c r="BJ526" s="25"/>
    </row>
    <row r="527" spans="2:62" ht="12" customHeight="1">
      <c r="B527" s="11"/>
      <c r="C527" s="26" t="s">
        <v>27</v>
      </c>
      <c r="D527" s="37">
        <v>0</v>
      </c>
      <c r="E527" s="46">
        <f t="shared" si="199"/>
        <v>0</v>
      </c>
      <c r="F527" s="37">
        <v>0</v>
      </c>
      <c r="G527" s="46">
        <f t="shared" si="200"/>
        <v>0</v>
      </c>
      <c r="H527" s="37">
        <v>0</v>
      </c>
      <c r="I527" s="46">
        <f t="shared" si="201"/>
        <v>0</v>
      </c>
      <c r="J527" s="37">
        <v>0</v>
      </c>
      <c r="K527" s="46">
        <f t="shared" si="202"/>
        <v>0</v>
      </c>
      <c r="L527" s="37">
        <v>0</v>
      </c>
      <c r="M527" s="46">
        <f t="shared" si="203"/>
        <v>0</v>
      </c>
      <c r="N527" s="38">
        <v>0</v>
      </c>
      <c r="O527" s="46">
        <f t="shared" si="204"/>
        <v>0</v>
      </c>
      <c r="P527" s="37">
        <v>0</v>
      </c>
      <c r="Q527" s="46">
        <f t="shared" si="205"/>
        <v>0</v>
      </c>
      <c r="R527" s="37">
        <f>SUM(D527,F527,H527,J527,L527,N527,P527)</f>
        <v>0</v>
      </c>
      <c r="S527" s="46">
        <f t="shared" si="207"/>
        <v>0</v>
      </c>
      <c r="T527" s="37">
        <v>8.9447</v>
      </c>
      <c r="U527" s="39">
        <f t="shared" si="208"/>
        <v>8.9447</v>
      </c>
      <c r="BD527" s="3"/>
      <c r="BJ527" s="25"/>
    </row>
    <row r="528" spans="2:62" ht="12" customHeight="1">
      <c r="B528" s="11" t="s">
        <v>20</v>
      </c>
      <c r="C528" s="29" t="s">
        <v>28</v>
      </c>
      <c r="D528" s="37">
        <v>0</v>
      </c>
      <c r="E528" s="46">
        <f t="shared" si="199"/>
        <v>0</v>
      </c>
      <c r="F528" s="37">
        <v>0</v>
      </c>
      <c r="G528" s="46">
        <f t="shared" si="200"/>
        <v>0</v>
      </c>
      <c r="H528" s="37">
        <v>0</v>
      </c>
      <c r="I528" s="46">
        <f t="shared" si="201"/>
        <v>0</v>
      </c>
      <c r="J528" s="37">
        <v>0</v>
      </c>
      <c r="K528" s="46">
        <f t="shared" si="202"/>
        <v>0</v>
      </c>
      <c r="L528" s="37">
        <v>0</v>
      </c>
      <c r="M528" s="46">
        <f t="shared" si="203"/>
        <v>0</v>
      </c>
      <c r="N528" s="38">
        <v>0</v>
      </c>
      <c r="O528" s="46">
        <f t="shared" si="204"/>
        <v>0</v>
      </c>
      <c r="P528" s="37">
        <v>0</v>
      </c>
      <c r="Q528" s="46">
        <f t="shared" si="205"/>
        <v>0</v>
      </c>
      <c r="R528" s="37">
        <f>SUM(D528,F528,H528,J528,L528,N528,P528)</f>
        <v>0</v>
      </c>
      <c r="S528" s="46">
        <f t="shared" si="207"/>
        <v>0</v>
      </c>
      <c r="T528" s="37">
        <v>5.2394</v>
      </c>
      <c r="U528" s="39">
        <f t="shared" si="208"/>
        <v>5.2394</v>
      </c>
      <c r="BD528" s="3"/>
      <c r="BJ528" s="25"/>
    </row>
    <row r="529" spans="1:62" s="30" customFormat="1" ht="12" customHeight="1">
      <c r="A529" s="3"/>
      <c r="B529" s="27"/>
      <c r="C529" s="28" t="s">
        <v>2</v>
      </c>
      <c r="D529" s="40">
        <f>SUM(D524:D528)</f>
        <v>0</v>
      </c>
      <c r="E529" s="47">
        <f t="shared" si="199"/>
        <v>0</v>
      </c>
      <c r="F529" s="40">
        <f>SUM(F524:F528)</f>
        <v>0</v>
      </c>
      <c r="G529" s="47">
        <f t="shared" si="200"/>
        <v>0</v>
      </c>
      <c r="H529" s="40">
        <f>SUM(H524:H528)</f>
        <v>0</v>
      </c>
      <c r="I529" s="47">
        <f t="shared" si="201"/>
        <v>0</v>
      </c>
      <c r="J529" s="40">
        <f>SUM(J524:J528)</f>
        <v>0</v>
      </c>
      <c r="K529" s="47">
        <f t="shared" si="202"/>
        <v>0</v>
      </c>
      <c r="L529" s="40">
        <f>SUM(L524:L528)</f>
        <v>0</v>
      </c>
      <c r="M529" s="47">
        <f t="shared" si="203"/>
        <v>0</v>
      </c>
      <c r="N529" s="41">
        <f>SUM(N524:N528)</f>
        <v>0</v>
      </c>
      <c r="O529" s="47">
        <f t="shared" si="204"/>
        <v>0</v>
      </c>
      <c r="P529" s="40">
        <f>SUM(P524:P528)</f>
        <v>0</v>
      </c>
      <c r="Q529" s="47">
        <f t="shared" si="205"/>
        <v>0</v>
      </c>
      <c r="R529" s="40">
        <f>SUM(R524:R528)</f>
        <v>0</v>
      </c>
      <c r="S529" s="47">
        <f t="shared" si="207"/>
        <v>0</v>
      </c>
      <c r="T529" s="40">
        <f>SUM(T524:T528)</f>
        <v>1317.0665</v>
      </c>
      <c r="U529" s="42">
        <f t="shared" si="208"/>
        <v>1317.0665</v>
      </c>
      <c r="BJ529" s="25"/>
    </row>
    <row r="530" spans="2:62" ht="12" customHeight="1">
      <c r="B530" s="23"/>
      <c r="C530" s="24" t="s">
        <v>29</v>
      </c>
      <c r="D530" s="37">
        <v>0</v>
      </c>
      <c r="E530" s="46">
        <f t="shared" si="199"/>
        <v>0</v>
      </c>
      <c r="F530" s="37">
        <v>0</v>
      </c>
      <c r="G530" s="46">
        <f t="shared" si="200"/>
        <v>0</v>
      </c>
      <c r="H530" s="37">
        <v>0</v>
      </c>
      <c r="I530" s="46">
        <f t="shared" si="201"/>
        <v>0</v>
      </c>
      <c r="J530" s="37">
        <v>0</v>
      </c>
      <c r="K530" s="46">
        <f t="shared" si="202"/>
        <v>0</v>
      </c>
      <c r="L530" s="37">
        <v>0</v>
      </c>
      <c r="M530" s="46">
        <f t="shared" si="203"/>
        <v>0</v>
      </c>
      <c r="N530" s="38">
        <v>0</v>
      </c>
      <c r="O530" s="46">
        <f t="shared" si="204"/>
        <v>0</v>
      </c>
      <c r="P530" s="37">
        <v>0</v>
      </c>
      <c r="Q530" s="46">
        <f t="shared" si="205"/>
        <v>0</v>
      </c>
      <c r="R530" s="37">
        <f aca="true" t="shared" si="209" ref="R530:R538">SUM(D530,F530,H530,J530,L530,N530,P530)</f>
        <v>0</v>
      </c>
      <c r="S530" s="46">
        <f t="shared" si="207"/>
        <v>0</v>
      </c>
      <c r="T530" s="37">
        <v>1.0745</v>
      </c>
      <c r="U530" s="39">
        <f t="shared" si="208"/>
        <v>1.0745</v>
      </c>
      <c r="BD530" s="3"/>
      <c r="BJ530" s="25"/>
    </row>
    <row r="531" spans="2:62" ht="12" customHeight="1">
      <c r="B531" s="11" t="s">
        <v>0</v>
      </c>
      <c r="C531" s="26" t="s">
        <v>30</v>
      </c>
      <c r="D531" s="37">
        <v>0</v>
      </c>
      <c r="E531" s="46">
        <f t="shared" si="199"/>
        <v>0</v>
      </c>
      <c r="F531" s="37">
        <v>0</v>
      </c>
      <c r="G531" s="46">
        <f t="shared" si="200"/>
        <v>0</v>
      </c>
      <c r="H531" s="37">
        <v>0</v>
      </c>
      <c r="I531" s="46">
        <f t="shared" si="201"/>
        <v>0</v>
      </c>
      <c r="J531" s="37">
        <v>0</v>
      </c>
      <c r="K531" s="46">
        <f t="shared" si="202"/>
        <v>0</v>
      </c>
      <c r="L531" s="37">
        <v>0</v>
      </c>
      <c r="M531" s="46">
        <f t="shared" si="203"/>
        <v>0</v>
      </c>
      <c r="N531" s="38">
        <v>0</v>
      </c>
      <c r="O531" s="46">
        <f t="shared" si="204"/>
        <v>0</v>
      </c>
      <c r="P531" s="37">
        <v>0</v>
      </c>
      <c r="Q531" s="46">
        <f t="shared" si="205"/>
        <v>0</v>
      </c>
      <c r="R531" s="37">
        <f t="shared" si="209"/>
        <v>0</v>
      </c>
      <c r="S531" s="46">
        <f t="shared" si="207"/>
        <v>0</v>
      </c>
      <c r="T531" s="37">
        <v>14.0472</v>
      </c>
      <c r="U531" s="39">
        <f t="shared" si="208"/>
        <v>14.0472</v>
      </c>
      <c r="BD531" s="3"/>
      <c r="BJ531" s="25"/>
    </row>
    <row r="532" spans="2:62" ht="12" customHeight="1">
      <c r="B532" s="11"/>
      <c r="C532" s="26" t="s">
        <v>31</v>
      </c>
      <c r="D532" s="37">
        <v>0</v>
      </c>
      <c r="E532" s="46">
        <f t="shared" si="199"/>
        <v>0</v>
      </c>
      <c r="F532" s="37">
        <v>0</v>
      </c>
      <c r="G532" s="46">
        <f t="shared" si="200"/>
        <v>0</v>
      </c>
      <c r="H532" s="37">
        <v>0</v>
      </c>
      <c r="I532" s="46">
        <f t="shared" si="201"/>
        <v>0</v>
      </c>
      <c r="J532" s="37">
        <v>0</v>
      </c>
      <c r="K532" s="46">
        <f t="shared" si="202"/>
        <v>0</v>
      </c>
      <c r="L532" s="37">
        <v>0</v>
      </c>
      <c r="M532" s="46">
        <f t="shared" si="203"/>
        <v>0</v>
      </c>
      <c r="N532" s="38">
        <v>0</v>
      </c>
      <c r="O532" s="46">
        <f t="shared" si="204"/>
        <v>0</v>
      </c>
      <c r="P532" s="37">
        <v>0</v>
      </c>
      <c r="Q532" s="46">
        <f t="shared" si="205"/>
        <v>0</v>
      </c>
      <c r="R532" s="37">
        <f t="shared" si="209"/>
        <v>0</v>
      </c>
      <c r="S532" s="46">
        <f t="shared" si="207"/>
        <v>0</v>
      </c>
      <c r="T532" s="37">
        <v>637.1182</v>
      </c>
      <c r="U532" s="39">
        <f t="shared" si="208"/>
        <v>637.1182</v>
      </c>
      <c r="BD532" s="3"/>
      <c r="BJ532" s="25"/>
    </row>
    <row r="533" spans="2:62" ht="12" customHeight="1">
      <c r="B533" s="11"/>
      <c r="C533" s="26" t="s">
        <v>32</v>
      </c>
      <c r="D533" s="37">
        <v>0</v>
      </c>
      <c r="E533" s="46">
        <f t="shared" si="199"/>
        <v>0</v>
      </c>
      <c r="F533" s="37">
        <v>0</v>
      </c>
      <c r="G533" s="46">
        <f t="shared" si="200"/>
        <v>0</v>
      </c>
      <c r="H533" s="37">
        <v>0</v>
      </c>
      <c r="I533" s="46">
        <f t="shared" si="201"/>
        <v>0</v>
      </c>
      <c r="J533" s="37">
        <v>0</v>
      </c>
      <c r="K533" s="46">
        <f t="shared" si="202"/>
        <v>0</v>
      </c>
      <c r="L533" s="37">
        <v>0</v>
      </c>
      <c r="M533" s="46">
        <f t="shared" si="203"/>
        <v>0</v>
      </c>
      <c r="N533" s="38">
        <v>0</v>
      </c>
      <c r="O533" s="46">
        <f t="shared" si="204"/>
        <v>0</v>
      </c>
      <c r="P533" s="37">
        <v>0</v>
      </c>
      <c r="Q533" s="46">
        <f t="shared" si="205"/>
        <v>0</v>
      </c>
      <c r="R533" s="37">
        <f t="shared" si="209"/>
        <v>0</v>
      </c>
      <c r="S533" s="46">
        <f t="shared" si="207"/>
        <v>0</v>
      </c>
      <c r="T533" s="37">
        <v>931.4671</v>
      </c>
      <c r="U533" s="39">
        <f t="shared" si="208"/>
        <v>931.4671</v>
      </c>
      <c r="BD533" s="3"/>
      <c r="BJ533" s="25"/>
    </row>
    <row r="534" spans="2:62" ht="12" customHeight="1">
      <c r="B534" s="11" t="s">
        <v>17</v>
      </c>
      <c r="C534" s="26" t="s">
        <v>33</v>
      </c>
      <c r="D534" s="37">
        <v>0</v>
      </c>
      <c r="E534" s="46">
        <f t="shared" si="199"/>
      </c>
      <c r="F534" s="37">
        <v>0</v>
      </c>
      <c r="G534" s="46">
        <f t="shared" si="200"/>
      </c>
      <c r="H534" s="37">
        <v>0</v>
      </c>
      <c r="I534" s="46">
        <f t="shared" si="201"/>
      </c>
      <c r="J534" s="37">
        <v>0</v>
      </c>
      <c r="K534" s="46">
        <f t="shared" si="202"/>
      </c>
      <c r="L534" s="37">
        <v>0</v>
      </c>
      <c r="M534" s="46">
        <f t="shared" si="203"/>
      </c>
      <c r="N534" s="38">
        <v>0</v>
      </c>
      <c r="O534" s="46">
        <f t="shared" si="204"/>
      </c>
      <c r="P534" s="37">
        <v>0</v>
      </c>
      <c r="Q534" s="46">
        <f t="shared" si="205"/>
      </c>
      <c r="R534" s="37">
        <f t="shared" si="209"/>
        <v>0</v>
      </c>
      <c r="S534" s="46">
        <f t="shared" si="207"/>
      </c>
      <c r="T534" s="37">
        <v>0</v>
      </c>
      <c r="U534" s="39">
        <f t="shared" si="208"/>
        <v>0</v>
      </c>
      <c r="BD534" s="3"/>
      <c r="BJ534" s="25"/>
    </row>
    <row r="535" spans="2:62" ht="12" customHeight="1">
      <c r="B535" s="11"/>
      <c r="C535" s="26" t="s">
        <v>34</v>
      </c>
      <c r="D535" s="37">
        <v>0</v>
      </c>
      <c r="E535" s="46">
        <f t="shared" si="199"/>
      </c>
      <c r="F535" s="37">
        <v>0</v>
      </c>
      <c r="G535" s="46">
        <f t="shared" si="200"/>
      </c>
      <c r="H535" s="37">
        <v>0</v>
      </c>
      <c r="I535" s="46">
        <f t="shared" si="201"/>
      </c>
      <c r="J535" s="37">
        <v>0</v>
      </c>
      <c r="K535" s="46">
        <f t="shared" si="202"/>
      </c>
      <c r="L535" s="37">
        <v>0</v>
      </c>
      <c r="M535" s="46">
        <f t="shared" si="203"/>
      </c>
      <c r="N535" s="38">
        <v>0</v>
      </c>
      <c r="O535" s="46">
        <f t="shared" si="204"/>
      </c>
      <c r="P535" s="37">
        <v>0</v>
      </c>
      <c r="Q535" s="46">
        <f t="shared" si="205"/>
      </c>
      <c r="R535" s="37">
        <f t="shared" si="209"/>
        <v>0</v>
      </c>
      <c r="S535" s="46">
        <f t="shared" si="207"/>
      </c>
      <c r="T535" s="37">
        <v>0</v>
      </c>
      <c r="U535" s="39">
        <f t="shared" si="208"/>
        <v>0</v>
      </c>
      <c r="BD535" s="3"/>
      <c r="BJ535" s="25"/>
    </row>
    <row r="536" spans="2:62" ht="12" customHeight="1">
      <c r="B536" s="11"/>
      <c r="C536" s="26" t="s">
        <v>35</v>
      </c>
      <c r="D536" s="37">
        <v>0</v>
      </c>
      <c r="E536" s="46">
        <f t="shared" si="199"/>
      </c>
      <c r="F536" s="37">
        <v>0</v>
      </c>
      <c r="G536" s="46">
        <f t="shared" si="200"/>
      </c>
      <c r="H536" s="37">
        <v>0</v>
      </c>
      <c r="I536" s="46">
        <f t="shared" si="201"/>
      </c>
      <c r="J536" s="37">
        <v>0</v>
      </c>
      <c r="K536" s="46">
        <f t="shared" si="202"/>
      </c>
      <c r="L536" s="37">
        <v>0</v>
      </c>
      <c r="M536" s="46">
        <f t="shared" si="203"/>
      </c>
      <c r="N536" s="38">
        <v>0</v>
      </c>
      <c r="O536" s="46">
        <f t="shared" si="204"/>
      </c>
      <c r="P536" s="37">
        <v>0</v>
      </c>
      <c r="Q536" s="46">
        <f t="shared" si="205"/>
      </c>
      <c r="R536" s="37">
        <f t="shared" si="209"/>
        <v>0</v>
      </c>
      <c r="S536" s="46">
        <f t="shared" si="207"/>
      </c>
      <c r="T536" s="37">
        <v>0</v>
      </c>
      <c r="U536" s="39">
        <f t="shared" si="208"/>
        <v>0</v>
      </c>
      <c r="BD536" s="3"/>
      <c r="BJ536" s="25"/>
    </row>
    <row r="537" spans="2:62" ht="12" customHeight="1">
      <c r="B537" s="11" t="s">
        <v>20</v>
      </c>
      <c r="C537" s="26" t="s">
        <v>36</v>
      </c>
      <c r="D537" s="37">
        <v>0</v>
      </c>
      <c r="E537" s="46">
        <f t="shared" si="199"/>
        <v>0</v>
      </c>
      <c r="F537" s="37">
        <v>0</v>
      </c>
      <c r="G537" s="46">
        <f t="shared" si="200"/>
        <v>0</v>
      </c>
      <c r="H537" s="37">
        <v>0</v>
      </c>
      <c r="I537" s="46">
        <f t="shared" si="201"/>
        <v>0</v>
      </c>
      <c r="J537" s="37">
        <v>0</v>
      </c>
      <c r="K537" s="46">
        <f t="shared" si="202"/>
        <v>0</v>
      </c>
      <c r="L537" s="37">
        <v>0</v>
      </c>
      <c r="M537" s="46">
        <f t="shared" si="203"/>
        <v>0</v>
      </c>
      <c r="N537" s="38">
        <v>0</v>
      </c>
      <c r="O537" s="46">
        <f t="shared" si="204"/>
        <v>0</v>
      </c>
      <c r="P537" s="37">
        <v>0</v>
      </c>
      <c r="Q537" s="46">
        <f t="shared" si="205"/>
        <v>0</v>
      </c>
      <c r="R537" s="37">
        <f t="shared" si="209"/>
        <v>0</v>
      </c>
      <c r="S537" s="46">
        <f t="shared" si="207"/>
        <v>0</v>
      </c>
      <c r="T537" s="37">
        <v>0.7392</v>
      </c>
      <c r="U537" s="39">
        <f t="shared" si="208"/>
        <v>0.7392</v>
      </c>
      <c r="BD537" s="3"/>
      <c r="BJ537" s="25"/>
    </row>
    <row r="538" spans="2:62" ht="12" customHeight="1">
      <c r="B538" s="11"/>
      <c r="C538" s="26" t="s">
        <v>37</v>
      </c>
      <c r="D538" s="37">
        <v>0</v>
      </c>
      <c r="E538" s="46">
        <f t="shared" si="199"/>
        <v>0</v>
      </c>
      <c r="F538" s="37">
        <v>0</v>
      </c>
      <c r="G538" s="46">
        <f t="shared" si="200"/>
        <v>0</v>
      </c>
      <c r="H538" s="37">
        <v>0</v>
      </c>
      <c r="I538" s="46">
        <f t="shared" si="201"/>
        <v>0</v>
      </c>
      <c r="J538" s="37">
        <v>0</v>
      </c>
      <c r="K538" s="46">
        <f t="shared" si="202"/>
        <v>0</v>
      </c>
      <c r="L538" s="37">
        <v>0</v>
      </c>
      <c r="M538" s="46">
        <f t="shared" si="203"/>
        <v>0</v>
      </c>
      <c r="N538" s="38">
        <v>0</v>
      </c>
      <c r="O538" s="46">
        <f t="shared" si="204"/>
        <v>0</v>
      </c>
      <c r="P538" s="37">
        <v>0</v>
      </c>
      <c r="Q538" s="46">
        <f t="shared" si="205"/>
        <v>0</v>
      </c>
      <c r="R538" s="37">
        <f t="shared" si="209"/>
        <v>0</v>
      </c>
      <c r="S538" s="46">
        <f t="shared" si="207"/>
        <v>0</v>
      </c>
      <c r="T538" s="37">
        <v>603.7582</v>
      </c>
      <c r="U538" s="39">
        <f t="shared" si="208"/>
        <v>603.7582</v>
      </c>
      <c r="BD538" s="3"/>
      <c r="BJ538" s="25"/>
    </row>
    <row r="539" spans="1:62" s="30" customFormat="1" ht="12" customHeight="1">
      <c r="A539" s="3"/>
      <c r="B539" s="27"/>
      <c r="C539" s="28" t="s">
        <v>2</v>
      </c>
      <c r="D539" s="40">
        <f>SUM(D530:D538)</f>
        <v>0</v>
      </c>
      <c r="E539" s="47">
        <f t="shared" si="199"/>
        <v>0</v>
      </c>
      <c r="F539" s="40">
        <f>SUM(F530:F538)</f>
        <v>0</v>
      </c>
      <c r="G539" s="47">
        <f t="shared" si="200"/>
        <v>0</v>
      </c>
      <c r="H539" s="40">
        <f>SUM(H530:H538)</f>
        <v>0</v>
      </c>
      <c r="I539" s="47">
        <f t="shared" si="201"/>
        <v>0</v>
      </c>
      <c r="J539" s="40">
        <f>SUM(J530:J538)</f>
        <v>0</v>
      </c>
      <c r="K539" s="47">
        <f t="shared" si="202"/>
        <v>0</v>
      </c>
      <c r="L539" s="40">
        <f>SUM(L530:L538)</f>
        <v>0</v>
      </c>
      <c r="M539" s="47">
        <f t="shared" si="203"/>
        <v>0</v>
      </c>
      <c r="N539" s="41">
        <f>SUM(N530:N538)</f>
        <v>0</v>
      </c>
      <c r="O539" s="47">
        <f t="shared" si="204"/>
        <v>0</v>
      </c>
      <c r="P539" s="40">
        <f>SUM(P530:P538)</f>
        <v>0</v>
      </c>
      <c r="Q539" s="47">
        <f t="shared" si="205"/>
        <v>0</v>
      </c>
      <c r="R539" s="40">
        <f>SUM(R530:R538)</f>
        <v>0</v>
      </c>
      <c r="S539" s="47">
        <f t="shared" si="207"/>
        <v>0</v>
      </c>
      <c r="T539" s="40">
        <f>SUM(T530:T538)</f>
        <v>2188.2043999999996</v>
      </c>
      <c r="U539" s="42">
        <f t="shared" si="208"/>
        <v>2188.2043999999996</v>
      </c>
      <c r="BJ539" s="25"/>
    </row>
    <row r="540" spans="2:62" ht="12" customHeight="1">
      <c r="B540" s="11"/>
      <c r="C540" s="26" t="s">
        <v>38</v>
      </c>
      <c r="D540" s="37">
        <v>0</v>
      </c>
      <c r="E540" s="46">
        <f t="shared" si="199"/>
        <v>0</v>
      </c>
      <c r="F540" s="37">
        <v>0</v>
      </c>
      <c r="G540" s="46">
        <f t="shared" si="200"/>
        <v>0</v>
      </c>
      <c r="H540" s="37">
        <v>0</v>
      </c>
      <c r="I540" s="46">
        <f t="shared" si="201"/>
        <v>0</v>
      </c>
      <c r="J540" s="37">
        <v>0</v>
      </c>
      <c r="K540" s="46">
        <f t="shared" si="202"/>
        <v>0</v>
      </c>
      <c r="L540" s="37">
        <v>0</v>
      </c>
      <c r="M540" s="46">
        <f t="shared" si="203"/>
        <v>0</v>
      </c>
      <c r="N540" s="38">
        <v>0</v>
      </c>
      <c r="O540" s="46">
        <f t="shared" si="204"/>
        <v>0</v>
      </c>
      <c r="P540" s="37">
        <v>3.4072</v>
      </c>
      <c r="Q540" s="46">
        <f t="shared" si="205"/>
        <v>0.04603244739021004</v>
      </c>
      <c r="R540" s="37">
        <f aca="true" t="shared" si="210" ref="R540:R549">SUM(D540,F540,H540,J540,L540,N540,P540)</f>
        <v>3.4072</v>
      </c>
      <c r="S540" s="46">
        <f t="shared" si="207"/>
        <v>0.04603244739021004</v>
      </c>
      <c r="T540" s="37">
        <v>7398.3283</v>
      </c>
      <c r="U540" s="39">
        <f t="shared" si="208"/>
        <v>7401.7355</v>
      </c>
      <c r="BD540" s="3"/>
      <c r="BJ540" s="25"/>
    </row>
    <row r="541" spans="2:62" ht="12" customHeight="1">
      <c r="B541" s="11"/>
      <c r="C541" s="26" t="s">
        <v>39</v>
      </c>
      <c r="D541" s="37">
        <v>17.3737</v>
      </c>
      <c r="E541" s="46">
        <f t="shared" si="199"/>
        <v>0.19121496148747072</v>
      </c>
      <c r="F541" s="37">
        <v>2.396</v>
      </c>
      <c r="G541" s="46">
        <f t="shared" si="200"/>
        <v>0.026370378659927356</v>
      </c>
      <c r="H541" s="37">
        <v>0</v>
      </c>
      <c r="I541" s="46">
        <f t="shared" si="201"/>
        <v>0</v>
      </c>
      <c r="J541" s="37">
        <v>0</v>
      </c>
      <c r="K541" s="46">
        <f t="shared" si="202"/>
        <v>0</v>
      </c>
      <c r="L541" s="37">
        <v>0</v>
      </c>
      <c r="M541" s="46">
        <f t="shared" si="203"/>
        <v>0</v>
      </c>
      <c r="N541" s="38">
        <v>0</v>
      </c>
      <c r="O541" s="46">
        <f t="shared" si="204"/>
        <v>0</v>
      </c>
      <c r="P541" s="37">
        <v>55.5266</v>
      </c>
      <c r="Q541" s="46">
        <f t="shared" si="205"/>
        <v>0.6111258212430394</v>
      </c>
      <c r="R541" s="37">
        <f t="shared" si="210"/>
        <v>75.2963</v>
      </c>
      <c r="S541" s="46">
        <f t="shared" si="207"/>
        <v>0.8287111613904375</v>
      </c>
      <c r="T541" s="37">
        <v>9010.6559</v>
      </c>
      <c r="U541" s="39">
        <f t="shared" si="208"/>
        <v>9085.9522</v>
      </c>
      <c r="BD541" s="3"/>
      <c r="BJ541" s="25"/>
    </row>
    <row r="542" spans="2:62" ht="12" customHeight="1">
      <c r="B542" s="11" t="s">
        <v>40</v>
      </c>
      <c r="C542" s="26" t="s">
        <v>41</v>
      </c>
      <c r="D542" s="37">
        <v>13.9107</v>
      </c>
      <c r="E542" s="46">
        <f t="shared" si="199"/>
        <v>0.08548001186459395</v>
      </c>
      <c r="F542" s="37">
        <v>0.5254</v>
      </c>
      <c r="G542" s="46">
        <f t="shared" si="200"/>
        <v>0.003228536179606897</v>
      </c>
      <c r="H542" s="37">
        <v>0</v>
      </c>
      <c r="I542" s="46">
        <f t="shared" si="201"/>
        <v>0</v>
      </c>
      <c r="J542" s="37">
        <v>0</v>
      </c>
      <c r="K542" s="46">
        <f t="shared" si="202"/>
        <v>0</v>
      </c>
      <c r="L542" s="37">
        <v>0</v>
      </c>
      <c r="M542" s="46">
        <f t="shared" si="203"/>
        <v>0</v>
      </c>
      <c r="N542" s="38">
        <v>0</v>
      </c>
      <c r="O542" s="46">
        <f t="shared" si="204"/>
        <v>0</v>
      </c>
      <c r="P542" s="37">
        <v>98.2458</v>
      </c>
      <c r="Q542" s="46">
        <f t="shared" si="205"/>
        <v>0.6037116859429449</v>
      </c>
      <c r="R542" s="37">
        <f t="shared" si="210"/>
        <v>112.6819</v>
      </c>
      <c r="S542" s="46">
        <f t="shared" si="207"/>
        <v>0.6924202339871457</v>
      </c>
      <c r="T542" s="37">
        <v>16160.9471</v>
      </c>
      <c r="U542" s="39">
        <f t="shared" si="208"/>
        <v>16273.628999999999</v>
      </c>
      <c r="BD542" s="3"/>
      <c r="BJ542" s="25"/>
    </row>
    <row r="543" spans="2:62" ht="12" customHeight="1">
      <c r="B543" s="11" t="s">
        <v>42</v>
      </c>
      <c r="C543" s="26" t="s">
        <v>43</v>
      </c>
      <c r="D543" s="37">
        <v>33.9406</v>
      </c>
      <c r="E543" s="46">
        <f t="shared" si="199"/>
        <v>0.27456317762575844</v>
      </c>
      <c r="F543" s="37">
        <v>0</v>
      </c>
      <c r="G543" s="46">
        <f t="shared" si="200"/>
        <v>0</v>
      </c>
      <c r="H543" s="37">
        <v>0</v>
      </c>
      <c r="I543" s="46">
        <f t="shared" si="201"/>
        <v>0</v>
      </c>
      <c r="J543" s="37">
        <v>0</v>
      </c>
      <c r="K543" s="46">
        <f t="shared" si="202"/>
        <v>0</v>
      </c>
      <c r="L543" s="37">
        <v>0</v>
      </c>
      <c r="M543" s="46">
        <f t="shared" si="203"/>
        <v>0</v>
      </c>
      <c r="N543" s="38">
        <v>0</v>
      </c>
      <c r="O543" s="46">
        <f t="shared" si="204"/>
        <v>0</v>
      </c>
      <c r="P543" s="37">
        <v>53.0935</v>
      </c>
      <c r="Q543" s="46">
        <f t="shared" si="205"/>
        <v>0.42950095376254993</v>
      </c>
      <c r="R543" s="37">
        <f t="shared" si="210"/>
        <v>87.0341</v>
      </c>
      <c r="S543" s="46">
        <f t="shared" si="207"/>
        <v>0.7040641313883084</v>
      </c>
      <c r="T543" s="37">
        <v>12274.6381</v>
      </c>
      <c r="U543" s="39">
        <f t="shared" si="208"/>
        <v>12361.6722</v>
      </c>
      <c r="BD543" s="3"/>
      <c r="BJ543" s="25"/>
    </row>
    <row r="544" spans="2:62" ht="12" customHeight="1">
      <c r="B544" s="11" t="s">
        <v>44</v>
      </c>
      <c r="C544" s="26" t="s">
        <v>45</v>
      </c>
      <c r="D544" s="37">
        <v>25.3806</v>
      </c>
      <c r="E544" s="46">
        <f t="shared" si="199"/>
        <v>0.206003130199569</v>
      </c>
      <c r="F544" s="37">
        <v>1.342</v>
      </c>
      <c r="G544" s="46">
        <f t="shared" si="200"/>
        <v>0.010892421799635217</v>
      </c>
      <c r="H544" s="37">
        <v>0</v>
      </c>
      <c r="I544" s="46">
        <f t="shared" si="201"/>
        <v>0</v>
      </c>
      <c r="J544" s="37">
        <v>0</v>
      </c>
      <c r="K544" s="46">
        <f t="shared" si="202"/>
        <v>0</v>
      </c>
      <c r="L544" s="37">
        <v>0</v>
      </c>
      <c r="M544" s="46">
        <f t="shared" si="203"/>
        <v>0</v>
      </c>
      <c r="N544" s="38">
        <v>0</v>
      </c>
      <c r="O544" s="46">
        <f t="shared" si="204"/>
        <v>0</v>
      </c>
      <c r="P544" s="37">
        <v>34.5396</v>
      </c>
      <c r="Q544" s="46">
        <f t="shared" si="205"/>
        <v>0.2803426914982716</v>
      </c>
      <c r="R544" s="37">
        <f t="shared" si="210"/>
        <v>61.2622</v>
      </c>
      <c r="S544" s="46">
        <f t="shared" si="207"/>
        <v>0.49723824349747586</v>
      </c>
      <c r="T544" s="37">
        <v>12259.2302</v>
      </c>
      <c r="U544" s="39">
        <f t="shared" si="208"/>
        <v>12320.4924</v>
      </c>
      <c r="BD544" s="3"/>
      <c r="BJ544" s="25"/>
    </row>
    <row r="545" spans="2:62" ht="12" customHeight="1">
      <c r="B545" s="11" t="s">
        <v>46</v>
      </c>
      <c r="C545" s="26" t="s">
        <v>47</v>
      </c>
      <c r="D545" s="37">
        <v>0</v>
      </c>
      <c r="E545" s="46">
        <f t="shared" si="199"/>
        <v>0</v>
      </c>
      <c r="F545" s="37">
        <v>0</v>
      </c>
      <c r="G545" s="46">
        <f t="shared" si="200"/>
        <v>0</v>
      </c>
      <c r="H545" s="37">
        <v>0</v>
      </c>
      <c r="I545" s="46">
        <f t="shared" si="201"/>
        <v>0</v>
      </c>
      <c r="J545" s="37">
        <v>0</v>
      </c>
      <c r="K545" s="46">
        <f t="shared" si="202"/>
        <v>0</v>
      </c>
      <c r="L545" s="37">
        <v>0</v>
      </c>
      <c r="M545" s="46">
        <f t="shared" si="203"/>
        <v>0</v>
      </c>
      <c r="N545" s="38">
        <v>0</v>
      </c>
      <c r="O545" s="46">
        <f t="shared" si="204"/>
        <v>0</v>
      </c>
      <c r="P545" s="37">
        <v>0</v>
      </c>
      <c r="Q545" s="46">
        <f t="shared" si="205"/>
        <v>0</v>
      </c>
      <c r="R545" s="37">
        <f t="shared" si="210"/>
        <v>0</v>
      </c>
      <c r="S545" s="46">
        <f t="shared" si="207"/>
        <v>0</v>
      </c>
      <c r="T545" s="37">
        <v>50.4254</v>
      </c>
      <c r="U545" s="39">
        <f t="shared" si="208"/>
        <v>50.4254</v>
      </c>
      <c r="BD545" s="3"/>
      <c r="BJ545" s="25"/>
    </row>
    <row r="546" spans="2:62" ht="12" customHeight="1">
      <c r="B546" s="11" t="s">
        <v>48</v>
      </c>
      <c r="C546" s="26" t="s">
        <v>49</v>
      </c>
      <c r="D546" s="37">
        <v>22.078</v>
      </c>
      <c r="E546" s="46">
        <f t="shared" si="199"/>
        <v>0.1357767999636961</v>
      </c>
      <c r="F546" s="37">
        <v>241.111</v>
      </c>
      <c r="G546" s="46">
        <f t="shared" si="200"/>
        <v>1.4828009790763081</v>
      </c>
      <c r="H546" s="37">
        <v>0</v>
      </c>
      <c r="I546" s="46">
        <f t="shared" si="201"/>
        <v>0</v>
      </c>
      <c r="J546" s="37">
        <v>0</v>
      </c>
      <c r="K546" s="46">
        <f t="shared" si="202"/>
        <v>0</v>
      </c>
      <c r="L546" s="37">
        <v>0</v>
      </c>
      <c r="M546" s="46">
        <f t="shared" si="203"/>
        <v>0</v>
      </c>
      <c r="N546" s="38">
        <v>0</v>
      </c>
      <c r="O546" s="46">
        <f t="shared" si="204"/>
        <v>0</v>
      </c>
      <c r="P546" s="37">
        <v>28.7694</v>
      </c>
      <c r="Q546" s="46">
        <f t="shared" si="205"/>
        <v>0.17692803102072463</v>
      </c>
      <c r="R546" s="37">
        <f t="shared" si="210"/>
        <v>291.9584</v>
      </c>
      <c r="S546" s="46">
        <f t="shared" si="207"/>
        <v>1.7955058100607288</v>
      </c>
      <c r="T546" s="37">
        <v>15968.5515</v>
      </c>
      <c r="U546" s="39">
        <f t="shared" si="208"/>
        <v>16260.5099</v>
      </c>
      <c r="BD546" s="3"/>
      <c r="BJ546" s="25"/>
    </row>
    <row r="547" spans="2:62" ht="12" customHeight="1">
      <c r="B547" s="11" t="s">
        <v>1</v>
      </c>
      <c r="C547" s="26" t="s">
        <v>50</v>
      </c>
      <c r="D547" s="37">
        <v>0</v>
      </c>
      <c r="E547" s="46">
        <f t="shared" si="199"/>
        <v>0</v>
      </c>
      <c r="F547" s="37">
        <v>0</v>
      </c>
      <c r="G547" s="46">
        <f t="shared" si="200"/>
        <v>0</v>
      </c>
      <c r="H547" s="37">
        <v>0</v>
      </c>
      <c r="I547" s="46">
        <f t="shared" si="201"/>
        <v>0</v>
      </c>
      <c r="J547" s="37">
        <v>0</v>
      </c>
      <c r="K547" s="46">
        <f t="shared" si="202"/>
        <v>0</v>
      </c>
      <c r="L547" s="37">
        <v>0</v>
      </c>
      <c r="M547" s="46">
        <f t="shared" si="203"/>
        <v>0</v>
      </c>
      <c r="N547" s="38">
        <v>0</v>
      </c>
      <c r="O547" s="46">
        <f t="shared" si="204"/>
        <v>0</v>
      </c>
      <c r="P547" s="37">
        <v>0</v>
      </c>
      <c r="Q547" s="46">
        <f t="shared" si="205"/>
        <v>0</v>
      </c>
      <c r="R547" s="37">
        <f t="shared" si="210"/>
        <v>0</v>
      </c>
      <c r="S547" s="46">
        <f t="shared" si="207"/>
        <v>0</v>
      </c>
      <c r="T547" s="37">
        <v>3771.2239</v>
      </c>
      <c r="U547" s="39">
        <f t="shared" si="208"/>
        <v>3771.2239</v>
      </c>
      <c r="BD547" s="3"/>
      <c r="BJ547" s="25"/>
    </row>
    <row r="548" spans="2:62" ht="12" customHeight="1">
      <c r="B548" s="11" t="s">
        <v>20</v>
      </c>
      <c r="C548" s="26" t="s">
        <v>51</v>
      </c>
      <c r="D548" s="37">
        <v>0.4873</v>
      </c>
      <c r="E548" s="46">
        <f t="shared" si="199"/>
        <v>0.010007023192965307</v>
      </c>
      <c r="F548" s="37">
        <v>88.313</v>
      </c>
      <c r="G548" s="46">
        <f t="shared" si="200"/>
        <v>1.8135650302490154</v>
      </c>
      <c r="H548" s="37">
        <v>0</v>
      </c>
      <c r="I548" s="46">
        <f t="shared" si="201"/>
        <v>0</v>
      </c>
      <c r="J548" s="37">
        <v>0</v>
      </c>
      <c r="K548" s="46">
        <f t="shared" si="202"/>
        <v>0</v>
      </c>
      <c r="L548" s="37">
        <v>0</v>
      </c>
      <c r="M548" s="46">
        <f t="shared" si="203"/>
        <v>0</v>
      </c>
      <c r="N548" s="38">
        <v>0</v>
      </c>
      <c r="O548" s="46">
        <f t="shared" si="204"/>
        <v>0</v>
      </c>
      <c r="P548" s="37">
        <v>23.9867</v>
      </c>
      <c r="Q548" s="46">
        <f t="shared" si="205"/>
        <v>0.49258252251734236</v>
      </c>
      <c r="R548" s="37">
        <f t="shared" si="210"/>
        <v>112.787</v>
      </c>
      <c r="S548" s="46">
        <f t="shared" si="207"/>
        <v>2.316154575959323</v>
      </c>
      <c r="T548" s="37">
        <v>4756.793</v>
      </c>
      <c r="U548" s="39">
        <f t="shared" si="208"/>
        <v>4869.58</v>
      </c>
      <c r="BD548" s="3"/>
      <c r="BJ548" s="25"/>
    </row>
    <row r="549" spans="2:62" ht="12" customHeight="1">
      <c r="B549" s="11"/>
      <c r="C549" s="26" t="s">
        <v>52</v>
      </c>
      <c r="D549" s="37">
        <v>0</v>
      </c>
      <c r="E549" s="46">
        <f t="shared" si="199"/>
        <v>0</v>
      </c>
      <c r="F549" s="37">
        <v>0</v>
      </c>
      <c r="G549" s="46">
        <f t="shared" si="200"/>
        <v>0</v>
      </c>
      <c r="H549" s="37">
        <v>0</v>
      </c>
      <c r="I549" s="46">
        <f t="shared" si="201"/>
        <v>0</v>
      </c>
      <c r="J549" s="37">
        <v>0</v>
      </c>
      <c r="K549" s="46">
        <f t="shared" si="202"/>
        <v>0</v>
      </c>
      <c r="L549" s="37">
        <v>0</v>
      </c>
      <c r="M549" s="46">
        <f t="shared" si="203"/>
        <v>0</v>
      </c>
      <c r="N549" s="38">
        <v>0</v>
      </c>
      <c r="O549" s="46">
        <f t="shared" si="204"/>
        <v>0</v>
      </c>
      <c r="P549" s="37">
        <v>0</v>
      </c>
      <c r="Q549" s="46">
        <f t="shared" si="205"/>
        <v>0</v>
      </c>
      <c r="R549" s="37">
        <f t="shared" si="210"/>
        <v>0</v>
      </c>
      <c r="S549" s="46">
        <f t="shared" si="207"/>
        <v>0</v>
      </c>
      <c r="T549" s="37">
        <v>1347.7434</v>
      </c>
      <c r="U549" s="39">
        <f t="shared" si="208"/>
        <v>1347.7434</v>
      </c>
      <c r="BD549" s="3"/>
      <c r="BJ549" s="25"/>
    </row>
    <row r="550" spans="1:62" s="30" customFormat="1" ht="12" customHeight="1">
      <c r="A550" s="3"/>
      <c r="B550" s="27"/>
      <c r="C550" s="28" t="s">
        <v>2</v>
      </c>
      <c r="D550" s="40">
        <f>SUM(D540:D549)</f>
        <v>113.1709</v>
      </c>
      <c r="E550" s="47">
        <f t="shared" si="199"/>
        <v>0.13514078643686506</v>
      </c>
      <c r="F550" s="40">
        <f>SUM(F540:F549)</f>
        <v>333.68739999999997</v>
      </c>
      <c r="G550" s="47">
        <f t="shared" si="200"/>
        <v>0.3984661928116924</v>
      </c>
      <c r="H550" s="40">
        <f>SUM(H540:H549)</f>
        <v>0</v>
      </c>
      <c r="I550" s="47">
        <f t="shared" si="201"/>
        <v>0</v>
      </c>
      <c r="J550" s="40">
        <f>SUM(J540:J549)</f>
        <v>0</v>
      </c>
      <c r="K550" s="47">
        <f t="shared" si="202"/>
        <v>0</v>
      </c>
      <c r="L550" s="40">
        <f>SUM(L540:L549)</f>
        <v>0</v>
      </c>
      <c r="M550" s="47">
        <f t="shared" si="203"/>
        <v>0</v>
      </c>
      <c r="N550" s="41">
        <f>SUM(N540:N549)</f>
        <v>0</v>
      </c>
      <c r="O550" s="47">
        <f t="shared" si="204"/>
        <v>0</v>
      </c>
      <c r="P550" s="40">
        <f>SUM(P540:P549)</f>
        <v>297.5688</v>
      </c>
      <c r="Q550" s="47">
        <f t="shared" si="205"/>
        <v>0.3553358827319939</v>
      </c>
      <c r="R550" s="40">
        <f>SUM(R540:R549)</f>
        <v>744.4271</v>
      </c>
      <c r="S550" s="47">
        <f t="shared" si="207"/>
        <v>0.8889428619805514</v>
      </c>
      <c r="T550" s="40">
        <f>SUM(T540:T549)</f>
        <v>82998.5368</v>
      </c>
      <c r="U550" s="42">
        <f t="shared" si="208"/>
        <v>83742.9639</v>
      </c>
      <c r="BJ550" s="25"/>
    </row>
    <row r="551" spans="2:62" ht="12" customHeight="1">
      <c r="B551" s="23"/>
      <c r="C551" s="24" t="s">
        <v>53</v>
      </c>
      <c r="D551" s="37">
        <v>0</v>
      </c>
      <c r="E551" s="46">
        <f t="shared" si="199"/>
        <v>0</v>
      </c>
      <c r="F551" s="37">
        <v>0</v>
      </c>
      <c r="G551" s="46">
        <f t="shared" si="200"/>
        <v>0</v>
      </c>
      <c r="H551" s="37">
        <v>0</v>
      </c>
      <c r="I551" s="46">
        <f t="shared" si="201"/>
        <v>0</v>
      </c>
      <c r="J551" s="37">
        <v>0</v>
      </c>
      <c r="K551" s="46">
        <f t="shared" si="202"/>
        <v>0</v>
      </c>
      <c r="L551" s="37">
        <v>0</v>
      </c>
      <c r="M551" s="46">
        <f t="shared" si="203"/>
        <v>0</v>
      </c>
      <c r="N551" s="38">
        <v>0</v>
      </c>
      <c r="O551" s="46">
        <f t="shared" si="204"/>
        <v>0</v>
      </c>
      <c r="P551" s="37">
        <v>0</v>
      </c>
      <c r="Q551" s="46">
        <f t="shared" si="205"/>
        <v>0</v>
      </c>
      <c r="R551" s="37">
        <f aca="true" t="shared" si="211" ref="R551:R569">SUM(D551,F551,H551,J551,L551,N551,P551)</f>
        <v>0</v>
      </c>
      <c r="S551" s="46">
        <f t="shared" si="207"/>
        <v>0</v>
      </c>
      <c r="T551" s="37">
        <v>20.9614</v>
      </c>
      <c r="U551" s="39">
        <f t="shared" si="208"/>
        <v>20.9614</v>
      </c>
      <c r="BD551" s="3"/>
      <c r="BJ551" s="25"/>
    </row>
    <row r="552" spans="2:62" ht="12" customHeight="1">
      <c r="B552" s="11"/>
      <c r="C552" s="26" t="s">
        <v>54</v>
      </c>
      <c r="D552" s="37">
        <v>0</v>
      </c>
      <c r="E552" s="46">
        <f t="shared" si="199"/>
      </c>
      <c r="F552" s="37">
        <v>0</v>
      </c>
      <c r="G552" s="46">
        <f t="shared" si="200"/>
      </c>
      <c r="H552" s="37">
        <v>0</v>
      </c>
      <c r="I552" s="46">
        <f t="shared" si="201"/>
      </c>
      <c r="J552" s="37">
        <v>0</v>
      </c>
      <c r="K552" s="46">
        <f t="shared" si="202"/>
      </c>
      <c r="L552" s="37">
        <v>0</v>
      </c>
      <c r="M552" s="46">
        <f t="shared" si="203"/>
      </c>
      <c r="N552" s="38">
        <v>0</v>
      </c>
      <c r="O552" s="46">
        <f t="shared" si="204"/>
      </c>
      <c r="P552" s="37">
        <v>0</v>
      </c>
      <c r="Q552" s="46">
        <f t="shared" si="205"/>
      </c>
      <c r="R552" s="37">
        <f t="shared" si="211"/>
        <v>0</v>
      </c>
      <c r="S552" s="46">
        <f t="shared" si="207"/>
      </c>
      <c r="T552" s="37">
        <v>0</v>
      </c>
      <c r="U552" s="39">
        <f t="shared" si="208"/>
        <v>0</v>
      </c>
      <c r="BD552" s="3"/>
      <c r="BJ552" s="25"/>
    </row>
    <row r="553" spans="2:62" ht="12" customHeight="1">
      <c r="B553" s="11"/>
      <c r="C553" s="26" t="s">
        <v>55</v>
      </c>
      <c r="D553" s="37">
        <v>0</v>
      </c>
      <c r="E553" s="46">
        <f t="shared" si="199"/>
        <v>0</v>
      </c>
      <c r="F553" s="37">
        <v>0</v>
      </c>
      <c r="G553" s="46">
        <f t="shared" si="200"/>
        <v>0</v>
      </c>
      <c r="H553" s="37">
        <v>0</v>
      </c>
      <c r="I553" s="46">
        <f t="shared" si="201"/>
        <v>0</v>
      </c>
      <c r="J553" s="37">
        <v>0</v>
      </c>
      <c r="K553" s="46">
        <f t="shared" si="202"/>
        <v>0</v>
      </c>
      <c r="L553" s="37">
        <v>0</v>
      </c>
      <c r="M553" s="46">
        <f t="shared" si="203"/>
        <v>0</v>
      </c>
      <c r="N553" s="38">
        <v>0</v>
      </c>
      <c r="O553" s="46">
        <f t="shared" si="204"/>
        <v>0</v>
      </c>
      <c r="P553" s="37">
        <v>0</v>
      </c>
      <c r="Q553" s="46">
        <f t="shared" si="205"/>
        <v>0</v>
      </c>
      <c r="R553" s="37">
        <f t="shared" si="211"/>
        <v>0</v>
      </c>
      <c r="S553" s="46">
        <f t="shared" si="207"/>
        <v>0</v>
      </c>
      <c r="T553" s="37">
        <v>615.6839</v>
      </c>
      <c r="U553" s="39">
        <f t="shared" si="208"/>
        <v>615.6839</v>
      </c>
      <c r="BD553" s="3"/>
      <c r="BJ553" s="25"/>
    </row>
    <row r="554" spans="2:62" ht="12" customHeight="1">
      <c r="B554" s="11" t="s">
        <v>56</v>
      </c>
      <c r="C554" s="26" t="s">
        <v>57</v>
      </c>
      <c r="D554" s="37">
        <v>0</v>
      </c>
      <c r="E554" s="46">
        <f t="shared" si="199"/>
        <v>0</v>
      </c>
      <c r="F554" s="37">
        <v>0</v>
      </c>
      <c r="G554" s="46">
        <f t="shared" si="200"/>
        <v>0</v>
      </c>
      <c r="H554" s="37">
        <v>0</v>
      </c>
      <c r="I554" s="46">
        <f t="shared" si="201"/>
        <v>0</v>
      </c>
      <c r="J554" s="37">
        <v>0</v>
      </c>
      <c r="K554" s="46">
        <f t="shared" si="202"/>
        <v>0</v>
      </c>
      <c r="L554" s="37">
        <v>0</v>
      </c>
      <c r="M554" s="46">
        <f t="shared" si="203"/>
        <v>0</v>
      </c>
      <c r="N554" s="38">
        <v>0</v>
      </c>
      <c r="O554" s="46">
        <f t="shared" si="204"/>
        <v>0</v>
      </c>
      <c r="P554" s="37">
        <v>0.2271</v>
      </c>
      <c r="Q554" s="46">
        <f t="shared" si="205"/>
        <v>0.009512773820544853</v>
      </c>
      <c r="R554" s="37">
        <f t="shared" si="211"/>
        <v>0.2271</v>
      </c>
      <c r="S554" s="46">
        <f t="shared" si="207"/>
        <v>0.009512773820544853</v>
      </c>
      <c r="T554" s="37">
        <v>2387.0892</v>
      </c>
      <c r="U554" s="39">
        <f t="shared" si="208"/>
        <v>2387.3163</v>
      </c>
      <c r="BD554" s="3"/>
      <c r="BJ554" s="25"/>
    </row>
    <row r="555" spans="2:62" ht="12" customHeight="1">
      <c r="B555" s="11"/>
      <c r="C555" s="26" t="s">
        <v>58</v>
      </c>
      <c r="D555" s="37">
        <v>0</v>
      </c>
      <c r="E555" s="46">
        <f t="shared" si="199"/>
        <v>0</v>
      </c>
      <c r="F555" s="37">
        <v>0</v>
      </c>
      <c r="G555" s="46">
        <f t="shared" si="200"/>
        <v>0</v>
      </c>
      <c r="H555" s="37">
        <v>0</v>
      </c>
      <c r="I555" s="46">
        <f t="shared" si="201"/>
        <v>0</v>
      </c>
      <c r="J555" s="37">
        <v>0</v>
      </c>
      <c r="K555" s="46">
        <f t="shared" si="202"/>
        <v>0</v>
      </c>
      <c r="L555" s="37">
        <v>0</v>
      </c>
      <c r="M555" s="46">
        <f t="shared" si="203"/>
        <v>0</v>
      </c>
      <c r="N555" s="38">
        <v>0</v>
      </c>
      <c r="O555" s="46">
        <f t="shared" si="204"/>
        <v>0</v>
      </c>
      <c r="P555" s="37">
        <v>0</v>
      </c>
      <c r="Q555" s="46">
        <f t="shared" si="205"/>
        <v>0</v>
      </c>
      <c r="R555" s="37">
        <f t="shared" si="211"/>
        <v>0</v>
      </c>
      <c r="S555" s="46">
        <f t="shared" si="207"/>
        <v>0</v>
      </c>
      <c r="T555" s="37">
        <v>1739.9872</v>
      </c>
      <c r="U555" s="39">
        <f t="shared" si="208"/>
        <v>1739.9872</v>
      </c>
      <c r="BD555" s="3"/>
      <c r="BJ555" s="25"/>
    </row>
    <row r="556" spans="2:62" ht="12" customHeight="1">
      <c r="B556" s="11"/>
      <c r="C556" s="26" t="s">
        <v>59</v>
      </c>
      <c r="D556" s="37">
        <v>0</v>
      </c>
      <c r="E556" s="46">
        <f t="shared" si="199"/>
        <v>0</v>
      </c>
      <c r="F556" s="37">
        <v>0</v>
      </c>
      <c r="G556" s="46">
        <f t="shared" si="200"/>
        <v>0</v>
      </c>
      <c r="H556" s="37">
        <v>0</v>
      </c>
      <c r="I556" s="46">
        <f t="shared" si="201"/>
        <v>0</v>
      </c>
      <c r="J556" s="37">
        <v>0</v>
      </c>
      <c r="K556" s="46">
        <f t="shared" si="202"/>
        <v>0</v>
      </c>
      <c r="L556" s="37">
        <v>0</v>
      </c>
      <c r="M556" s="46">
        <f t="shared" si="203"/>
        <v>0</v>
      </c>
      <c r="N556" s="38">
        <v>0</v>
      </c>
      <c r="O556" s="46">
        <f t="shared" si="204"/>
        <v>0</v>
      </c>
      <c r="P556" s="37">
        <v>41.1075</v>
      </c>
      <c r="Q556" s="46">
        <f t="shared" si="205"/>
        <v>1.6082295973242688</v>
      </c>
      <c r="R556" s="37">
        <f t="shared" si="211"/>
        <v>41.1075</v>
      </c>
      <c r="S556" s="46">
        <f t="shared" si="207"/>
        <v>1.6082295973242688</v>
      </c>
      <c r="T556" s="37">
        <v>2514.9641</v>
      </c>
      <c r="U556" s="39">
        <f t="shared" si="208"/>
        <v>2556.0716</v>
      </c>
      <c r="BD556" s="3"/>
      <c r="BJ556" s="25"/>
    </row>
    <row r="557" spans="2:62" ht="12" customHeight="1">
      <c r="B557" s="11" t="s">
        <v>60</v>
      </c>
      <c r="C557" s="26" t="s">
        <v>61</v>
      </c>
      <c r="D557" s="37">
        <v>0</v>
      </c>
      <c r="E557" s="46">
        <f t="shared" si="199"/>
        <v>0</v>
      </c>
      <c r="F557" s="37">
        <v>0</v>
      </c>
      <c r="G557" s="46">
        <f t="shared" si="200"/>
        <v>0</v>
      </c>
      <c r="H557" s="37">
        <v>0</v>
      </c>
      <c r="I557" s="46">
        <f t="shared" si="201"/>
        <v>0</v>
      </c>
      <c r="J557" s="37">
        <v>0</v>
      </c>
      <c r="K557" s="46">
        <f t="shared" si="202"/>
        <v>0</v>
      </c>
      <c r="L557" s="37">
        <v>0</v>
      </c>
      <c r="M557" s="46">
        <f t="shared" si="203"/>
        <v>0</v>
      </c>
      <c r="N557" s="38">
        <v>0</v>
      </c>
      <c r="O557" s="46">
        <f t="shared" si="204"/>
        <v>0</v>
      </c>
      <c r="P557" s="37">
        <v>0</v>
      </c>
      <c r="Q557" s="46">
        <f t="shared" si="205"/>
        <v>0</v>
      </c>
      <c r="R557" s="37">
        <f t="shared" si="211"/>
        <v>0</v>
      </c>
      <c r="S557" s="46">
        <f t="shared" si="207"/>
        <v>0</v>
      </c>
      <c r="T557" s="37">
        <v>11.0806</v>
      </c>
      <c r="U557" s="39">
        <f t="shared" si="208"/>
        <v>11.0806</v>
      </c>
      <c r="BD557" s="3"/>
      <c r="BJ557" s="25"/>
    </row>
    <row r="558" spans="2:62" ht="12" customHeight="1">
      <c r="B558" s="11"/>
      <c r="C558" s="26" t="s">
        <v>62</v>
      </c>
      <c r="D558" s="37">
        <v>0</v>
      </c>
      <c r="E558" s="46">
        <f t="shared" si="199"/>
        <v>0</v>
      </c>
      <c r="F558" s="37">
        <v>0</v>
      </c>
      <c r="G558" s="46">
        <f t="shared" si="200"/>
        <v>0</v>
      </c>
      <c r="H558" s="37">
        <v>0</v>
      </c>
      <c r="I558" s="46">
        <f t="shared" si="201"/>
        <v>0</v>
      </c>
      <c r="J558" s="37">
        <v>0</v>
      </c>
      <c r="K558" s="46">
        <f t="shared" si="202"/>
        <v>0</v>
      </c>
      <c r="L558" s="37">
        <v>0</v>
      </c>
      <c r="M558" s="46">
        <f t="shared" si="203"/>
        <v>0</v>
      </c>
      <c r="N558" s="38">
        <v>0</v>
      </c>
      <c r="O558" s="46">
        <f t="shared" si="204"/>
        <v>0</v>
      </c>
      <c r="P558" s="37">
        <v>0</v>
      </c>
      <c r="Q558" s="46">
        <f t="shared" si="205"/>
        <v>0</v>
      </c>
      <c r="R558" s="37">
        <f t="shared" si="211"/>
        <v>0</v>
      </c>
      <c r="S558" s="46">
        <f t="shared" si="207"/>
        <v>0</v>
      </c>
      <c r="T558" s="37">
        <v>3.4067</v>
      </c>
      <c r="U558" s="39">
        <f t="shared" si="208"/>
        <v>3.4067</v>
      </c>
      <c r="BD558" s="3"/>
      <c r="BJ558" s="25"/>
    </row>
    <row r="559" spans="2:62" ht="12" customHeight="1">
      <c r="B559" s="11"/>
      <c r="C559" s="26" t="s">
        <v>63</v>
      </c>
      <c r="D559" s="37">
        <v>0</v>
      </c>
      <c r="E559" s="46">
        <f t="shared" si="199"/>
        <v>0</v>
      </c>
      <c r="F559" s="37">
        <v>0</v>
      </c>
      <c r="G559" s="46">
        <f t="shared" si="200"/>
        <v>0</v>
      </c>
      <c r="H559" s="37">
        <v>0</v>
      </c>
      <c r="I559" s="46">
        <f t="shared" si="201"/>
        <v>0</v>
      </c>
      <c r="J559" s="37">
        <v>0</v>
      </c>
      <c r="K559" s="46">
        <f t="shared" si="202"/>
        <v>0</v>
      </c>
      <c r="L559" s="37">
        <v>0</v>
      </c>
      <c r="M559" s="46">
        <f t="shared" si="203"/>
        <v>0</v>
      </c>
      <c r="N559" s="38">
        <v>0</v>
      </c>
      <c r="O559" s="46">
        <f t="shared" si="204"/>
        <v>0</v>
      </c>
      <c r="P559" s="37">
        <v>0</v>
      </c>
      <c r="Q559" s="46">
        <f t="shared" si="205"/>
        <v>0</v>
      </c>
      <c r="R559" s="37">
        <f t="shared" si="211"/>
        <v>0</v>
      </c>
      <c r="S559" s="46">
        <f t="shared" si="207"/>
        <v>0</v>
      </c>
      <c r="T559" s="37">
        <v>136.5049</v>
      </c>
      <c r="U559" s="39">
        <f t="shared" si="208"/>
        <v>136.5049</v>
      </c>
      <c r="BD559" s="3"/>
      <c r="BJ559" s="25"/>
    </row>
    <row r="560" spans="2:62" ht="12" customHeight="1">
      <c r="B560" s="11" t="s">
        <v>48</v>
      </c>
      <c r="C560" s="26" t="s">
        <v>64</v>
      </c>
      <c r="D560" s="37">
        <v>0</v>
      </c>
      <c r="E560" s="46">
        <f t="shared" si="199"/>
      </c>
      <c r="F560" s="37">
        <v>0</v>
      </c>
      <c r="G560" s="46">
        <f t="shared" si="200"/>
      </c>
      <c r="H560" s="37">
        <v>0</v>
      </c>
      <c r="I560" s="46">
        <f t="shared" si="201"/>
      </c>
      <c r="J560" s="37">
        <v>0</v>
      </c>
      <c r="K560" s="46">
        <f t="shared" si="202"/>
      </c>
      <c r="L560" s="37">
        <v>0</v>
      </c>
      <c r="M560" s="46">
        <f t="shared" si="203"/>
      </c>
      <c r="N560" s="38">
        <v>0</v>
      </c>
      <c r="O560" s="46">
        <f t="shared" si="204"/>
      </c>
      <c r="P560" s="37">
        <v>0</v>
      </c>
      <c r="Q560" s="46">
        <f t="shared" si="205"/>
      </c>
      <c r="R560" s="37">
        <f t="shared" si="211"/>
        <v>0</v>
      </c>
      <c r="S560" s="46">
        <f t="shared" si="207"/>
      </c>
      <c r="T560" s="37">
        <v>0</v>
      </c>
      <c r="U560" s="39">
        <f t="shared" si="208"/>
        <v>0</v>
      </c>
      <c r="BD560" s="3"/>
      <c r="BJ560" s="25"/>
    </row>
    <row r="561" spans="2:62" ht="12" customHeight="1">
      <c r="B561" s="11"/>
      <c r="C561" s="26" t="s">
        <v>65</v>
      </c>
      <c r="D561" s="37">
        <v>0</v>
      </c>
      <c r="E561" s="46">
        <f t="shared" si="199"/>
        <v>0</v>
      </c>
      <c r="F561" s="37">
        <v>0</v>
      </c>
      <c r="G561" s="46">
        <f t="shared" si="200"/>
        <v>0</v>
      </c>
      <c r="H561" s="37">
        <v>0</v>
      </c>
      <c r="I561" s="46">
        <f t="shared" si="201"/>
        <v>0</v>
      </c>
      <c r="J561" s="37">
        <v>0</v>
      </c>
      <c r="K561" s="46">
        <f t="shared" si="202"/>
        <v>0</v>
      </c>
      <c r="L561" s="37">
        <v>0</v>
      </c>
      <c r="M561" s="46">
        <f t="shared" si="203"/>
        <v>0</v>
      </c>
      <c r="N561" s="38">
        <v>0</v>
      </c>
      <c r="O561" s="46">
        <f t="shared" si="204"/>
        <v>0</v>
      </c>
      <c r="P561" s="37">
        <v>0.1957</v>
      </c>
      <c r="Q561" s="46">
        <f t="shared" si="205"/>
        <v>0.014225326998980095</v>
      </c>
      <c r="R561" s="37">
        <f t="shared" si="211"/>
        <v>0.1957</v>
      </c>
      <c r="S561" s="46">
        <f t="shared" si="207"/>
        <v>0.014225326998980095</v>
      </c>
      <c r="T561" s="37">
        <v>1375.5196</v>
      </c>
      <c r="U561" s="39">
        <f t="shared" si="208"/>
        <v>1375.7153</v>
      </c>
      <c r="BD561" s="3"/>
      <c r="BJ561" s="25"/>
    </row>
    <row r="562" spans="2:62" ht="12" customHeight="1">
      <c r="B562" s="11"/>
      <c r="C562" s="26" t="s">
        <v>66</v>
      </c>
      <c r="D562" s="37">
        <v>0</v>
      </c>
      <c r="E562" s="46">
        <f t="shared" si="199"/>
        <v>0</v>
      </c>
      <c r="F562" s="37">
        <v>0</v>
      </c>
      <c r="G562" s="46">
        <f t="shared" si="200"/>
        <v>0</v>
      </c>
      <c r="H562" s="37">
        <v>0</v>
      </c>
      <c r="I562" s="46">
        <f t="shared" si="201"/>
        <v>0</v>
      </c>
      <c r="J562" s="37">
        <v>0</v>
      </c>
      <c r="K562" s="46">
        <f t="shared" si="202"/>
        <v>0</v>
      </c>
      <c r="L562" s="37">
        <v>0</v>
      </c>
      <c r="M562" s="46">
        <f t="shared" si="203"/>
        <v>0</v>
      </c>
      <c r="N562" s="38">
        <v>0</v>
      </c>
      <c r="O562" s="46">
        <f t="shared" si="204"/>
        <v>0</v>
      </c>
      <c r="P562" s="37">
        <v>0</v>
      </c>
      <c r="Q562" s="46">
        <f t="shared" si="205"/>
        <v>0</v>
      </c>
      <c r="R562" s="37">
        <f t="shared" si="211"/>
        <v>0</v>
      </c>
      <c r="S562" s="46">
        <f t="shared" si="207"/>
        <v>0</v>
      </c>
      <c r="T562" s="37">
        <v>16.7295</v>
      </c>
      <c r="U562" s="39">
        <f t="shared" si="208"/>
        <v>16.7295</v>
      </c>
      <c r="BD562" s="3"/>
      <c r="BJ562" s="25"/>
    </row>
    <row r="563" spans="2:62" ht="12" customHeight="1">
      <c r="B563" s="11" t="s">
        <v>1</v>
      </c>
      <c r="C563" s="26" t="s">
        <v>67</v>
      </c>
      <c r="D563" s="37">
        <v>0</v>
      </c>
      <c r="E563" s="46">
        <f t="shared" si="199"/>
        <v>0</v>
      </c>
      <c r="F563" s="37">
        <v>0</v>
      </c>
      <c r="G563" s="46">
        <f t="shared" si="200"/>
        <v>0</v>
      </c>
      <c r="H563" s="37">
        <v>0</v>
      </c>
      <c r="I563" s="46">
        <f t="shared" si="201"/>
        <v>0</v>
      </c>
      <c r="J563" s="37">
        <v>0</v>
      </c>
      <c r="K563" s="46">
        <f t="shared" si="202"/>
        <v>0</v>
      </c>
      <c r="L563" s="37">
        <v>0</v>
      </c>
      <c r="M563" s="46">
        <f t="shared" si="203"/>
        <v>0</v>
      </c>
      <c r="N563" s="38">
        <v>0</v>
      </c>
      <c r="O563" s="46">
        <f t="shared" si="204"/>
        <v>0</v>
      </c>
      <c r="P563" s="37">
        <v>0</v>
      </c>
      <c r="Q563" s="46">
        <f t="shared" si="205"/>
        <v>0</v>
      </c>
      <c r="R563" s="37">
        <f t="shared" si="211"/>
        <v>0</v>
      </c>
      <c r="S563" s="46">
        <f t="shared" si="207"/>
        <v>0</v>
      </c>
      <c r="T563" s="37">
        <v>1714.5049</v>
      </c>
      <c r="U563" s="39">
        <f t="shared" si="208"/>
        <v>1714.5049</v>
      </c>
      <c r="BD563" s="3"/>
      <c r="BJ563" s="25"/>
    </row>
    <row r="564" spans="2:62" ht="12" customHeight="1">
      <c r="B564" s="11"/>
      <c r="C564" s="26" t="s">
        <v>68</v>
      </c>
      <c r="D564" s="37">
        <v>0</v>
      </c>
      <c r="E564" s="46">
        <f t="shared" si="199"/>
        <v>0</v>
      </c>
      <c r="F564" s="37">
        <v>0</v>
      </c>
      <c r="G564" s="46">
        <f t="shared" si="200"/>
        <v>0</v>
      </c>
      <c r="H564" s="37">
        <v>0</v>
      </c>
      <c r="I564" s="46">
        <f t="shared" si="201"/>
        <v>0</v>
      </c>
      <c r="J564" s="37">
        <v>0</v>
      </c>
      <c r="K564" s="46">
        <f t="shared" si="202"/>
        <v>0</v>
      </c>
      <c r="L564" s="37">
        <v>0</v>
      </c>
      <c r="M564" s="46">
        <f t="shared" si="203"/>
        <v>0</v>
      </c>
      <c r="N564" s="38">
        <v>0</v>
      </c>
      <c r="O564" s="46">
        <f t="shared" si="204"/>
        <v>0</v>
      </c>
      <c r="P564" s="37">
        <v>77.7875</v>
      </c>
      <c r="Q564" s="46">
        <f t="shared" si="205"/>
        <v>1.0616017813428822</v>
      </c>
      <c r="R564" s="37">
        <f t="shared" si="211"/>
        <v>77.7875</v>
      </c>
      <c r="S564" s="46">
        <f t="shared" si="207"/>
        <v>1.0616017813428822</v>
      </c>
      <c r="T564" s="37">
        <v>7249.5834</v>
      </c>
      <c r="U564" s="39">
        <f t="shared" si="208"/>
        <v>7327.370900000001</v>
      </c>
      <c r="BD564" s="3"/>
      <c r="BJ564" s="25"/>
    </row>
    <row r="565" spans="2:62" ht="12" customHeight="1">
      <c r="B565" s="11"/>
      <c r="C565" s="26" t="s">
        <v>69</v>
      </c>
      <c r="D565" s="37">
        <v>0</v>
      </c>
      <c r="E565" s="46">
        <f t="shared" si="199"/>
        <v>0</v>
      </c>
      <c r="F565" s="37">
        <v>0</v>
      </c>
      <c r="G565" s="46">
        <f t="shared" si="200"/>
        <v>0</v>
      </c>
      <c r="H565" s="37">
        <v>0</v>
      </c>
      <c r="I565" s="46">
        <f t="shared" si="201"/>
        <v>0</v>
      </c>
      <c r="J565" s="37">
        <v>0</v>
      </c>
      <c r="K565" s="46">
        <f t="shared" si="202"/>
        <v>0</v>
      </c>
      <c r="L565" s="37">
        <v>0</v>
      </c>
      <c r="M565" s="46">
        <f t="shared" si="203"/>
        <v>0</v>
      </c>
      <c r="N565" s="38">
        <v>0</v>
      </c>
      <c r="O565" s="46">
        <f t="shared" si="204"/>
        <v>0</v>
      </c>
      <c r="P565" s="37">
        <v>0</v>
      </c>
      <c r="Q565" s="46">
        <f t="shared" si="205"/>
        <v>0</v>
      </c>
      <c r="R565" s="37">
        <f t="shared" si="211"/>
        <v>0</v>
      </c>
      <c r="S565" s="46">
        <f t="shared" si="207"/>
        <v>0</v>
      </c>
      <c r="T565" s="37">
        <v>12627.0471</v>
      </c>
      <c r="U565" s="39">
        <f t="shared" si="208"/>
        <v>12627.0471</v>
      </c>
      <c r="BD565" s="3"/>
      <c r="BJ565" s="25"/>
    </row>
    <row r="566" spans="2:62" ht="12" customHeight="1">
      <c r="B566" s="11" t="s">
        <v>20</v>
      </c>
      <c r="C566" s="26" t="s">
        <v>70</v>
      </c>
      <c r="D566" s="37">
        <v>0</v>
      </c>
      <c r="E566" s="46">
        <f t="shared" si="199"/>
        <v>0</v>
      </c>
      <c r="F566" s="37">
        <v>0</v>
      </c>
      <c r="G566" s="46">
        <f t="shared" si="200"/>
        <v>0</v>
      </c>
      <c r="H566" s="37">
        <v>0</v>
      </c>
      <c r="I566" s="46">
        <f t="shared" si="201"/>
        <v>0</v>
      </c>
      <c r="J566" s="37">
        <v>0</v>
      </c>
      <c r="K566" s="46">
        <f t="shared" si="202"/>
        <v>0</v>
      </c>
      <c r="L566" s="37">
        <v>0</v>
      </c>
      <c r="M566" s="46">
        <f t="shared" si="203"/>
        <v>0</v>
      </c>
      <c r="N566" s="38">
        <v>0</v>
      </c>
      <c r="O566" s="46">
        <f t="shared" si="204"/>
        <v>0</v>
      </c>
      <c r="P566" s="37">
        <v>11.565</v>
      </c>
      <c r="Q566" s="46">
        <f t="shared" si="205"/>
        <v>0.2523758243294921</v>
      </c>
      <c r="R566" s="37">
        <f t="shared" si="211"/>
        <v>11.565</v>
      </c>
      <c r="S566" s="46">
        <f t="shared" si="207"/>
        <v>0.2523758243294921</v>
      </c>
      <c r="T566" s="37">
        <v>4570.8866</v>
      </c>
      <c r="U566" s="39">
        <f t="shared" si="208"/>
        <v>4582.451599999999</v>
      </c>
      <c r="BD566" s="3"/>
      <c r="BJ566" s="25"/>
    </row>
    <row r="567" spans="2:62" ht="12" customHeight="1">
      <c r="B567" s="11"/>
      <c r="C567" s="26" t="s">
        <v>71</v>
      </c>
      <c r="D567" s="37">
        <v>0</v>
      </c>
      <c r="E567" s="46">
        <f t="shared" si="199"/>
        <v>0</v>
      </c>
      <c r="F567" s="37">
        <v>0</v>
      </c>
      <c r="G567" s="46">
        <f t="shared" si="200"/>
        <v>0</v>
      </c>
      <c r="H567" s="37">
        <v>0</v>
      </c>
      <c r="I567" s="46">
        <f t="shared" si="201"/>
        <v>0</v>
      </c>
      <c r="J567" s="37">
        <v>0</v>
      </c>
      <c r="K567" s="46">
        <f t="shared" si="202"/>
        <v>0</v>
      </c>
      <c r="L567" s="37">
        <v>0</v>
      </c>
      <c r="M567" s="46">
        <f t="shared" si="203"/>
        <v>0</v>
      </c>
      <c r="N567" s="38">
        <v>0</v>
      </c>
      <c r="O567" s="46">
        <f t="shared" si="204"/>
        <v>0</v>
      </c>
      <c r="P567" s="37">
        <v>531.8472</v>
      </c>
      <c r="Q567" s="46">
        <f t="shared" si="205"/>
        <v>2.6394053426421005</v>
      </c>
      <c r="R567" s="37">
        <f t="shared" si="211"/>
        <v>531.8472</v>
      </c>
      <c r="S567" s="46">
        <f t="shared" si="207"/>
        <v>2.6394053426421005</v>
      </c>
      <c r="T567" s="37">
        <v>19618.4189</v>
      </c>
      <c r="U567" s="39">
        <f t="shared" si="208"/>
        <v>20150.2661</v>
      </c>
      <c r="BD567" s="3"/>
      <c r="BJ567" s="25"/>
    </row>
    <row r="568" spans="2:62" ht="12" customHeight="1">
      <c r="B568" s="11"/>
      <c r="C568" s="26" t="s">
        <v>72</v>
      </c>
      <c r="D568" s="37">
        <v>2.705</v>
      </c>
      <c r="E568" s="46">
        <f t="shared" si="199"/>
        <v>0.34388337001634495</v>
      </c>
      <c r="F568" s="37">
        <v>0</v>
      </c>
      <c r="G568" s="46">
        <f t="shared" si="200"/>
        <v>0</v>
      </c>
      <c r="H568" s="37">
        <v>0</v>
      </c>
      <c r="I568" s="46">
        <f t="shared" si="201"/>
        <v>0</v>
      </c>
      <c r="J568" s="37">
        <v>0</v>
      </c>
      <c r="K568" s="46">
        <f t="shared" si="202"/>
        <v>0</v>
      </c>
      <c r="L568" s="37">
        <v>0</v>
      </c>
      <c r="M568" s="46">
        <f t="shared" si="203"/>
        <v>0</v>
      </c>
      <c r="N568" s="38">
        <v>0</v>
      </c>
      <c r="O568" s="46">
        <f t="shared" si="204"/>
        <v>0</v>
      </c>
      <c r="P568" s="37">
        <v>0</v>
      </c>
      <c r="Q568" s="46">
        <f t="shared" si="205"/>
        <v>0</v>
      </c>
      <c r="R568" s="37">
        <f t="shared" si="211"/>
        <v>2.705</v>
      </c>
      <c r="S568" s="46">
        <f t="shared" si="207"/>
        <v>0.34388337001634495</v>
      </c>
      <c r="T568" s="37">
        <v>783.8989</v>
      </c>
      <c r="U568" s="39">
        <f t="shared" si="208"/>
        <v>786.6039000000001</v>
      </c>
      <c r="BD568" s="3"/>
      <c r="BJ568" s="25"/>
    </row>
    <row r="569" spans="2:62" ht="12" customHeight="1">
      <c r="B569" s="11"/>
      <c r="C569" s="29" t="s">
        <v>73</v>
      </c>
      <c r="D569" s="37">
        <v>225.1318</v>
      </c>
      <c r="E569" s="46">
        <f t="shared" si="199"/>
        <v>0.8147980946247468</v>
      </c>
      <c r="F569" s="37">
        <v>0</v>
      </c>
      <c r="G569" s="46">
        <f t="shared" si="200"/>
        <v>0</v>
      </c>
      <c r="H569" s="37">
        <v>0</v>
      </c>
      <c r="I569" s="46">
        <f t="shared" si="201"/>
        <v>0</v>
      </c>
      <c r="J569" s="37">
        <v>0</v>
      </c>
      <c r="K569" s="46">
        <f t="shared" si="202"/>
        <v>0</v>
      </c>
      <c r="L569" s="37">
        <v>0</v>
      </c>
      <c r="M569" s="46">
        <f t="shared" si="203"/>
        <v>0</v>
      </c>
      <c r="N569" s="38">
        <v>0</v>
      </c>
      <c r="O569" s="46">
        <f t="shared" si="204"/>
        <v>0</v>
      </c>
      <c r="P569" s="37">
        <v>29.2233</v>
      </c>
      <c r="Q569" s="46">
        <f t="shared" si="205"/>
        <v>0.10576510807734564</v>
      </c>
      <c r="R569" s="37">
        <f t="shared" si="211"/>
        <v>254.3551</v>
      </c>
      <c r="S569" s="46">
        <f t="shared" si="207"/>
        <v>0.9205632027020924</v>
      </c>
      <c r="T569" s="37">
        <v>27376.0237</v>
      </c>
      <c r="U569" s="39">
        <f t="shared" si="208"/>
        <v>27630.378800000002</v>
      </c>
      <c r="BD569" s="3"/>
      <c r="BJ569" s="25"/>
    </row>
    <row r="570" spans="1:62" s="30" customFormat="1" ht="12" customHeight="1">
      <c r="A570" s="3"/>
      <c r="B570" s="27"/>
      <c r="C570" s="28" t="s">
        <v>2</v>
      </c>
      <c r="D570" s="40">
        <f>SUM(D551:D569)</f>
        <v>227.8368</v>
      </c>
      <c r="E570" s="47">
        <f t="shared" si="199"/>
        <v>0.27226474066388745</v>
      </c>
      <c r="F570" s="40">
        <f>SUM(F551:F569)</f>
        <v>0</v>
      </c>
      <c r="G570" s="47">
        <f t="shared" si="200"/>
        <v>0</v>
      </c>
      <c r="H570" s="40">
        <f>SUM(H551:H569)</f>
        <v>0</v>
      </c>
      <c r="I570" s="47">
        <f t="shared" si="201"/>
        <v>0</v>
      </c>
      <c r="J570" s="40">
        <f>SUM(J551:J569)</f>
        <v>0</v>
      </c>
      <c r="K570" s="47">
        <f t="shared" si="202"/>
        <v>0</v>
      </c>
      <c r="L570" s="40">
        <f>SUM(L551:L569)</f>
        <v>0</v>
      </c>
      <c r="M570" s="47">
        <f t="shared" si="203"/>
        <v>0</v>
      </c>
      <c r="N570" s="41">
        <f>SUM(N551:N569)</f>
        <v>0</v>
      </c>
      <c r="O570" s="47">
        <f t="shared" si="204"/>
        <v>0</v>
      </c>
      <c r="P570" s="40">
        <f>SUM(P551:P569)</f>
        <v>691.9533</v>
      </c>
      <c r="Q570" s="47">
        <f t="shared" si="205"/>
        <v>0.8268834787708618</v>
      </c>
      <c r="R570" s="40">
        <f>SUM(R551:R569)</f>
        <v>919.7901</v>
      </c>
      <c r="S570" s="47">
        <f t="shared" si="207"/>
        <v>1.0991482194347493</v>
      </c>
      <c r="T570" s="40">
        <f>SUM(T551:T569)</f>
        <v>82762.29060000001</v>
      </c>
      <c r="U570" s="42">
        <f t="shared" si="208"/>
        <v>83682.0807</v>
      </c>
      <c r="BJ570" s="25"/>
    </row>
    <row r="571" spans="2:62" ht="12" customHeight="1">
      <c r="B571" s="11"/>
      <c r="C571" s="26" t="s">
        <v>74</v>
      </c>
      <c r="D571" s="37">
        <v>0</v>
      </c>
      <c r="E571" s="46">
        <f t="shared" si="199"/>
        <v>0</v>
      </c>
      <c r="F571" s="37">
        <v>0</v>
      </c>
      <c r="G571" s="46">
        <f t="shared" si="200"/>
        <v>0</v>
      </c>
      <c r="H571" s="37">
        <v>0</v>
      </c>
      <c r="I571" s="46">
        <f t="shared" si="201"/>
        <v>0</v>
      </c>
      <c r="J571" s="37">
        <v>0</v>
      </c>
      <c r="K571" s="46">
        <f t="shared" si="202"/>
        <v>0</v>
      </c>
      <c r="L571" s="37">
        <v>0</v>
      </c>
      <c r="M571" s="46">
        <f t="shared" si="203"/>
        <v>0</v>
      </c>
      <c r="N571" s="38">
        <v>0</v>
      </c>
      <c r="O571" s="46">
        <f t="shared" si="204"/>
        <v>0</v>
      </c>
      <c r="P571" s="37">
        <v>0</v>
      </c>
      <c r="Q571" s="46">
        <f t="shared" si="205"/>
        <v>0</v>
      </c>
      <c r="R571" s="37">
        <f aca="true" t="shared" si="212" ref="R571:R577">SUM(D571,F571,H571,J571,L571,N571,P571)</f>
        <v>0</v>
      </c>
      <c r="S571" s="46">
        <f t="shared" si="207"/>
        <v>0</v>
      </c>
      <c r="T571" s="37">
        <v>133.4541</v>
      </c>
      <c r="U571" s="39">
        <f t="shared" si="208"/>
        <v>133.4541</v>
      </c>
      <c r="BD571" s="3"/>
      <c r="BJ571" s="25"/>
    </row>
    <row r="572" spans="2:62" ht="12" customHeight="1">
      <c r="B572" s="11" t="s">
        <v>75</v>
      </c>
      <c r="C572" s="26" t="s">
        <v>76</v>
      </c>
      <c r="D572" s="37">
        <v>0.0853</v>
      </c>
      <c r="E572" s="46">
        <f t="shared" si="199"/>
        <v>0.001123271901158499</v>
      </c>
      <c r="F572" s="37">
        <v>0</v>
      </c>
      <c r="G572" s="46">
        <f t="shared" si="200"/>
        <v>0</v>
      </c>
      <c r="H572" s="37">
        <v>0</v>
      </c>
      <c r="I572" s="46">
        <f t="shared" si="201"/>
        <v>0</v>
      </c>
      <c r="J572" s="37">
        <v>0</v>
      </c>
      <c r="K572" s="46">
        <f t="shared" si="202"/>
        <v>0</v>
      </c>
      <c r="L572" s="37">
        <v>0</v>
      </c>
      <c r="M572" s="46">
        <f t="shared" si="203"/>
        <v>0</v>
      </c>
      <c r="N572" s="38">
        <v>0</v>
      </c>
      <c r="O572" s="46">
        <f t="shared" si="204"/>
        <v>0</v>
      </c>
      <c r="P572" s="37">
        <v>0</v>
      </c>
      <c r="Q572" s="46">
        <f t="shared" si="205"/>
        <v>0</v>
      </c>
      <c r="R572" s="37">
        <f t="shared" si="212"/>
        <v>0.0853</v>
      </c>
      <c r="S572" s="46">
        <f t="shared" si="207"/>
        <v>0.001123271901158499</v>
      </c>
      <c r="T572" s="37">
        <v>7593.8018</v>
      </c>
      <c r="U572" s="39">
        <f t="shared" si="208"/>
        <v>7593.8871</v>
      </c>
      <c r="BD572" s="3"/>
      <c r="BJ572" s="25"/>
    </row>
    <row r="573" spans="2:62" ht="12" customHeight="1">
      <c r="B573" s="11" t="s">
        <v>48</v>
      </c>
      <c r="C573" s="26" t="s">
        <v>108</v>
      </c>
      <c r="D573" s="37">
        <v>0</v>
      </c>
      <c r="E573" s="46">
        <f t="shared" si="199"/>
        <v>0</v>
      </c>
      <c r="F573" s="37">
        <v>0</v>
      </c>
      <c r="G573" s="46">
        <f t="shared" si="200"/>
        <v>0</v>
      </c>
      <c r="H573" s="37">
        <v>0</v>
      </c>
      <c r="I573" s="46">
        <f t="shared" si="201"/>
        <v>0</v>
      </c>
      <c r="J573" s="37">
        <v>0</v>
      </c>
      <c r="K573" s="46">
        <f t="shared" si="202"/>
        <v>0</v>
      </c>
      <c r="L573" s="37">
        <v>0</v>
      </c>
      <c r="M573" s="46">
        <f t="shared" si="203"/>
        <v>0</v>
      </c>
      <c r="N573" s="38">
        <v>0</v>
      </c>
      <c r="O573" s="46">
        <f t="shared" si="204"/>
        <v>0</v>
      </c>
      <c r="P573" s="37">
        <v>1.064</v>
      </c>
      <c r="Q573" s="46">
        <f t="shared" si="205"/>
        <v>0.06577777239246307</v>
      </c>
      <c r="R573" s="37">
        <f t="shared" si="212"/>
        <v>1.064</v>
      </c>
      <c r="S573" s="46">
        <f t="shared" si="207"/>
        <v>0.06577777239246307</v>
      </c>
      <c r="T573" s="37">
        <v>1616.5037</v>
      </c>
      <c r="U573" s="39">
        <f t="shared" si="208"/>
        <v>1617.5677</v>
      </c>
      <c r="BD573" s="3"/>
      <c r="BJ573" s="25"/>
    </row>
    <row r="574" spans="2:62" ht="12" customHeight="1">
      <c r="B574" s="11" t="s">
        <v>1</v>
      </c>
      <c r="C574" s="26" t="s">
        <v>77</v>
      </c>
      <c r="D574" s="37">
        <v>0</v>
      </c>
      <c r="E574" s="46">
        <f t="shared" si="199"/>
        <v>0</v>
      </c>
      <c r="F574" s="37">
        <v>0</v>
      </c>
      <c r="G574" s="46">
        <f t="shared" si="200"/>
        <v>0</v>
      </c>
      <c r="H574" s="37">
        <v>0</v>
      </c>
      <c r="I574" s="46">
        <f t="shared" si="201"/>
        <v>0</v>
      </c>
      <c r="J574" s="37">
        <v>0</v>
      </c>
      <c r="K574" s="46">
        <f t="shared" si="202"/>
        <v>0</v>
      </c>
      <c r="L574" s="37">
        <v>0</v>
      </c>
      <c r="M574" s="46">
        <f t="shared" si="203"/>
        <v>0</v>
      </c>
      <c r="N574" s="38">
        <v>0</v>
      </c>
      <c r="O574" s="46">
        <f t="shared" si="204"/>
        <v>0</v>
      </c>
      <c r="P574" s="37">
        <v>8.6237</v>
      </c>
      <c r="Q574" s="46">
        <f t="shared" si="205"/>
        <v>0.3378063944775821</v>
      </c>
      <c r="R574" s="37">
        <f t="shared" si="212"/>
        <v>8.6237</v>
      </c>
      <c r="S574" s="46">
        <f t="shared" si="207"/>
        <v>0.3378063944775821</v>
      </c>
      <c r="T574" s="37">
        <v>2544.2291</v>
      </c>
      <c r="U574" s="39">
        <f t="shared" si="208"/>
        <v>2552.8528</v>
      </c>
      <c r="BD574" s="3"/>
      <c r="BJ574" s="25"/>
    </row>
    <row r="575" spans="2:62" ht="12" customHeight="1">
      <c r="B575" s="11" t="s">
        <v>20</v>
      </c>
      <c r="C575" s="26" t="s">
        <v>78</v>
      </c>
      <c r="D575" s="37">
        <v>0</v>
      </c>
      <c r="E575" s="46">
        <f t="shared" si="199"/>
        <v>0</v>
      </c>
      <c r="F575" s="37">
        <v>0</v>
      </c>
      <c r="G575" s="46">
        <f t="shared" si="200"/>
        <v>0</v>
      </c>
      <c r="H575" s="37">
        <v>0</v>
      </c>
      <c r="I575" s="46">
        <f t="shared" si="201"/>
        <v>0</v>
      </c>
      <c r="J575" s="37">
        <v>0</v>
      </c>
      <c r="K575" s="46">
        <f t="shared" si="202"/>
        <v>0</v>
      </c>
      <c r="L575" s="37">
        <v>0</v>
      </c>
      <c r="M575" s="46">
        <f t="shared" si="203"/>
        <v>0</v>
      </c>
      <c r="N575" s="38">
        <v>0</v>
      </c>
      <c r="O575" s="46">
        <f t="shared" si="204"/>
        <v>0</v>
      </c>
      <c r="P575" s="37">
        <v>0</v>
      </c>
      <c r="Q575" s="46">
        <f t="shared" si="205"/>
        <v>0</v>
      </c>
      <c r="R575" s="37">
        <f t="shared" si="212"/>
        <v>0</v>
      </c>
      <c r="S575" s="46">
        <f t="shared" si="207"/>
        <v>0</v>
      </c>
      <c r="T575" s="37">
        <v>506.2288</v>
      </c>
      <c r="U575" s="39">
        <f t="shared" si="208"/>
        <v>506.2288</v>
      </c>
      <c r="BD575" s="3"/>
      <c r="BJ575" s="25"/>
    </row>
    <row r="576" spans="2:62" ht="12" customHeight="1">
      <c r="B576" s="11"/>
      <c r="C576" s="26" t="s">
        <v>79</v>
      </c>
      <c r="D576" s="37">
        <v>0</v>
      </c>
      <c r="E576" s="46">
        <f t="shared" si="199"/>
        <v>0</v>
      </c>
      <c r="F576" s="37">
        <v>0</v>
      </c>
      <c r="G576" s="46">
        <f t="shared" si="200"/>
        <v>0</v>
      </c>
      <c r="H576" s="37">
        <v>0</v>
      </c>
      <c r="I576" s="46">
        <f t="shared" si="201"/>
        <v>0</v>
      </c>
      <c r="J576" s="37">
        <v>0</v>
      </c>
      <c r="K576" s="46">
        <f t="shared" si="202"/>
        <v>0</v>
      </c>
      <c r="L576" s="37">
        <v>0</v>
      </c>
      <c r="M576" s="46">
        <f t="shared" si="203"/>
        <v>0</v>
      </c>
      <c r="N576" s="38">
        <v>0</v>
      </c>
      <c r="O576" s="46">
        <f t="shared" si="204"/>
        <v>0</v>
      </c>
      <c r="P576" s="37">
        <v>36.9753</v>
      </c>
      <c r="Q576" s="46">
        <f t="shared" si="205"/>
        <v>0.06385399021046746</v>
      </c>
      <c r="R576" s="37">
        <f t="shared" si="212"/>
        <v>36.9753</v>
      </c>
      <c r="S576" s="46">
        <f t="shared" si="207"/>
        <v>0.06385399021046746</v>
      </c>
      <c r="T576" s="37">
        <v>57869.0379</v>
      </c>
      <c r="U576" s="39">
        <f t="shared" si="208"/>
        <v>57906.0132</v>
      </c>
      <c r="BD576" s="3"/>
      <c r="BJ576" s="25"/>
    </row>
    <row r="577" spans="2:62" ht="12" customHeight="1">
      <c r="B577" s="11"/>
      <c r="C577" s="26" t="s">
        <v>80</v>
      </c>
      <c r="D577" s="37">
        <v>0</v>
      </c>
      <c r="E577" s="46">
        <f t="shared" si="199"/>
        <v>0</v>
      </c>
      <c r="F577" s="37">
        <v>0</v>
      </c>
      <c r="G577" s="46">
        <f t="shared" si="200"/>
        <v>0</v>
      </c>
      <c r="H577" s="37">
        <v>0</v>
      </c>
      <c r="I577" s="46">
        <f t="shared" si="201"/>
        <v>0</v>
      </c>
      <c r="J577" s="37">
        <v>0</v>
      </c>
      <c r="K577" s="46">
        <f t="shared" si="202"/>
        <v>0</v>
      </c>
      <c r="L577" s="37">
        <v>0</v>
      </c>
      <c r="M577" s="46">
        <f t="shared" si="203"/>
        <v>0</v>
      </c>
      <c r="N577" s="38">
        <v>0</v>
      </c>
      <c r="O577" s="46">
        <f t="shared" si="204"/>
        <v>0</v>
      </c>
      <c r="P577" s="37">
        <v>108.6349</v>
      </c>
      <c r="Q577" s="46">
        <f t="shared" si="205"/>
        <v>0.7283309655878706</v>
      </c>
      <c r="R577" s="37">
        <f t="shared" si="212"/>
        <v>108.6349</v>
      </c>
      <c r="S577" s="46">
        <f t="shared" si="207"/>
        <v>0.7283309655878706</v>
      </c>
      <c r="T577" s="37">
        <v>14806.9605</v>
      </c>
      <c r="U577" s="39">
        <f t="shared" si="208"/>
        <v>14915.595399999998</v>
      </c>
      <c r="BD577" s="3"/>
      <c r="BJ577" s="25"/>
    </row>
    <row r="578" spans="1:62" s="30" customFormat="1" ht="12" customHeight="1">
      <c r="A578" s="3"/>
      <c r="B578" s="27"/>
      <c r="C578" s="28" t="s">
        <v>2</v>
      </c>
      <c r="D578" s="40">
        <f>SUM(D571:D577)</f>
        <v>0.0853</v>
      </c>
      <c r="E578" s="47">
        <f t="shared" si="199"/>
        <v>0.00010008729877030574</v>
      </c>
      <c r="F578" s="40">
        <f>SUM(F571:F577)</f>
        <v>0</v>
      </c>
      <c r="G578" s="47">
        <f t="shared" si="200"/>
        <v>0</v>
      </c>
      <c r="H578" s="40">
        <f>SUM(H571:H577)</f>
        <v>0</v>
      </c>
      <c r="I578" s="47">
        <f t="shared" si="201"/>
        <v>0</v>
      </c>
      <c r="J578" s="40">
        <f>SUM(J571:J577)</f>
        <v>0</v>
      </c>
      <c r="K578" s="47">
        <f t="shared" si="202"/>
        <v>0</v>
      </c>
      <c r="L578" s="40">
        <f>SUM(L571:L577)</f>
        <v>0</v>
      </c>
      <c r="M578" s="47">
        <f t="shared" si="203"/>
        <v>0</v>
      </c>
      <c r="N578" s="41">
        <f>SUM(N571:N577)</f>
        <v>0</v>
      </c>
      <c r="O578" s="47">
        <f t="shared" si="204"/>
        <v>0</v>
      </c>
      <c r="P578" s="40">
        <f>SUM(P571:P577)</f>
        <v>155.2979</v>
      </c>
      <c r="Q578" s="47">
        <f t="shared" si="205"/>
        <v>0.18221978095780847</v>
      </c>
      <c r="R578" s="40">
        <f>SUM(R571:R577)</f>
        <v>155.3832</v>
      </c>
      <c r="S578" s="47">
        <f t="shared" si="207"/>
        <v>0.18231986825657875</v>
      </c>
      <c r="T578" s="40">
        <f>SUM(T571:T577)</f>
        <v>85070.21590000001</v>
      </c>
      <c r="U578" s="42">
        <f t="shared" si="208"/>
        <v>85225.5991</v>
      </c>
      <c r="BJ578" s="25"/>
    </row>
    <row r="579" spans="2:62" ht="12" customHeight="1">
      <c r="B579" s="23"/>
      <c r="C579" s="24" t="s">
        <v>81</v>
      </c>
      <c r="D579" s="37">
        <v>0</v>
      </c>
      <c r="E579" s="46">
        <f aca="true" t="shared" si="213" ref="E579:E608">IF($U579=0,"",D579/$U579*100)</f>
        <v>0</v>
      </c>
      <c r="F579" s="37">
        <v>0</v>
      </c>
      <c r="G579" s="46">
        <f aca="true" t="shared" si="214" ref="G579:G608">IF($U579=0,"",F579/$U579*100)</f>
        <v>0</v>
      </c>
      <c r="H579" s="37">
        <v>0</v>
      </c>
      <c r="I579" s="46">
        <f aca="true" t="shared" si="215" ref="I579:I608">IF($U579=0,"",H579/$U579*100)</f>
        <v>0</v>
      </c>
      <c r="J579" s="37">
        <v>0</v>
      </c>
      <c r="K579" s="46">
        <f aca="true" t="shared" si="216" ref="K579:K608">IF($U579=0,"",J579/$U579*100)</f>
        <v>0</v>
      </c>
      <c r="L579" s="37">
        <v>0</v>
      </c>
      <c r="M579" s="46">
        <f aca="true" t="shared" si="217" ref="M579:M608">IF($U579=0,"",L579/$U579*100)</f>
        <v>0</v>
      </c>
      <c r="N579" s="38">
        <v>0</v>
      </c>
      <c r="O579" s="46">
        <f aca="true" t="shared" si="218" ref="O579:O608">IF($U579=0,"",N579/$U579*100)</f>
        <v>0</v>
      </c>
      <c r="P579" s="37">
        <v>0</v>
      </c>
      <c r="Q579" s="46">
        <f aca="true" t="shared" si="219" ref="Q579:Q608">IF($U579=0,"",P579/$U579*100)</f>
        <v>0</v>
      </c>
      <c r="R579" s="37">
        <f aca="true" t="shared" si="220" ref="R579:R587">SUM(D579,F579,H579,J579,L579,N579,P579)</f>
        <v>0</v>
      </c>
      <c r="S579" s="46">
        <f aca="true" t="shared" si="221" ref="S579:S608">IF($U579=0,"",R579/$U579*100)</f>
        <v>0</v>
      </c>
      <c r="T579" s="37">
        <v>10745.8132</v>
      </c>
      <c r="U579" s="39">
        <f aca="true" t="shared" si="222" ref="U579:U607">SUM(R579,T579)</f>
        <v>10745.8132</v>
      </c>
      <c r="BD579" s="3"/>
      <c r="BJ579" s="25"/>
    </row>
    <row r="580" spans="2:62" ht="12" customHeight="1">
      <c r="B580" s="11" t="s">
        <v>82</v>
      </c>
      <c r="C580" s="26" t="s">
        <v>83</v>
      </c>
      <c r="D580" s="37">
        <v>0</v>
      </c>
      <c r="E580" s="46">
        <f t="shared" si="213"/>
        <v>0</v>
      </c>
      <c r="F580" s="37">
        <v>0</v>
      </c>
      <c r="G580" s="46">
        <f t="shared" si="214"/>
        <v>0</v>
      </c>
      <c r="H580" s="37">
        <v>0</v>
      </c>
      <c r="I580" s="46">
        <f t="shared" si="215"/>
        <v>0</v>
      </c>
      <c r="J580" s="37">
        <v>0</v>
      </c>
      <c r="K580" s="46">
        <f t="shared" si="216"/>
        <v>0</v>
      </c>
      <c r="L580" s="37">
        <v>0</v>
      </c>
      <c r="M580" s="46">
        <f t="shared" si="217"/>
        <v>0</v>
      </c>
      <c r="N580" s="38">
        <v>0</v>
      </c>
      <c r="O580" s="46">
        <f t="shared" si="218"/>
        <v>0</v>
      </c>
      <c r="P580" s="37">
        <v>0</v>
      </c>
      <c r="Q580" s="46">
        <f t="shared" si="219"/>
        <v>0</v>
      </c>
      <c r="R580" s="37">
        <f t="shared" si="220"/>
        <v>0</v>
      </c>
      <c r="S580" s="46">
        <f t="shared" si="221"/>
        <v>0</v>
      </c>
      <c r="T580" s="37">
        <v>1499.8293</v>
      </c>
      <c r="U580" s="39">
        <f t="shared" si="222"/>
        <v>1499.8293</v>
      </c>
      <c r="BD580" s="3"/>
      <c r="BJ580" s="25"/>
    </row>
    <row r="581" spans="2:62" ht="12" customHeight="1">
      <c r="B581" s="11"/>
      <c r="C581" s="26" t="s">
        <v>84</v>
      </c>
      <c r="D581" s="37">
        <v>0</v>
      </c>
      <c r="E581" s="46">
        <f t="shared" si="213"/>
        <v>0</v>
      </c>
      <c r="F581" s="37">
        <v>0</v>
      </c>
      <c r="G581" s="46">
        <f t="shared" si="214"/>
        <v>0</v>
      </c>
      <c r="H581" s="37">
        <v>0</v>
      </c>
      <c r="I581" s="46">
        <f t="shared" si="215"/>
        <v>0</v>
      </c>
      <c r="J581" s="37">
        <v>0</v>
      </c>
      <c r="K581" s="46">
        <f t="shared" si="216"/>
        <v>0</v>
      </c>
      <c r="L581" s="37">
        <v>0</v>
      </c>
      <c r="M581" s="46">
        <f t="shared" si="217"/>
        <v>0</v>
      </c>
      <c r="N581" s="38">
        <v>0</v>
      </c>
      <c r="O581" s="46">
        <f t="shared" si="218"/>
        <v>0</v>
      </c>
      <c r="P581" s="37">
        <v>0</v>
      </c>
      <c r="Q581" s="46">
        <f t="shared" si="219"/>
        <v>0</v>
      </c>
      <c r="R581" s="37">
        <f t="shared" si="220"/>
        <v>0</v>
      </c>
      <c r="S581" s="46">
        <f t="shared" si="221"/>
        <v>0</v>
      </c>
      <c r="T581" s="37">
        <v>9987.4818</v>
      </c>
      <c r="U581" s="39">
        <f t="shared" si="222"/>
        <v>9987.4818</v>
      </c>
      <c r="BD581" s="3"/>
      <c r="BJ581" s="25"/>
    </row>
    <row r="582" spans="2:62" ht="12" customHeight="1">
      <c r="B582" s="11" t="s">
        <v>48</v>
      </c>
      <c r="C582" s="26" t="s">
        <v>85</v>
      </c>
      <c r="D582" s="37">
        <v>1.5483</v>
      </c>
      <c r="E582" s="46">
        <f t="shared" si="213"/>
        <v>0.016304835104441615</v>
      </c>
      <c r="F582" s="37">
        <v>0</v>
      </c>
      <c r="G582" s="46">
        <f t="shared" si="214"/>
        <v>0</v>
      </c>
      <c r="H582" s="37">
        <v>0</v>
      </c>
      <c r="I582" s="46">
        <f t="shared" si="215"/>
        <v>0</v>
      </c>
      <c r="J582" s="37">
        <v>0</v>
      </c>
      <c r="K582" s="46">
        <f t="shared" si="216"/>
        <v>0</v>
      </c>
      <c r="L582" s="37">
        <v>0</v>
      </c>
      <c r="M582" s="46">
        <f t="shared" si="217"/>
        <v>0</v>
      </c>
      <c r="N582" s="38">
        <v>0</v>
      </c>
      <c r="O582" s="46">
        <f t="shared" si="218"/>
        <v>0</v>
      </c>
      <c r="P582" s="37">
        <v>4.4032</v>
      </c>
      <c r="Q582" s="46">
        <f t="shared" si="219"/>
        <v>0.04636921134914249</v>
      </c>
      <c r="R582" s="37">
        <f t="shared" si="220"/>
        <v>5.9515</v>
      </c>
      <c r="S582" s="46">
        <f t="shared" si="221"/>
        <v>0.06267404645358413</v>
      </c>
      <c r="T582" s="37">
        <v>9490.0047</v>
      </c>
      <c r="U582" s="39">
        <f t="shared" si="222"/>
        <v>9495.956199999999</v>
      </c>
      <c r="BD582" s="3"/>
      <c r="BJ582" s="25"/>
    </row>
    <row r="583" spans="2:62" ht="12" customHeight="1">
      <c r="B583" s="11"/>
      <c r="C583" s="26" t="s">
        <v>86</v>
      </c>
      <c r="D583" s="37">
        <v>0</v>
      </c>
      <c r="E583" s="46">
        <f t="shared" si="213"/>
        <v>0</v>
      </c>
      <c r="F583" s="37">
        <v>0</v>
      </c>
      <c r="G583" s="46">
        <f t="shared" si="214"/>
        <v>0</v>
      </c>
      <c r="H583" s="37">
        <v>0</v>
      </c>
      <c r="I583" s="46">
        <f t="shared" si="215"/>
        <v>0</v>
      </c>
      <c r="J583" s="37">
        <v>0</v>
      </c>
      <c r="K583" s="46">
        <f t="shared" si="216"/>
        <v>0</v>
      </c>
      <c r="L583" s="37">
        <v>0</v>
      </c>
      <c r="M583" s="46">
        <f t="shared" si="217"/>
        <v>0</v>
      </c>
      <c r="N583" s="38">
        <v>0</v>
      </c>
      <c r="O583" s="46">
        <f t="shared" si="218"/>
        <v>0</v>
      </c>
      <c r="P583" s="37">
        <v>0</v>
      </c>
      <c r="Q583" s="46">
        <f t="shared" si="219"/>
        <v>0</v>
      </c>
      <c r="R583" s="37">
        <f t="shared" si="220"/>
        <v>0</v>
      </c>
      <c r="S583" s="46">
        <f t="shared" si="221"/>
        <v>0</v>
      </c>
      <c r="T583" s="37">
        <v>8407.7996</v>
      </c>
      <c r="U583" s="39">
        <f t="shared" si="222"/>
        <v>8407.7996</v>
      </c>
      <c r="BD583" s="3"/>
      <c r="BJ583" s="25"/>
    </row>
    <row r="584" spans="2:62" ht="12" customHeight="1">
      <c r="B584" s="11" t="s">
        <v>1</v>
      </c>
      <c r="C584" s="26" t="s">
        <v>87</v>
      </c>
      <c r="D584" s="37">
        <v>0</v>
      </c>
      <c r="E584" s="46">
        <f t="shared" si="213"/>
        <v>0</v>
      </c>
      <c r="F584" s="37">
        <v>0</v>
      </c>
      <c r="G584" s="46">
        <f t="shared" si="214"/>
        <v>0</v>
      </c>
      <c r="H584" s="37">
        <v>0</v>
      </c>
      <c r="I584" s="46">
        <f t="shared" si="215"/>
        <v>0</v>
      </c>
      <c r="J584" s="37">
        <v>0</v>
      </c>
      <c r="K584" s="46">
        <f t="shared" si="216"/>
        <v>0</v>
      </c>
      <c r="L584" s="37">
        <v>0</v>
      </c>
      <c r="M584" s="46">
        <f t="shared" si="217"/>
        <v>0</v>
      </c>
      <c r="N584" s="38">
        <v>0</v>
      </c>
      <c r="O584" s="46">
        <f t="shared" si="218"/>
        <v>0</v>
      </c>
      <c r="P584" s="37">
        <v>0</v>
      </c>
      <c r="Q584" s="46">
        <f t="shared" si="219"/>
        <v>0</v>
      </c>
      <c r="R584" s="37">
        <f t="shared" si="220"/>
        <v>0</v>
      </c>
      <c r="S584" s="46">
        <f t="shared" si="221"/>
        <v>0</v>
      </c>
      <c r="T584" s="37">
        <v>7830.2923</v>
      </c>
      <c r="U584" s="39">
        <f t="shared" si="222"/>
        <v>7830.2923</v>
      </c>
      <c r="BD584" s="3"/>
      <c r="BJ584" s="25"/>
    </row>
    <row r="585" spans="2:62" ht="12" customHeight="1">
      <c r="B585" s="11"/>
      <c r="C585" s="26" t="s">
        <v>88</v>
      </c>
      <c r="D585" s="37">
        <v>0</v>
      </c>
      <c r="E585" s="46">
        <f t="shared" si="213"/>
        <v>0</v>
      </c>
      <c r="F585" s="37">
        <v>0</v>
      </c>
      <c r="G585" s="46">
        <f t="shared" si="214"/>
        <v>0</v>
      </c>
      <c r="H585" s="37">
        <v>0</v>
      </c>
      <c r="I585" s="46">
        <f t="shared" si="215"/>
        <v>0</v>
      </c>
      <c r="J585" s="37">
        <v>0</v>
      </c>
      <c r="K585" s="46">
        <f t="shared" si="216"/>
        <v>0</v>
      </c>
      <c r="L585" s="37">
        <v>0</v>
      </c>
      <c r="M585" s="46">
        <f t="shared" si="217"/>
        <v>0</v>
      </c>
      <c r="N585" s="38">
        <v>0</v>
      </c>
      <c r="O585" s="46">
        <f t="shared" si="218"/>
        <v>0</v>
      </c>
      <c r="P585" s="37">
        <v>0</v>
      </c>
      <c r="Q585" s="46">
        <f t="shared" si="219"/>
        <v>0</v>
      </c>
      <c r="R585" s="37">
        <f t="shared" si="220"/>
        <v>0</v>
      </c>
      <c r="S585" s="46">
        <f t="shared" si="221"/>
        <v>0</v>
      </c>
      <c r="T585" s="37">
        <v>3097.01</v>
      </c>
      <c r="U585" s="39">
        <f t="shared" si="222"/>
        <v>3097.01</v>
      </c>
      <c r="BD585" s="3"/>
      <c r="BJ585" s="25"/>
    </row>
    <row r="586" spans="2:62" ht="12" customHeight="1">
      <c r="B586" s="11" t="s">
        <v>20</v>
      </c>
      <c r="C586" s="26" t="s">
        <v>89</v>
      </c>
      <c r="D586" s="37">
        <v>0</v>
      </c>
      <c r="E586" s="46">
        <f t="shared" si="213"/>
        <v>0</v>
      </c>
      <c r="F586" s="37">
        <v>0</v>
      </c>
      <c r="G586" s="46">
        <f t="shared" si="214"/>
        <v>0</v>
      </c>
      <c r="H586" s="37">
        <v>0</v>
      </c>
      <c r="I586" s="46">
        <f t="shared" si="215"/>
        <v>0</v>
      </c>
      <c r="J586" s="37">
        <v>0</v>
      </c>
      <c r="K586" s="46">
        <f t="shared" si="216"/>
        <v>0</v>
      </c>
      <c r="L586" s="37">
        <v>0</v>
      </c>
      <c r="M586" s="46">
        <f t="shared" si="217"/>
        <v>0</v>
      </c>
      <c r="N586" s="38">
        <v>0</v>
      </c>
      <c r="O586" s="46">
        <f t="shared" si="218"/>
        <v>0</v>
      </c>
      <c r="P586" s="37">
        <v>0.1859</v>
      </c>
      <c r="Q586" s="46">
        <f t="shared" si="219"/>
        <v>0.005620888005968361</v>
      </c>
      <c r="R586" s="37">
        <f t="shared" si="220"/>
        <v>0.1859</v>
      </c>
      <c r="S586" s="46">
        <f t="shared" si="221"/>
        <v>0.005620888005968361</v>
      </c>
      <c r="T586" s="37">
        <v>3307.1207</v>
      </c>
      <c r="U586" s="39">
        <f t="shared" si="222"/>
        <v>3307.3066</v>
      </c>
      <c r="BD586" s="3"/>
      <c r="BJ586" s="25"/>
    </row>
    <row r="587" spans="2:62" ht="12" customHeight="1">
      <c r="B587" s="11"/>
      <c r="C587" s="29" t="s">
        <v>90</v>
      </c>
      <c r="D587" s="37">
        <v>0</v>
      </c>
      <c r="E587" s="46">
        <f t="shared" si="213"/>
        <v>0</v>
      </c>
      <c r="F587" s="37">
        <v>0</v>
      </c>
      <c r="G587" s="46">
        <f t="shared" si="214"/>
        <v>0</v>
      </c>
      <c r="H587" s="37">
        <v>0</v>
      </c>
      <c r="I587" s="46">
        <f t="shared" si="215"/>
        <v>0</v>
      </c>
      <c r="J587" s="37">
        <v>0</v>
      </c>
      <c r="K587" s="46">
        <f t="shared" si="216"/>
        <v>0</v>
      </c>
      <c r="L587" s="37">
        <v>0</v>
      </c>
      <c r="M587" s="46">
        <f t="shared" si="217"/>
        <v>0</v>
      </c>
      <c r="N587" s="38">
        <v>0</v>
      </c>
      <c r="O587" s="46">
        <f t="shared" si="218"/>
        <v>0</v>
      </c>
      <c r="P587" s="37">
        <v>4.7425</v>
      </c>
      <c r="Q587" s="46">
        <f t="shared" si="219"/>
        <v>0.03439701250142284</v>
      </c>
      <c r="R587" s="37">
        <f t="shared" si="220"/>
        <v>4.7425</v>
      </c>
      <c r="S587" s="46">
        <f t="shared" si="221"/>
        <v>0.03439701250142284</v>
      </c>
      <c r="T587" s="37">
        <v>13782.7921</v>
      </c>
      <c r="U587" s="39">
        <f t="shared" si="222"/>
        <v>13787.5346</v>
      </c>
      <c r="BD587" s="3"/>
      <c r="BJ587" s="25"/>
    </row>
    <row r="588" spans="1:62" s="30" customFormat="1" ht="12" customHeight="1">
      <c r="A588" s="3"/>
      <c r="B588" s="27"/>
      <c r="C588" s="28" t="s">
        <v>2</v>
      </c>
      <c r="D588" s="40">
        <f>SUM(D579:D587)</f>
        <v>1.5483</v>
      </c>
      <c r="E588" s="47">
        <f t="shared" si="213"/>
        <v>0.002271599442337082</v>
      </c>
      <c r="F588" s="40">
        <f>SUM(F579:F587)</f>
        <v>0</v>
      </c>
      <c r="G588" s="47">
        <f t="shared" si="214"/>
        <v>0</v>
      </c>
      <c r="H588" s="40">
        <f>SUM(H579:H587)</f>
        <v>0</v>
      </c>
      <c r="I588" s="47">
        <f t="shared" si="215"/>
        <v>0</v>
      </c>
      <c r="J588" s="40">
        <f>SUM(J579:J587)</f>
        <v>0</v>
      </c>
      <c r="K588" s="47">
        <f t="shared" si="216"/>
        <v>0</v>
      </c>
      <c r="L588" s="40">
        <f>SUM(L579:L587)</f>
        <v>0</v>
      </c>
      <c r="M588" s="47">
        <f t="shared" si="217"/>
        <v>0</v>
      </c>
      <c r="N588" s="41">
        <f>SUM(N579:N587)</f>
        <v>0</v>
      </c>
      <c r="O588" s="47">
        <f t="shared" si="218"/>
        <v>0</v>
      </c>
      <c r="P588" s="40">
        <f>SUM(P579:P587)</f>
        <v>9.3316</v>
      </c>
      <c r="Q588" s="47">
        <f t="shared" si="219"/>
        <v>0.013690923823621207</v>
      </c>
      <c r="R588" s="40">
        <f>SUM(R579:R587)</f>
        <v>10.8799</v>
      </c>
      <c r="S588" s="47">
        <f t="shared" si="221"/>
        <v>0.015962523265958286</v>
      </c>
      <c r="T588" s="40">
        <f>SUM(T579:T587)</f>
        <v>68148.1437</v>
      </c>
      <c r="U588" s="42">
        <f t="shared" si="222"/>
        <v>68159.0236</v>
      </c>
      <c r="BJ588" s="25"/>
    </row>
    <row r="589" spans="2:62" ht="12" customHeight="1">
      <c r="B589" s="11"/>
      <c r="C589" s="26" t="s">
        <v>109</v>
      </c>
      <c r="D589" s="37">
        <v>0</v>
      </c>
      <c r="E589" s="46">
        <f t="shared" si="213"/>
      </c>
      <c r="F589" s="37">
        <v>0</v>
      </c>
      <c r="G589" s="46">
        <f t="shared" si="214"/>
      </c>
      <c r="H589" s="37">
        <v>0</v>
      </c>
      <c r="I589" s="46">
        <f t="shared" si="215"/>
      </c>
      <c r="J589" s="37">
        <v>0</v>
      </c>
      <c r="K589" s="46">
        <f t="shared" si="216"/>
      </c>
      <c r="L589" s="37">
        <v>0</v>
      </c>
      <c r="M589" s="46">
        <f t="shared" si="217"/>
      </c>
      <c r="N589" s="38">
        <v>0</v>
      </c>
      <c r="O589" s="46">
        <f t="shared" si="218"/>
      </c>
      <c r="P589" s="37">
        <v>0</v>
      </c>
      <c r="Q589" s="46">
        <f t="shared" si="219"/>
      </c>
      <c r="R589" s="37">
        <f aca="true" t="shared" si="223" ref="R589:R601">SUM(D589,F589,H589,J589,L589,N589,P589)</f>
        <v>0</v>
      </c>
      <c r="S589" s="46">
        <f t="shared" si="221"/>
      </c>
      <c r="T589" s="37">
        <v>0</v>
      </c>
      <c r="U589" s="39">
        <f t="shared" si="222"/>
        <v>0</v>
      </c>
      <c r="BD589" s="3"/>
      <c r="BJ589" s="25"/>
    </row>
    <row r="590" spans="2:62" ht="12" customHeight="1">
      <c r="B590" s="11"/>
      <c r="C590" s="26" t="s">
        <v>110</v>
      </c>
      <c r="D590" s="37">
        <v>0</v>
      </c>
      <c r="E590" s="46">
        <f t="shared" si="213"/>
        <v>0</v>
      </c>
      <c r="F590" s="37">
        <v>0</v>
      </c>
      <c r="G590" s="46">
        <f t="shared" si="214"/>
        <v>0</v>
      </c>
      <c r="H590" s="37">
        <v>0</v>
      </c>
      <c r="I590" s="46">
        <f t="shared" si="215"/>
        <v>0</v>
      </c>
      <c r="J590" s="37">
        <v>0</v>
      </c>
      <c r="K590" s="46">
        <f t="shared" si="216"/>
        <v>0</v>
      </c>
      <c r="L590" s="37">
        <v>0</v>
      </c>
      <c r="M590" s="46">
        <f t="shared" si="217"/>
        <v>0</v>
      </c>
      <c r="N590" s="38">
        <v>0</v>
      </c>
      <c r="O590" s="46">
        <f t="shared" si="218"/>
        <v>0</v>
      </c>
      <c r="P590" s="37">
        <v>0</v>
      </c>
      <c r="Q590" s="46">
        <f t="shared" si="219"/>
        <v>0</v>
      </c>
      <c r="R590" s="37">
        <f t="shared" si="223"/>
        <v>0</v>
      </c>
      <c r="S590" s="46">
        <f t="shared" si="221"/>
        <v>0</v>
      </c>
      <c r="T590" s="37">
        <v>0.0257</v>
      </c>
      <c r="U590" s="39">
        <f t="shared" si="222"/>
        <v>0.0257</v>
      </c>
      <c r="BD590" s="3"/>
      <c r="BJ590" s="25"/>
    </row>
    <row r="591" spans="2:62" ht="12" customHeight="1">
      <c r="B591" s="11"/>
      <c r="C591" s="26" t="s">
        <v>111</v>
      </c>
      <c r="D591" s="37">
        <v>0</v>
      </c>
      <c r="E591" s="46">
        <f t="shared" si="213"/>
        <v>0</v>
      </c>
      <c r="F591" s="37">
        <v>0</v>
      </c>
      <c r="G591" s="46">
        <f t="shared" si="214"/>
        <v>0</v>
      </c>
      <c r="H591" s="37">
        <v>0</v>
      </c>
      <c r="I591" s="46">
        <f t="shared" si="215"/>
        <v>0</v>
      </c>
      <c r="J591" s="37">
        <v>0</v>
      </c>
      <c r="K591" s="46">
        <f t="shared" si="216"/>
        <v>0</v>
      </c>
      <c r="L591" s="37">
        <v>0</v>
      </c>
      <c r="M591" s="46">
        <f t="shared" si="217"/>
        <v>0</v>
      </c>
      <c r="N591" s="38">
        <v>0</v>
      </c>
      <c r="O591" s="46">
        <f t="shared" si="218"/>
        <v>0</v>
      </c>
      <c r="P591" s="37">
        <v>0</v>
      </c>
      <c r="Q591" s="46">
        <f t="shared" si="219"/>
        <v>0</v>
      </c>
      <c r="R591" s="37">
        <f t="shared" si="223"/>
        <v>0</v>
      </c>
      <c r="S591" s="46">
        <f t="shared" si="221"/>
        <v>0</v>
      </c>
      <c r="T591" s="37">
        <v>22.28</v>
      </c>
      <c r="U591" s="39">
        <f t="shared" si="222"/>
        <v>22.28</v>
      </c>
      <c r="BD591" s="3"/>
      <c r="BJ591" s="25"/>
    </row>
    <row r="592" spans="2:62" ht="12" customHeight="1">
      <c r="B592" s="11" t="s">
        <v>112</v>
      </c>
      <c r="C592" s="26" t="s">
        <v>91</v>
      </c>
      <c r="D592" s="37">
        <v>0</v>
      </c>
      <c r="E592" s="46">
        <f t="shared" si="213"/>
        <v>0</v>
      </c>
      <c r="F592" s="37">
        <v>0</v>
      </c>
      <c r="G592" s="46">
        <f t="shared" si="214"/>
        <v>0</v>
      </c>
      <c r="H592" s="37">
        <v>0</v>
      </c>
      <c r="I592" s="46">
        <f t="shared" si="215"/>
        <v>0</v>
      </c>
      <c r="J592" s="37">
        <v>0</v>
      </c>
      <c r="K592" s="46">
        <f t="shared" si="216"/>
        <v>0</v>
      </c>
      <c r="L592" s="37">
        <v>0</v>
      </c>
      <c r="M592" s="46">
        <f t="shared" si="217"/>
        <v>0</v>
      </c>
      <c r="N592" s="38">
        <v>0</v>
      </c>
      <c r="O592" s="46">
        <f t="shared" si="218"/>
        <v>0</v>
      </c>
      <c r="P592" s="37">
        <v>0</v>
      </c>
      <c r="Q592" s="46">
        <f t="shared" si="219"/>
        <v>0</v>
      </c>
      <c r="R592" s="37">
        <f t="shared" si="223"/>
        <v>0</v>
      </c>
      <c r="S592" s="46">
        <f t="shared" si="221"/>
        <v>0</v>
      </c>
      <c r="T592" s="37">
        <v>0.1966</v>
      </c>
      <c r="U592" s="39">
        <f t="shared" si="222"/>
        <v>0.1966</v>
      </c>
      <c r="BD592" s="3"/>
      <c r="BJ592" s="25"/>
    </row>
    <row r="593" spans="2:62" ht="12" customHeight="1">
      <c r="B593" s="11"/>
      <c r="C593" s="26" t="s">
        <v>113</v>
      </c>
      <c r="D593" s="37">
        <v>0</v>
      </c>
      <c r="E593" s="46">
        <f t="shared" si="213"/>
        <v>0</v>
      </c>
      <c r="F593" s="37">
        <v>0</v>
      </c>
      <c r="G593" s="46">
        <f t="shared" si="214"/>
        <v>0</v>
      </c>
      <c r="H593" s="37">
        <v>0</v>
      </c>
      <c r="I593" s="46">
        <f t="shared" si="215"/>
        <v>0</v>
      </c>
      <c r="J593" s="37">
        <v>0</v>
      </c>
      <c r="K593" s="46">
        <f t="shared" si="216"/>
        <v>0</v>
      </c>
      <c r="L593" s="37">
        <v>0</v>
      </c>
      <c r="M593" s="46">
        <f t="shared" si="217"/>
        <v>0</v>
      </c>
      <c r="N593" s="38">
        <v>0</v>
      </c>
      <c r="O593" s="46">
        <f t="shared" si="218"/>
        <v>0</v>
      </c>
      <c r="P593" s="37">
        <v>0</v>
      </c>
      <c r="Q593" s="46">
        <f t="shared" si="219"/>
        <v>0</v>
      </c>
      <c r="R593" s="37">
        <f t="shared" si="223"/>
        <v>0</v>
      </c>
      <c r="S593" s="46">
        <f t="shared" si="221"/>
        <v>0</v>
      </c>
      <c r="T593" s="37">
        <v>9.5235</v>
      </c>
      <c r="U593" s="39">
        <f t="shared" si="222"/>
        <v>9.5235</v>
      </c>
      <c r="BD593" s="3"/>
      <c r="BJ593" s="25"/>
    </row>
    <row r="594" spans="2:62" ht="12" customHeight="1">
      <c r="B594" s="11"/>
      <c r="C594" s="26" t="s">
        <v>114</v>
      </c>
      <c r="D594" s="37">
        <v>0</v>
      </c>
      <c r="E594" s="46">
        <f t="shared" si="213"/>
        <v>0</v>
      </c>
      <c r="F594" s="37">
        <v>0</v>
      </c>
      <c r="G594" s="46">
        <f t="shared" si="214"/>
        <v>0</v>
      </c>
      <c r="H594" s="37">
        <v>0</v>
      </c>
      <c r="I594" s="46">
        <f t="shared" si="215"/>
        <v>0</v>
      </c>
      <c r="J594" s="37">
        <v>0</v>
      </c>
      <c r="K594" s="46">
        <f t="shared" si="216"/>
        <v>0</v>
      </c>
      <c r="L594" s="37">
        <v>0</v>
      </c>
      <c r="M594" s="46">
        <f t="shared" si="217"/>
        <v>0</v>
      </c>
      <c r="N594" s="38">
        <v>0</v>
      </c>
      <c r="O594" s="46">
        <f t="shared" si="218"/>
        <v>0</v>
      </c>
      <c r="P594" s="37">
        <v>0</v>
      </c>
      <c r="Q594" s="46">
        <f t="shared" si="219"/>
        <v>0</v>
      </c>
      <c r="R594" s="37">
        <f t="shared" si="223"/>
        <v>0</v>
      </c>
      <c r="S594" s="46">
        <f t="shared" si="221"/>
        <v>0</v>
      </c>
      <c r="T594" s="37">
        <v>233.7324</v>
      </c>
      <c r="U594" s="39">
        <f t="shared" si="222"/>
        <v>233.7324</v>
      </c>
      <c r="BD594" s="3"/>
      <c r="BJ594" s="25"/>
    </row>
    <row r="595" spans="2:62" ht="12" customHeight="1">
      <c r="B595" s="11" t="s">
        <v>115</v>
      </c>
      <c r="C595" s="26" t="s">
        <v>116</v>
      </c>
      <c r="D595" s="37">
        <v>0</v>
      </c>
      <c r="E595" s="46">
        <f t="shared" si="213"/>
        <v>0</v>
      </c>
      <c r="F595" s="37">
        <v>0</v>
      </c>
      <c r="G595" s="46">
        <f t="shared" si="214"/>
        <v>0</v>
      </c>
      <c r="H595" s="37">
        <v>0</v>
      </c>
      <c r="I595" s="46">
        <f t="shared" si="215"/>
        <v>0</v>
      </c>
      <c r="J595" s="37">
        <v>0</v>
      </c>
      <c r="K595" s="46">
        <f t="shared" si="216"/>
        <v>0</v>
      </c>
      <c r="L595" s="37">
        <v>0</v>
      </c>
      <c r="M595" s="46">
        <f t="shared" si="217"/>
        <v>0</v>
      </c>
      <c r="N595" s="38">
        <v>0</v>
      </c>
      <c r="O595" s="46">
        <f t="shared" si="218"/>
        <v>0</v>
      </c>
      <c r="P595" s="37">
        <v>0</v>
      </c>
      <c r="Q595" s="46">
        <f t="shared" si="219"/>
        <v>0</v>
      </c>
      <c r="R595" s="37">
        <f t="shared" si="223"/>
        <v>0</v>
      </c>
      <c r="S595" s="46">
        <f t="shared" si="221"/>
        <v>0</v>
      </c>
      <c r="T595" s="37">
        <v>7.9294</v>
      </c>
      <c r="U595" s="39">
        <f t="shared" si="222"/>
        <v>7.9294</v>
      </c>
      <c r="BD595" s="3"/>
      <c r="BJ595" s="25"/>
    </row>
    <row r="596" spans="2:62" ht="12" customHeight="1">
      <c r="B596" s="11"/>
      <c r="C596" s="26" t="s">
        <v>117</v>
      </c>
      <c r="D596" s="37">
        <v>0</v>
      </c>
      <c r="E596" s="46">
        <f t="shared" si="213"/>
        <v>0</v>
      </c>
      <c r="F596" s="37">
        <v>0</v>
      </c>
      <c r="G596" s="46">
        <f t="shared" si="214"/>
        <v>0</v>
      </c>
      <c r="H596" s="37">
        <v>0</v>
      </c>
      <c r="I596" s="46">
        <f t="shared" si="215"/>
        <v>0</v>
      </c>
      <c r="J596" s="37">
        <v>0</v>
      </c>
      <c r="K596" s="46">
        <f t="shared" si="216"/>
        <v>0</v>
      </c>
      <c r="L596" s="37">
        <v>0</v>
      </c>
      <c r="M596" s="46">
        <f t="shared" si="217"/>
        <v>0</v>
      </c>
      <c r="N596" s="38">
        <v>0</v>
      </c>
      <c r="O596" s="46">
        <f t="shared" si="218"/>
        <v>0</v>
      </c>
      <c r="P596" s="37">
        <v>0</v>
      </c>
      <c r="Q596" s="46">
        <f t="shared" si="219"/>
        <v>0</v>
      </c>
      <c r="R596" s="37">
        <f t="shared" si="223"/>
        <v>0</v>
      </c>
      <c r="S596" s="46">
        <f t="shared" si="221"/>
        <v>0</v>
      </c>
      <c r="T596" s="37">
        <v>62.0407</v>
      </c>
      <c r="U596" s="39">
        <f t="shared" si="222"/>
        <v>62.0407</v>
      </c>
      <c r="BD596" s="3"/>
      <c r="BJ596" s="25"/>
    </row>
    <row r="597" spans="2:62" ht="12" customHeight="1">
      <c r="B597" s="11"/>
      <c r="C597" s="26" t="s">
        <v>118</v>
      </c>
      <c r="D597" s="37">
        <v>0</v>
      </c>
      <c r="E597" s="46">
        <f t="shared" si="213"/>
        <v>0</v>
      </c>
      <c r="F597" s="37">
        <v>0</v>
      </c>
      <c r="G597" s="46">
        <f t="shared" si="214"/>
        <v>0</v>
      </c>
      <c r="H597" s="37">
        <v>0</v>
      </c>
      <c r="I597" s="46">
        <f t="shared" si="215"/>
        <v>0</v>
      </c>
      <c r="J597" s="37">
        <v>0</v>
      </c>
      <c r="K597" s="46">
        <f t="shared" si="216"/>
        <v>0</v>
      </c>
      <c r="L597" s="37">
        <v>0</v>
      </c>
      <c r="M597" s="46">
        <f t="shared" si="217"/>
        <v>0</v>
      </c>
      <c r="N597" s="38">
        <v>0</v>
      </c>
      <c r="O597" s="46">
        <f t="shared" si="218"/>
        <v>0</v>
      </c>
      <c r="P597" s="37">
        <v>0</v>
      </c>
      <c r="Q597" s="46">
        <f t="shared" si="219"/>
        <v>0</v>
      </c>
      <c r="R597" s="37">
        <f t="shared" si="223"/>
        <v>0</v>
      </c>
      <c r="S597" s="46">
        <f t="shared" si="221"/>
        <v>0</v>
      </c>
      <c r="T597" s="37">
        <v>0.5779</v>
      </c>
      <c r="U597" s="39">
        <f t="shared" si="222"/>
        <v>0.5779</v>
      </c>
      <c r="BD597" s="3"/>
      <c r="BJ597" s="25"/>
    </row>
    <row r="598" spans="2:62" ht="12" customHeight="1">
      <c r="B598" s="11" t="s">
        <v>119</v>
      </c>
      <c r="C598" s="26" t="s">
        <v>120</v>
      </c>
      <c r="D598" s="37">
        <v>0</v>
      </c>
      <c r="E598" s="46">
        <f t="shared" si="213"/>
      </c>
      <c r="F598" s="37">
        <v>0</v>
      </c>
      <c r="G598" s="46">
        <f t="shared" si="214"/>
      </c>
      <c r="H598" s="37">
        <v>0</v>
      </c>
      <c r="I598" s="46">
        <f t="shared" si="215"/>
      </c>
      <c r="J598" s="37">
        <v>0</v>
      </c>
      <c r="K598" s="46">
        <f t="shared" si="216"/>
      </c>
      <c r="L598" s="37">
        <v>0</v>
      </c>
      <c r="M598" s="46">
        <f t="shared" si="217"/>
      </c>
      <c r="N598" s="38">
        <v>0</v>
      </c>
      <c r="O598" s="46">
        <f t="shared" si="218"/>
      </c>
      <c r="P598" s="37">
        <v>0</v>
      </c>
      <c r="Q598" s="46">
        <f t="shared" si="219"/>
      </c>
      <c r="R598" s="37">
        <f t="shared" si="223"/>
        <v>0</v>
      </c>
      <c r="S598" s="46">
        <f t="shared" si="221"/>
      </c>
      <c r="T598" s="37">
        <v>0</v>
      </c>
      <c r="U598" s="39">
        <f t="shared" si="222"/>
        <v>0</v>
      </c>
      <c r="BD598" s="3"/>
      <c r="BJ598" s="25"/>
    </row>
    <row r="599" spans="2:62" ht="12" customHeight="1">
      <c r="B599" s="11"/>
      <c r="C599" s="26" t="s">
        <v>121</v>
      </c>
      <c r="D599" s="37">
        <v>0</v>
      </c>
      <c r="E599" s="46">
        <f t="shared" si="213"/>
      </c>
      <c r="F599" s="37">
        <v>0</v>
      </c>
      <c r="G599" s="46">
        <f t="shared" si="214"/>
      </c>
      <c r="H599" s="37">
        <v>0</v>
      </c>
      <c r="I599" s="46">
        <f t="shared" si="215"/>
      </c>
      <c r="J599" s="37">
        <v>0</v>
      </c>
      <c r="K599" s="46">
        <f t="shared" si="216"/>
      </c>
      <c r="L599" s="37">
        <v>0</v>
      </c>
      <c r="M599" s="46">
        <f t="shared" si="217"/>
      </c>
      <c r="N599" s="38">
        <v>0</v>
      </c>
      <c r="O599" s="46">
        <f t="shared" si="218"/>
      </c>
      <c r="P599" s="37">
        <v>0</v>
      </c>
      <c r="Q599" s="46">
        <f t="shared" si="219"/>
      </c>
      <c r="R599" s="37">
        <f t="shared" si="223"/>
        <v>0</v>
      </c>
      <c r="S599" s="46">
        <f t="shared" si="221"/>
      </c>
      <c r="T599" s="37">
        <v>0</v>
      </c>
      <c r="U599" s="39">
        <f t="shared" si="222"/>
        <v>0</v>
      </c>
      <c r="BD599" s="3"/>
      <c r="BJ599" s="25"/>
    </row>
    <row r="600" spans="2:62" ht="12" customHeight="1">
      <c r="B600" s="11"/>
      <c r="C600" s="26" t="s">
        <v>122</v>
      </c>
      <c r="D600" s="37">
        <v>0</v>
      </c>
      <c r="E600" s="46">
        <f t="shared" si="213"/>
      </c>
      <c r="F600" s="37">
        <v>0</v>
      </c>
      <c r="G600" s="46">
        <f t="shared" si="214"/>
      </c>
      <c r="H600" s="37">
        <v>0</v>
      </c>
      <c r="I600" s="46">
        <f t="shared" si="215"/>
      </c>
      <c r="J600" s="37">
        <v>0</v>
      </c>
      <c r="K600" s="46">
        <f t="shared" si="216"/>
      </c>
      <c r="L600" s="37">
        <v>0</v>
      </c>
      <c r="M600" s="46">
        <f t="shared" si="217"/>
      </c>
      <c r="N600" s="38">
        <v>0</v>
      </c>
      <c r="O600" s="46">
        <f t="shared" si="218"/>
      </c>
      <c r="P600" s="37">
        <v>0</v>
      </c>
      <c r="Q600" s="46">
        <f t="shared" si="219"/>
      </c>
      <c r="R600" s="37">
        <f t="shared" si="223"/>
        <v>0</v>
      </c>
      <c r="S600" s="46">
        <f t="shared" si="221"/>
      </c>
      <c r="T600" s="37">
        <v>0</v>
      </c>
      <c r="U600" s="39">
        <f t="shared" si="222"/>
        <v>0</v>
      </c>
      <c r="BD600" s="3"/>
      <c r="BJ600" s="25"/>
    </row>
    <row r="601" spans="2:62" ht="12" customHeight="1">
      <c r="B601" s="11"/>
      <c r="C601" s="29" t="s">
        <v>123</v>
      </c>
      <c r="D601" s="37">
        <v>0</v>
      </c>
      <c r="E601" s="46">
        <f t="shared" si="213"/>
        <v>0</v>
      </c>
      <c r="F601" s="37">
        <v>0</v>
      </c>
      <c r="G601" s="46">
        <f t="shared" si="214"/>
        <v>0</v>
      </c>
      <c r="H601" s="37">
        <v>0</v>
      </c>
      <c r="I601" s="46">
        <f t="shared" si="215"/>
        <v>0</v>
      </c>
      <c r="J601" s="37">
        <v>0</v>
      </c>
      <c r="K601" s="46">
        <f t="shared" si="216"/>
        <v>0</v>
      </c>
      <c r="L601" s="37">
        <v>0</v>
      </c>
      <c r="M601" s="46">
        <f t="shared" si="217"/>
        <v>0</v>
      </c>
      <c r="N601" s="38">
        <v>0</v>
      </c>
      <c r="O601" s="46">
        <f t="shared" si="218"/>
        <v>0</v>
      </c>
      <c r="P601" s="37">
        <v>0</v>
      </c>
      <c r="Q601" s="46">
        <f t="shared" si="219"/>
        <v>0</v>
      </c>
      <c r="R601" s="37">
        <f t="shared" si="223"/>
        <v>0</v>
      </c>
      <c r="S601" s="46">
        <f t="shared" si="221"/>
        <v>0</v>
      </c>
      <c r="T601" s="37">
        <v>16.8581</v>
      </c>
      <c r="U601" s="39">
        <f t="shared" si="222"/>
        <v>16.8581</v>
      </c>
      <c r="BD601" s="3"/>
      <c r="BJ601" s="25"/>
    </row>
    <row r="602" spans="2:62" s="30" customFormat="1" ht="12" customHeight="1">
      <c r="B602" s="27"/>
      <c r="C602" s="28" t="s">
        <v>2</v>
      </c>
      <c r="D602" s="40">
        <f>SUM(D589:D601)</f>
        <v>0</v>
      </c>
      <c r="E602" s="47">
        <f t="shared" si="213"/>
        <v>0</v>
      </c>
      <c r="F602" s="40">
        <f>SUM(F589:F601)</f>
        <v>0</v>
      </c>
      <c r="G602" s="47">
        <f t="shared" si="214"/>
        <v>0</v>
      </c>
      <c r="H602" s="40">
        <f>SUM(H589:H601)</f>
        <v>0</v>
      </c>
      <c r="I602" s="47">
        <f t="shared" si="215"/>
        <v>0</v>
      </c>
      <c r="J602" s="40">
        <f>SUM(J589:J601)</f>
        <v>0</v>
      </c>
      <c r="K602" s="47">
        <f t="shared" si="216"/>
        <v>0</v>
      </c>
      <c r="L602" s="40">
        <f>SUM(L589:L601)</f>
        <v>0</v>
      </c>
      <c r="M602" s="47">
        <f t="shared" si="217"/>
        <v>0</v>
      </c>
      <c r="N602" s="40">
        <f>SUM(N589:N601)</f>
        <v>0</v>
      </c>
      <c r="O602" s="47">
        <f t="shared" si="218"/>
        <v>0</v>
      </c>
      <c r="P602" s="40">
        <f>SUM(P589:P601)</f>
        <v>0</v>
      </c>
      <c r="Q602" s="47">
        <f t="shared" si="219"/>
        <v>0</v>
      </c>
      <c r="R602" s="40">
        <f>SUM(R589:R601)</f>
        <v>0</v>
      </c>
      <c r="S602" s="47">
        <f t="shared" si="221"/>
        <v>0</v>
      </c>
      <c r="T602" s="40">
        <f>SUM(T589:T601)</f>
        <v>353.16429999999997</v>
      </c>
      <c r="U602" s="42">
        <f t="shared" si="222"/>
        <v>353.16429999999997</v>
      </c>
      <c r="BJ602" s="25"/>
    </row>
    <row r="603" spans="2:62" ht="12" customHeight="1">
      <c r="B603" s="11"/>
      <c r="C603" s="26" t="s">
        <v>124</v>
      </c>
      <c r="D603" s="37">
        <v>0</v>
      </c>
      <c r="E603" s="46">
        <f t="shared" si="213"/>
        <v>0</v>
      </c>
      <c r="F603" s="37">
        <v>0</v>
      </c>
      <c r="G603" s="46">
        <f t="shared" si="214"/>
        <v>0</v>
      </c>
      <c r="H603" s="37">
        <v>0</v>
      </c>
      <c r="I603" s="46">
        <f t="shared" si="215"/>
        <v>0</v>
      </c>
      <c r="J603" s="37">
        <v>0</v>
      </c>
      <c r="K603" s="46">
        <f t="shared" si="216"/>
        <v>0</v>
      </c>
      <c r="L603" s="37">
        <v>0</v>
      </c>
      <c r="M603" s="46">
        <f t="shared" si="217"/>
        <v>0</v>
      </c>
      <c r="N603" s="38">
        <v>0</v>
      </c>
      <c r="O603" s="46">
        <f t="shared" si="218"/>
        <v>0</v>
      </c>
      <c r="P603" s="37">
        <v>0</v>
      </c>
      <c r="Q603" s="46">
        <f t="shared" si="219"/>
        <v>0</v>
      </c>
      <c r="R603" s="37">
        <f>SUM(D603,F603,H603,J603,L603,N603,P603)</f>
        <v>0</v>
      </c>
      <c r="S603" s="46">
        <f t="shared" si="221"/>
        <v>0</v>
      </c>
      <c r="T603" s="37">
        <v>6121.2931</v>
      </c>
      <c r="U603" s="39">
        <f t="shared" si="222"/>
        <v>6121.2931</v>
      </c>
      <c r="BD603" s="3"/>
      <c r="BJ603" s="25"/>
    </row>
    <row r="604" spans="2:62" ht="12" customHeight="1">
      <c r="B604" s="11" t="s">
        <v>92</v>
      </c>
      <c r="C604" s="26" t="s">
        <v>125</v>
      </c>
      <c r="D604" s="37">
        <v>0</v>
      </c>
      <c r="E604" s="46">
        <f t="shared" si="213"/>
        <v>0</v>
      </c>
      <c r="F604" s="37">
        <v>0</v>
      </c>
      <c r="G604" s="46">
        <f t="shared" si="214"/>
        <v>0</v>
      </c>
      <c r="H604" s="37">
        <v>0</v>
      </c>
      <c r="I604" s="46">
        <f t="shared" si="215"/>
        <v>0</v>
      </c>
      <c r="J604" s="37">
        <v>0</v>
      </c>
      <c r="K604" s="46">
        <f t="shared" si="216"/>
        <v>0</v>
      </c>
      <c r="L604" s="37">
        <v>0</v>
      </c>
      <c r="M604" s="46">
        <f t="shared" si="217"/>
        <v>0</v>
      </c>
      <c r="N604" s="38">
        <v>0</v>
      </c>
      <c r="O604" s="46">
        <f t="shared" si="218"/>
        <v>0</v>
      </c>
      <c r="P604" s="37">
        <v>0</v>
      </c>
      <c r="Q604" s="46">
        <f t="shared" si="219"/>
        <v>0</v>
      </c>
      <c r="R604" s="37">
        <f>SUM(D604,F604,H604,J604,L604,N604,P604)</f>
        <v>0</v>
      </c>
      <c r="S604" s="46">
        <f t="shared" si="221"/>
        <v>0</v>
      </c>
      <c r="T604" s="37">
        <v>931.164</v>
      </c>
      <c r="U604" s="39">
        <f t="shared" si="222"/>
        <v>931.164</v>
      </c>
      <c r="BD604" s="3"/>
      <c r="BJ604" s="25"/>
    </row>
    <row r="605" spans="2:62" ht="12" customHeight="1">
      <c r="B605" s="11" t="s">
        <v>93</v>
      </c>
      <c r="C605" s="26" t="s">
        <v>126</v>
      </c>
      <c r="D605" s="37">
        <v>0</v>
      </c>
      <c r="E605" s="46">
        <f t="shared" si="213"/>
        <v>0</v>
      </c>
      <c r="F605" s="37">
        <v>0</v>
      </c>
      <c r="G605" s="46">
        <f t="shared" si="214"/>
        <v>0</v>
      </c>
      <c r="H605" s="37">
        <v>0</v>
      </c>
      <c r="I605" s="46">
        <f t="shared" si="215"/>
        <v>0</v>
      </c>
      <c r="J605" s="37">
        <v>0</v>
      </c>
      <c r="K605" s="46">
        <f t="shared" si="216"/>
        <v>0</v>
      </c>
      <c r="L605" s="37">
        <v>0</v>
      </c>
      <c r="M605" s="46">
        <f t="shared" si="217"/>
        <v>0</v>
      </c>
      <c r="N605" s="38">
        <v>0</v>
      </c>
      <c r="O605" s="46">
        <f t="shared" si="218"/>
        <v>0</v>
      </c>
      <c r="P605" s="37">
        <v>0</v>
      </c>
      <c r="Q605" s="46">
        <f t="shared" si="219"/>
        <v>0</v>
      </c>
      <c r="R605" s="37">
        <f>SUM(D605,F605,H605,J605,L605,N605,P605)</f>
        <v>0</v>
      </c>
      <c r="S605" s="46">
        <f t="shared" si="221"/>
        <v>0</v>
      </c>
      <c r="T605" s="37">
        <v>1057.0477</v>
      </c>
      <c r="U605" s="39">
        <f t="shared" si="222"/>
        <v>1057.0477</v>
      </c>
      <c r="BD605" s="3"/>
      <c r="BJ605" s="25"/>
    </row>
    <row r="606" spans="2:62" ht="12" customHeight="1">
      <c r="B606" s="11" t="s">
        <v>20</v>
      </c>
      <c r="C606" s="29" t="s">
        <v>127</v>
      </c>
      <c r="D606" s="37">
        <v>0</v>
      </c>
      <c r="E606" s="46">
        <f t="shared" si="213"/>
        <v>0</v>
      </c>
      <c r="F606" s="37">
        <v>0</v>
      </c>
      <c r="G606" s="46">
        <f t="shared" si="214"/>
        <v>0</v>
      </c>
      <c r="H606" s="37">
        <v>0</v>
      </c>
      <c r="I606" s="46">
        <f t="shared" si="215"/>
        <v>0</v>
      </c>
      <c r="J606" s="37">
        <v>0</v>
      </c>
      <c r="K606" s="46">
        <f t="shared" si="216"/>
        <v>0</v>
      </c>
      <c r="L606" s="37">
        <v>0</v>
      </c>
      <c r="M606" s="46">
        <f t="shared" si="217"/>
        <v>0</v>
      </c>
      <c r="N606" s="38">
        <v>0</v>
      </c>
      <c r="O606" s="46">
        <f t="shared" si="218"/>
        <v>0</v>
      </c>
      <c r="P606" s="37">
        <v>0</v>
      </c>
      <c r="Q606" s="46">
        <f t="shared" si="219"/>
        <v>0</v>
      </c>
      <c r="R606" s="37">
        <f>SUM(D606,F606,H606,J606,L606,N606,P606)</f>
        <v>0</v>
      </c>
      <c r="S606" s="46">
        <f t="shared" si="221"/>
        <v>0</v>
      </c>
      <c r="T606" s="37">
        <v>4305.0439</v>
      </c>
      <c r="U606" s="39">
        <f t="shared" si="222"/>
        <v>4305.0439</v>
      </c>
      <c r="BD606" s="3"/>
      <c r="BJ606" s="25"/>
    </row>
    <row r="607" spans="1:62" s="30" customFormat="1" ht="12" customHeight="1">
      <c r="A607" s="3"/>
      <c r="B607" s="27"/>
      <c r="C607" s="28" t="s">
        <v>2</v>
      </c>
      <c r="D607" s="34">
        <f>SUM(D603:D606)</f>
        <v>0</v>
      </c>
      <c r="E607" s="45">
        <f t="shared" si="213"/>
        <v>0</v>
      </c>
      <c r="F607" s="34">
        <f>SUM(F603:F606)</f>
        <v>0</v>
      </c>
      <c r="G607" s="45">
        <f t="shared" si="214"/>
        <v>0</v>
      </c>
      <c r="H607" s="34">
        <f>SUM(H603:H606)</f>
        <v>0</v>
      </c>
      <c r="I607" s="45">
        <f t="shared" si="215"/>
        <v>0</v>
      </c>
      <c r="J607" s="34">
        <f>SUM(J603:J606)</f>
        <v>0</v>
      </c>
      <c r="K607" s="45">
        <f t="shared" si="216"/>
        <v>0</v>
      </c>
      <c r="L607" s="34">
        <f>SUM(L603:L606)</f>
        <v>0</v>
      </c>
      <c r="M607" s="45">
        <f t="shared" si="217"/>
        <v>0</v>
      </c>
      <c r="N607" s="35">
        <f>SUM(N603:N606)</f>
        <v>0</v>
      </c>
      <c r="O607" s="45">
        <f t="shared" si="218"/>
        <v>0</v>
      </c>
      <c r="P607" s="34">
        <f>SUM(P603:P606)</f>
        <v>0</v>
      </c>
      <c r="Q607" s="45">
        <f t="shared" si="219"/>
        <v>0</v>
      </c>
      <c r="R607" s="34">
        <f>SUM(R603:R606)</f>
        <v>0</v>
      </c>
      <c r="S607" s="45">
        <f t="shared" si="221"/>
        <v>0</v>
      </c>
      <c r="T607" s="34">
        <f>SUM(T603:T606)</f>
        <v>12414.5487</v>
      </c>
      <c r="U607" s="36">
        <f t="shared" si="222"/>
        <v>12414.5487</v>
      </c>
      <c r="BJ607" s="25"/>
    </row>
    <row r="608" spans="2:62" s="30" customFormat="1" ht="12" customHeight="1">
      <c r="B608" s="60" t="s">
        <v>94</v>
      </c>
      <c r="C608" s="61"/>
      <c r="D608" s="43">
        <f>SUM(D607,D602,D588,D578,D570,D550,D539,D529,D523)</f>
        <v>342.6413</v>
      </c>
      <c r="E608" s="48">
        <f t="shared" si="213"/>
        <v>0.08933563673576805</v>
      </c>
      <c r="F608" s="43">
        <f>SUM(F607,F602,F588,F578,F570,F550,F539,F529,F523)</f>
        <v>333.68739999999997</v>
      </c>
      <c r="G608" s="48">
        <f t="shared" si="214"/>
        <v>0.08700111851578582</v>
      </c>
      <c r="H608" s="43">
        <f>SUM(H607,H602,H588,H578,H570,H550,H539,H529,H523)</f>
        <v>0</v>
      </c>
      <c r="I608" s="48">
        <f t="shared" si="215"/>
        <v>0</v>
      </c>
      <c r="J608" s="43">
        <f>SUM(J607,J602,J588,J578,J570,J550,J539,J529,J523)</f>
        <v>0</v>
      </c>
      <c r="K608" s="48">
        <f t="shared" si="216"/>
        <v>0</v>
      </c>
      <c r="L608" s="43">
        <f>SUM(L607,L602,L588,L578,L570,L550,L539,L529,L523)</f>
        <v>0</v>
      </c>
      <c r="M608" s="48">
        <f t="shared" si="217"/>
        <v>0</v>
      </c>
      <c r="N608" s="43">
        <f>SUM(N607,N602,N588,N578,N570,N550,N539,N529,N523)</f>
        <v>0</v>
      </c>
      <c r="O608" s="48">
        <f t="shared" si="218"/>
        <v>0</v>
      </c>
      <c r="P608" s="43">
        <f>SUM(P607,P602,P588,P578,P570,P550,P539,P529,P523)</f>
        <v>1154.1516000000001</v>
      </c>
      <c r="Q608" s="48">
        <f t="shared" si="219"/>
        <v>0.30091780551733105</v>
      </c>
      <c r="R608" s="43">
        <f>SUM(R607,R602,R588,R578,R570,R550,R539,R529,R523)</f>
        <v>1830.4803000000002</v>
      </c>
      <c r="S608" s="48">
        <f t="shared" si="221"/>
        <v>0.47725456076888495</v>
      </c>
      <c r="T608" s="43">
        <f>SUM(T607,T602,T588,T578,T570,T550,T539,T529,T523)</f>
        <v>381713.32430000004</v>
      </c>
      <c r="U608" s="44">
        <f>SUM(U607,U602,U588,U578,U570,U550,U539,U529,U523)</f>
        <v>383543.8046</v>
      </c>
      <c r="BJ608" s="25"/>
    </row>
    <row r="610" spans="2:56" ht="12" customHeight="1">
      <c r="B610" s="31"/>
      <c r="C610" s="32" t="s">
        <v>95</v>
      </c>
      <c r="D610" s="55" t="s">
        <v>102</v>
      </c>
      <c r="E610" s="56"/>
      <c r="G610" s="3"/>
      <c r="I610" s="3"/>
      <c r="K610" s="3"/>
      <c r="M610" s="3"/>
      <c r="O610" s="3"/>
      <c r="Q610" s="3"/>
      <c r="S610" s="3"/>
      <c r="BC610" s="4"/>
      <c r="BD610" s="3"/>
    </row>
    <row r="611" spans="3:56" ht="12" customHeight="1">
      <c r="C611" s="5"/>
      <c r="N611" s="2"/>
      <c r="U611" s="33" t="str">
        <f>$U$5</f>
        <v>(３日間調査　単位：トン，％）</v>
      </c>
      <c r="BD611" s="3"/>
    </row>
    <row r="612" spans="2:56" ht="12" customHeight="1">
      <c r="B612" s="6"/>
      <c r="C612" s="7" t="s">
        <v>103</v>
      </c>
      <c r="D612" s="57" t="s">
        <v>6</v>
      </c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9"/>
      <c r="T612" s="16"/>
      <c r="U612" s="20"/>
      <c r="BD612" s="3"/>
    </row>
    <row r="613" spans="2:56" ht="27" customHeight="1">
      <c r="B613" s="11"/>
      <c r="C613" s="12"/>
      <c r="D613" s="15" t="s">
        <v>7</v>
      </c>
      <c r="E613" s="13"/>
      <c r="F613" s="15" t="s">
        <v>140</v>
      </c>
      <c r="G613" s="13"/>
      <c r="H613" s="15" t="s">
        <v>139</v>
      </c>
      <c r="I613" s="13"/>
      <c r="J613" s="15" t="s">
        <v>138</v>
      </c>
      <c r="K613" s="13"/>
      <c r="L613" s="15" t="s">
        <v>8</v>
      </c>
      <c r="M613" s="13"/>
      <c r="N613" s="15" t="s">
        <v>9</v>
      </c>
      <c r="O613" s="13"/>
      <c r="P613" s="15" t="s">
        <v>10</v>
      </c>
      <c r="Q613" s="13"/>
      <c r="R613" s="19" t="s">
        <v>2</v>
      </c>
      <c r="S613" s="54"/>
      <c r="T613" s="17" t="s">
        <v>5</v>
      </c>
      <c r="U613" s="21" t="s">
        <v>3</v>
      </c>
      <c r="BD613" s="3"/>
    </row>
    <row r="614" spans="2:56" ht="12" customHeight="1">
      <c r="B614" s="8" t="s">
        <v>104</v>
      </c>
      <c r="C614" s="9"/>
      <c r="D614" s="10"/>
      <c r="E614" s="14" t="s">
        <v>4</v>
      </c>
      <c r="F614" s="10"/>
      <c r="G614" s="14" t="s">
        <v>4</v>
      </c>
      <c r="H614" s="10"/>
      <c r="I614" s="14" t="s">
        <v>4</v>
      </c>
      <c r="J614" s="10"/>
      <c r="K614" s="14" t="s">
        <v>4</v>
      </c>
      <c r="L614" s="10"/>
      <c r="M614" s="14" t="s">
        <v>4</v>
      </c>
      <c r="N614" s="10"/>
      <c r="O614" s="14" t="s">
        <v>4</v>
      </c>
      <c r="P614" s="10"/>
      <c r="Q614" s="14" t="s">
        <v>4</v>
      </c>
      <c r="R614" s="10"/>
      <c r="S614" s="14" t="s">
        <v>4</v>
      </c>
      <c r="T614" s="18"/>
      <c r="U614" s="22"/>
      <c r="BD614" s="3"/>
    </row>
    <row r="615" spans="2:62" ht="12" customHeight="1">
      <c r="B615" s="23"/>
      <c r="C615" s="24" t="s">
        <v>107</v>
      </c>
      <c r="D615" s="34">
        <v>0</v>
      </c>
      <c r="E615" s="45">
        <f>IF($U615=0,"",D615/$U615*100)</f>
        <v>0</v>
      </c>
      <c r="F615" s="34">
        <v>0</v>
      </c>
      <c r="G615" s="45">
        <f>IF($U615=0,"",F615/$U615*100)</f>
        <v>0</v>
      </c>
      <c r="H615" s="34">
        <v>0</v>
      </c>
      <c r="I615" s="45">
        <f>IF($U615=0,"",H615/$U615*100)</f>
        <v>0</v>
      </c>
      <c r="J615" s="34">
        <v>0</v>
      </c>
      <c r="K615" s="45">
        <f>IF($U615=0,"",J615/$U615*100)</f>
        <v>0</v>
      </c>
      <c r="L615" s="34">
        <v>0</v>
      </c>
      <c r="M615" s="45">
        <f>IF($U615=0,"",L615/$U615*100)</f>
        <v>0</v>
      </c>
      <c r="N615" s="35">
        <v>0</v>
      </c>
      <c r="O615" s="45">
        <f>IF($U615=0,"",N615/$U615*100)</f>
        <v>0</v>
      </c>
      <c r="P615" s="34">
        <v>0</v>
      </c>
      <c r="Q615" s="45">
        <f>IF($U615=0,"",P615/$U615*100)</f>
        <v>0</v>
      </c>
      <c r="R615" s="34">
        <f>SUM(D615,F615,H615,J615,L615,N615,P615)</f>
        <v>0</v>
      </c>
      <c r="S615" s="45">
        <f>IF($U615=0,"",R615/$U615*100)</f>
        <v>0</v>
      </c>
      <c r="T615" s="34">
        <v>23639.173</v>
      </c>
      <c r="U615" s="36">
        <f>SUM(R615,T615)</f>
        <v>23639.173</v>
      </c>
      <c r="BD615" s="3"/>
      <c r="BJ615" s="25"/>
    </row>
    <row r="616" spans="2:62" ht="12" customHeight="1">
      <c r="B616" s="11" t="s">
        <v>11</v>
      </c>
      <c r="C616" s="26" t="s">
        <v>12</v>
      </c>
      <c r="D616" s="37">
        <v>19.1241</v>
      </c>
      <c r="E616" s="46">
        <f aca="true" t="shared" si="224" ref="E616:E679">IF($U616=0,"",D616/$U616*100)</f>
        <v>0.04733271169172355</v>
      </c>
      <c r="F616" s="37">
        <v>0</v>
      </c>
      <c r="G616" s="46">
        <f aca="true" t="shared" si="225" ref="G616:G679">IF($U616=0,"",F616/$U616*100)</f>
        <v>0</v>
      </c>
      <c r="H616" s="37">
        <v>0</v>
      </c>
      <c r="I616" s="46">
        <f aca="true" t="shared" si="226" ref="I616:I679">IF($U616=0,"",H616/$U616*100)</f>
        <v>0</v>
      </c>
      <c r="J616" s="37">
        <v>0</v>
      </c>
      <c r="K616" s="46">
        <f aca="true" t="shared" si="227" ref="K616:K679">IF($U616=0,"",J616/$U616*100)</f>
        <v>0</v>
      </c>
      <c r="L616" s="37">
        <v>0</v>
      </c>
      <c r="M616" s="46">
        <f aca="true" t="shared" si="228" ref="M616:M679">IF($U616=0,"",L616/$U616*100)</f>
        <v>0</v>
      </c>
      <c r="N616" s="38">
        <v>0</v>
      </c>
      <c r="O616" s="46">
        <f aca="true" t="shared" si="229" ref="O616:O679">IF($U616=0,"",N616/$U616*100)</f>
        <v>0</v>
      </c>
      <c r="P616" s="37">
        <v>0</v>
      </c>
      <c r="Q616" s="46">
        <f aca="true" t="shared" si="230" ref="Q616:Q679">IF($U616=0,"",P616/$U616*100)</f>
        <v>0</v>
      </c>
      <c r="R616" s="37">
        <f aca="true" t="shared" si="231" ref="R616:R623">SUM(D616,F616,H616,J616,L616,N616,P616)</f>
        <v>19.1241</v>
      </c>
      <c r="S616" s="46">
        <f aca="true" t="shared" si="232" ref="S616:S679">IF($U616=0,"",R616/$U616*100)</f>
        <v>0.04733271169172355</v>
      </c>
      <c r="T616" s="37">
        <v>40384.4347</v>
      </c>
      <c r="U616" s="39">
        <f aca="true" t="shared" si="233" ref="U616:U679">SUM(R616,T616)</f>
        <v>40403.5588</v>
      </c>
      <c r="BD616" s="3"/>
      <c r="BJ616" s="25"/>
    </row>
    <row r="617" spans="2:62" ht="12" customHeight="1">
      <c r="B617" s="11"/>
      <c r="C617" s="26" t="s">
        <v>13</v>
      </c>
      <c r="D617" s="37">
        <v>0</v>
      </c>
      <c r="E617" s="46">
        <f t="shared" si="224"/>
        <v>0</v>
      </c>
      <c r="F617" s="37">
        <v>0</v>
      </c>
      <c r="G617" s="46">
        <f t="shared" si="225"/>
        <v>0</v>
      </c>
      <c r="H617" s="37">
        <v>0</v>
      </c>
      <c r="I617" s="46">
        <f t="shared" si="226"/>
        <v>0</v>
      </c>
      <c r="J617" s="37">
        <v>0</v>
      </c>
      <c r="K617" s="46">
        <f t="shared" si="227"/>
        <v>0</v>
      </c>
      <c r="L617" s="37">
        <v>0</v>
      </c>
      <c r="M617" s="46">
        <f t="shared" si="228"/>
        <v>0</v>
      </c>
      <c r="N617" s="38">
        <v>0</v>
      </c>
      <c r="O617" s="46">
        <f t="shared" si="229"/>
        <v>0</v>
      </c>
      <c r="P617" s="37">
        <v>0</v>
      </c>
      <c r="Q617" s="46">
        <f t="shared" si="230"/>
        <v>0</v>
      </c>
      <c r="R617" s="37">
        <f t="shared" si="231"/>
        <v>0</v>
      </c>
      <c r="S617" s="46">
        <f t="shared" si="232"/>
        <v>0</v>
      </c>
      <c r="T617" s="37">
        <v>21340.3177</v>
      </c>
      <c r="U617" s="39">
        <f t="shared" si="233"/>
        <v>21340.3177</v>
      </c>
      <c r="BD617" s="3"/>
      <c r="BJ617" s="25"/>
    </row>
    <row r="618" spans="2:62" ht="12" customHeight="1">
      <c r="B618" s="11" t="s">
        <v>14</v>
      </c>
      <c r="C618" s="26" t="s">
        <v>15</v>
      </c>
      <c r="D618" s="37">
        <v>0</v>
      </c>
      <c r="E618" s="46">
        <f t="shared" si="224"/>
        <v>0</v>
      </c>
      <c r="F618" s="37">
        <v>0</v>
      </c>
      <c r="G618" s="46">
        <f t="shared" si="225"/>
        <v>0</v>
      </c>
      <c r="H618" s="37">
        <v>333.7737</v>
      </c>
      <c r="I618" s="46">
        <f t="shared" si="226"/>
        <v>0.46008788398586054</v>
      </c>
      <c r="J618" s="37">
        <v>0</v>
      </c>
      <c r="K618" s="46">
        <f t="shared" si="227"/>
        <v>0</v>
      </c>
      <c r="L618" s="37">
        <v>0</v>
      </c>
      <c r="M618" s="46">
        <f t="shared" si="228"/>
        <v>0</v>
      </c>
      <c r="N618" s="38">
        <v>0</v>
      </c>
      <c r="O618" s="46">
        <f t="shared" si="229"/>
        <v>0</v>
      </c>
      <c r="P618" s="37">
        <v>27.1092</v>
      </c>
      <c r="Q618" s="46">
        <f t="shared" si="230"/>
        <v>0.0373684759001368</v>
      </c>
      <c r="R618" s="37">
        <f t="shared" si="231"/>
        <v>360.8829</v>
      </c>
      <c r="S618" s="46">
        <f t="shared" si="232"/>
        <v>0.49745635988599735</v>
      </c>
      <c r="T618" s="37">
        <v>72184.7571</v>
      </c>
      <c r="U618" s="39">
        <f t="shared" si="233"/>
        <v>72545.64</v>
      </c>
      <c r="BD618" s="3"/>
      <c r="BJ618" s="25"/>
    </row>
    <row r="619" spans="2:62" ht="12" customHeight="1">
      <c r="B619" s="11"/>
      <c r="C619" s="26" t="s">
        <v>16</v>
      </c>
      <c r="D619" s="37">
        <v>0</v>
      </c>
      <c r="E619" s="46">
        <f t="shared" si="224"/>
      </c>
      <c r="F619" s="37">
        <v>0</v>
      </c>
      <c r="G619" s="46">
        <f t="shared" si="225"/>
      </c>
      <c r="H619" s="37">
        <v>0</v>
      </c>
      <c r="I619" s="46">
        <f t="shared" si="226"/>
      </c>
      <c r="J619" s="37">
        <v>0</v>
      </c>
      <c r="K619" s="46">
        <f t="shared" si="227"/>
      </c>
      <c r="L619" s="37">
        <v>0</v>
      </c>
      <c r="M619" s="46">
        <f t="shared" si="228"/>
      </c>
      <c r="N619" s="38">
        <v>0</v>
      </c>
      <c r="O619" s="46">
        <f t="shared" si="229"/>
      </c>
      <c r="P619" s="37">
        <v>0</v>
      </c>
      <c r="Q619" s="46">
        <f t="shared" si="230"/>
      </c>
      <c r="R619" s="37">
        <f t="shared" si="231"/>
        <v>0</v>
      </c>
      <c r="S619" s="46">
        <f t="shared" si="232"/>
      </c>
      <c r="T619" s="37">
        <v>0</v>
      </c>
      <c r="U619" s="39">
        <f t="shared" si="233"/>
        <v>0</v>
      </c>
      <c r="BD619" s="3"/>
      <c r="BJ619" s="25"/>
    </row>
    <row r="620" spans="2:62" ht="12" customHeight="1">
      <c r="B620" s="11" t="s">
        <v>17</v>
      </c>
      <c r="C620" s="26" t="s">
        <v>18</v>
      </c>
      <c r="D620" s="37">
        <v>0</v>
      </c>
      <c r="E620" s="46">
        <f t="shared" si="224"/>
        <v>0</v>
      </c>
      <c r="F620" s="37">
        <v>62.834</v>
      </c>
      <c r="G620" s="46">
        <f t="shared" si="225"/>
        <v>0.09692501300745585</v>
      </c>
      <c r="H620" s="37">
        <v>0</v>
      </c>
      <c r="I620" s="46">
        <f t="shared" si="226"/>
        <v>0</v>
      </c>
      <c r="J620" s="37">
        <v>0</v>
      </c>
      <c r="K620" s="46">
        <f t="shared" si="227"/>
        <v>0</v>
      </c>
      <c r="L620" s="37">
        <v>0</v>
      </c>
      <c r="M620" s="46">
        <f t="shared" si="228"/>
        <v>0</v>
      </c>
      <c r="N620" s="38">
        <v>0</v>
      </c>
      <c r="O620" s="46">
        <f t="shared" si="229"/>
        <v>0</v>
      </c>
      <c r="P620" s="37">
        <v>0</v>
      </c>
      <c r="Q620" s="46">
        <f t="shared" si="230"/>
        <v>0</v>
      </c>
      <c r="R620" s="37">
        <f t="shared" si="231"/>
        <v>62.834</v>
      </c>
      <c r="S620" s="46">
        <f t="shared" si="232"/>
        <v>0.09692501300745585</v>
      </c>
      <c r="T620" s="37">
        <v>64764.6012</v>
      </c>
      <c r="U620" s="39">
        <f t="shared" si="233"/>
        <v>64827.4352</v>
      </c>
      <c r="BD620" s="3"/>
      <c r="BJ620" s="25"/>
    </row>
    <row r="621" spans="2:62" ht="12" customHeight="1">
      <c r="B621" s="11"/>
      <c r="C621" s="26" t="s">
        <v>19</v>
      </c>
      <c r="D621" s="37">
        <v>0</v>
      </c>
      <c r="E621" s="46">
        <f t="shared" si="224"/>
        <v>0</v>
      </c>
      <c r="F621" s="37">
        <v>157.0849</v>
      </c>
      <c r="G621" s="46">
        <f t="shared" si="225"/>
        <v>0.26947317575481433</v>
      </c>
      <c r="H621" s="37">
        <v>0</v>
      </c>
      <c r="I621" s="46">
        <f t="shared" si="226"/>
        <v>0</v>
      </c>
      <c r="J621" s="37">
        <v>0</v>
      </c>
      <c r="K621" s="46">
        <f t="shared" si="227"/>
        <v>0</v>
      </c>
      <c r="L621" s="37">
        <v>0</v>
      </c>
      <c r="M621" s="46">
        <f t="shared" si="228"/>
        <v>0</v>
      </c>
      <c r="N621" s="38">
        <v>0</v>
      </c>
      <c r="O621" s="46">
        <f t="shared" si="229"/>
        <v>0</v>
      </c>
      <c r="P621" s="37">
        <v>0</v>
      </c>
      <c r="Q621" s="46">
        <f t="shared" si="230"/>
        <v>0</v>
      </c>
      <c r="R621" s="37">
        <f t="shared" si="231"/>
        <v>157.0849</v>
      </c>
      <c r="S621" s="46">
        <f t="shared" si="232"/>
        <v>0.26947317575481433</v>
      </c>
      <c r="T621" s="37">
        <v>58136.2497</v>
      </c>
      <c r="U621" s="39">
        <f t="shared" si="233"/>
        <v>58293.3346</v>
      </c>
      <c r="BD621" s="3"/>
      <c r="BJ621" s="25"/>
    </row>
    <row r="622" spans="2:62" ht="12" customHeight="1">
      <c r="B622" s="11" t="s">
        <v>20</v>
      </c>
      <c r="C622" s="26" t="s">
        <v>21</v>
      </c>
      <c r="D622" s="37">
        <v>0</v>
      </c>
      <c r="E622" s="46">
        <f t="shared" si="224"/>
        <v>0</v>
      </c>
      <c r="F622" s="37">
        <v>0</v>
      </c>
      <c r="G622" s="46">
        <f t="shared" si="225"/>
        <v>0</v>
      </c>
      <c r="H622" s="37">
        <v>0</v>
      </c>
      <c r="I622" s="46">
        <f t="shared" si="226"/>
        <v>0</v>
      </c>
      <c r="J622" s="37">
        <v>0</v>
      </c>
      <c r="K622" s="46">
        <f t="shared" si="227"/>
        <v>0</v>
      </c>
      <c r="L622" s="37">
        <v>0</v>
      </c>
      <c r="M622" s="46">
        <f t="shared" si="228"/>
        <v>0</v>
      </c>
      <c r="N622" s="38">
        <v>0</v>
      </c>
      <c r="O622" s="46">
        <f t="shared" si="229"/>
        <v>0</v>
      </c>
      <c r="P622" s="37">
        <v>0</v>
      </c>
      <c r="Q622" s="46">
        <f t="shared" si="230"/>
        <v>0</v>
      </c>
      <c r="R622" s="37">
        <f t="shared" si="231"/>
        <v>0</v>
      </c>
      <c r="S622" s="46">
        <f t="shared" si="232"/>
        <v>0</v>
      </c>
      <c r="T622" s="37">
        <v>213.1663</v>
      </c>
      <c r="U622" s="39">
        <f t="shared" si="233"/>
        <v>213.1663</v>
      </c>
      <c r="BD622" s="3"/>
      <c r="BJ622" s="25"/>
    </row>
    <row r="623" spans="2:62" ht="12" customHeight="1">
      <c r="B623" s="11"/>
      <c r="C623" s="26" t="s">
        <v>22</v>
      </c>
      <c r="D623" s="37">
        <v>0</v>
      </c>
      <c r="E623" s="46">
        <f t="shared" si="224"/>
        <v>0</v>
      </c>
      <c r="F623" s="37">
        <v>0</v>
      </c>
      <c r="G623" s="46">
        <f t="shared" si="225"/>
        <v>0</v>
      </c>
      <c r="H623" s="37">
        <v>0</v>
      </c>
      <c r="I623" s="46">
        <f t="shared" si="226"/>
        <v>0</v>
      </c>
      <c r="J623" s="37">
        <v>0</v>
      </c>
      <c r="K623" s="46">
        <f t="shared" si="227"/>
        <v>0</v>
      </c>
      <c r="L623" s="37">
        <v>0</v>
      </c>
      <c r="M623" s="46">
        <f t="shared" si="228"/>
        <v>0</v>
      </c>
      <c r="N623" s="38">
        <v>0</v>
      </c>
      <c r="O623" s="46">
        <f t="shared" si="229"/>
        <v>0</v>
      </c>
      <c r="P623" s="37">
        <v>0</v>
      </c>
      <c r="Q623" s="46">
        <f t="shared" si="230"/>
        <v>0</v>
      </c>
      <c r="R623" s="37">
        <f t="shared" si="231"/>
        <v>0</v>
      </c>
      <c r="S623" s="46">
        <f t="shared" si="232"/>
        <v>0</v>
      </c>
      <c r="T623" s="37">
        <v>26309.7238</v>
      </c>
      <c r="U623" s="39">
        <f t="shared" si="233"/>
        <v>26309.7238</v>
      </c>
      <c r="BD623" s="3"/>
      <c r="BJ623" s="25"/>
    </row>
    <row r="624" spans="2:62" ht="12" customHeight="1">
      <c r="B624" s="27"/>
      <c r="C624" s="28" t="s">
        <v>2</v>
      </c>
      <c r="D624" s="40">
        <f>SUM(D615:D623)</f>
        <v>19.1241</v>
      </c>
      <c r="E624" s="47">
        <f t="shared" si="224"/>
        <v>0.006217756582250174</v>
      </c>
      <c r="F624" s="40">
        <f>SUM(F615:F623)</f>
        <v>219.9189</v>
      </c>
      <c r="G624" s="47">
        <f t="shared" si="225"/>
        <v>0.07150151840014525</v>
      </c>
      <c r="H624" s="40">
        <f>SUM(H615:H623)</f>
        <v>333.7737</v>
      </c>
      <c r="I624" s="47">
        <f t="shared" si="226"/>
        <v>0.1085187601067237</v>
      </c>
      <c r="J624" s="40">
        <f>SUM(J615:J623)</f>
        <v>0</v>
      </c>
      <c r="K624" s="47">
        <f t="shared" si="227"/>
        <v>0</v>
      </c>
      <c r="L624" s="40">
        <f>SUM(L615:L623)</f>
        <v>0</v>
      </c>
      <c r="M624" s="47">
        <f t="shared" si="228"/>
        <v>0</v>
      </c>
      <c r="N624" s="41">
        <f>SUM(N615:N623)</f>
        <v>0</v>
      </c>
      <c r="O624" s="47">
        <f t="shared" si="229"/>
        <v>0</v>
      </c>
      <c r="P624" s="40">
        <f>SUM(P615:P623)</f>
        <v>27.1092</v>
      </c>
      <c r="Q624" s="47">
        <f t="shared" si="230"/>
        <v>0.008813926236504538</v>
      </c>
      <c r="R624" s="40">
        <f>SUM(R615:R623)</f>
        <v>599.9259</v>
      </c>
      <c r="S624" s="47">
        <f t="shared" si="232"/>
        <v>0.19505196132562366</v>
      </c>
      <c r="T624" s="40">
        <f>SUM(T615:T623)</f>
        <v>306972.4235</v>
      </c>
      <c r="U624" s="42">
        <f t="shared" si="233"/>
        <v>307572.34939999995</v>
      </c>
      <c r="BD624" s="3"/>
      <c r="BJ624" s="4"/>
    </row>
    <row r="625" spans="2:62" ht="12" customHeight="1">
      <c r="B625" s="11" t="s">
        <v>23</v>
      </c>
      <c r="C625" s="26" t="s">
        <v>24</v>
      </c>
      <c r="D625" s="37">
        <v>0</v>
      </c>
      <c r="E625" s="46">
        <f t="shared" si="224"/>
        <v>0</v>
      </c>
      <c r="F625" s="37">
        <v>0</v>
      </c>
      <c r="G625" s="46">
        <f t="shared" si="225"/>
        <v>0</v>
      </c>
      <c r="H625" s="37">
        <v>0</v>
      </c>
      <c r="I625" s="46">
        <f t="shared" si="226"/>
        <v>0</v>
      </c>
      <c r="J625" s="37">
        <v>0</v>
      </c>
      <c r="K625" s="46">
        <f t="shared" si="227"/>
        <v>0</v>
      </c>
      <c r="L625" s="37">
        <v>0</v>
      </c>
      <c r="M625" s="46">
        <f t="shared" si="228"/>
        <v>0</v>
      </c>
      <c r="N625" s="38">
        <v>0</v>
      </c>
      <c r="O625" s="46">
        <f t="shared" si="229"/>
        <v>0</v>
      </c>
      <c r="P625" s="37">
        <v>0</v>
      </c>
      <c r="Q625" s="46">
        <f t="shared" si="230"/>
        <v>0</v>
      </c>
      <c r="R625" s="37">
        <f>SUM(D625,F625,H625,J625,L625,N625,P625)</f>
        <v>0</v>
      </c>
      <c r="S625" s="46">
        <f t="shared" si="232"/>
        <v>0</v>
      </c>
      <c r="T625" s="37">
        <v>388.6089</v>
      </c>
      <c r="U625" s="39">
        <f t="shared" si="233"/>
        <v>388.6089</v>
      </c>
      <c r="BD625" s="3"/>
      <c r="BJ625" s="25"/>
    </row>
    <row r="626" spans="2:62" ht="12" customHeight="1">
      <c r="B626" s="11"/>
      <c r="C626" s="26" t="s">
        <v>25</v>
      </c>
      <c r="D626" s="37">
        <v>0</v>
      </c>
      <c r="E626" s="46">
        <f t="shared" si="224"/>
        <v>0</v>
      </c>
      <c r="F626" s="37">
        <v>0</v>
      </c>
      <c r="G626" s="46">
        <f t="shared" si="225"/>
        <v>0</v>
      </c>
      <c r="H626" s="37">
        <v>0</v>
      </c>
      <c r="I626" s="46">
        <f t="shared" si="226"/>
        <v>0</v>
      </c>
      <c r="J626" s="37">
        <v>0</v>
      </c>
      <c r="K626" s="46">
        <f t="shared" si="227"/>
        <v>0</v>
      </c>
      <c r="L626" s="37">
        <v>0</v>
      </c>
      <c r="M626" s="46">
        <f t="shared" si="228"/>
        <v>0</v>
      </c>
      <c r="N626" s="38">
        <v>0</v>
      </c>
      <c r="O626" s="46">
        <f t="shared" si="229"/>
        <v>0</v>
      </c>
      <c r="P626" s="37">
        <v>0</v>
      </c>
      <c r="Q626" s="46">
        <f t="shared" si="230"/>
        <v>0</v>
      </c>
      <c r="R626" s="37">
        <f>SUM(D626,F626,H626,J626,L626,N626,P626)</f>
        <v>0</v>
      </c>
      <c r="S626" s="46">
        <f t="shared" si="232"/>
        <v>0</v>
      </c>
      <c r="T626" s="37">
        <v>43007.4627</v>
      </c>
      <c r="U626" s="39">
        <f t="shared" si="233"/>
        <v>43007.4627</v>
      </c>
      <c r="BD626" s="3"/>
      <c r="BJ626" s="25"/>
    </row>
    <row r="627" spans="2:62" ht="12" customHeight="1">
      <c r="B627" s="11" t="s">
        <v>17</v>
      </c>
      <c r="C627" s="26" t="s">
        <v>26</v>
      </c>
      <c r="D627" s="37">
        <v>0</v>
      </c>
      <c r="E627" s="46">
        <f t="shared" si="224"/>
        <v>0</v>
      </c>
      <c r="F627" s="37">
        <v>0</v>
      </c>
      <c r="G627" s="46">
        <f t="shared" si="225"/>
        <v>0</v>
      </c>
      <c r="H627" s="37">
        <v>0</v>
      </c>
      <c r="I627" s="46">
        <f t="shared" si="226"/>
        <v>0</v>
      </c>
      <c r="J627" s="37">
        <v>0</v>
      </c>
      <c r="K627" s="46">
        <f t="shared" si="227"/>
        <v>0</v>
      </c>
      <c r="L627" s="37">
        <v>0</v>
      </c>
      <c r="M627" s="46">
        <f t="shared" si="228"/>
        <v>0</v>
      </c>
      <c r="N627" s="38">
        <v>0</v>
      </c>
      <c r="O627" s="46">
        <f t="shared" si="229"/>
        <v>0</v>
      </c>
      <c r="P627" s="37">
        <v>0</v>
      </c>
      <c r="Q627" s="46">
        <f t="shared" si="230"/>
        <v>0</v>
      </c>
      <c r="R627" s="37">
        <f>SUM(D627,F627,H627,J627,L627,N627,P627)</f>
        <v>0</v>
      </c>
      <c r="S627" s="46">
        <f t="shared" si="232"/>
        <v>0</v>
      </c>
      <c r="T627" s="37">
        <v>2555.4211</v>
      </c>
      <c r="U627" s="39">
        <f t="shared" si="233"/>
        <v>2555.4211</v>
      </c>
      <c r="BD627" s="3"/>
      <c r="BJ627" s="25"/>
    </row>
    <row r="628" spans="2:62" ht="12" customHeight="1">
      <c r="B628" s="11"/>
      <c r="C628" s="26" t="s">
        <v>27</v>
      </c>
      <c r="D628" s="37">
        <v>0</v>
      </c>
      <c r="E628" s="46">
        <f t="shared" si="224"/>
        <v>0</v>
      </c>
      <c r="F628" s="37">
        <v>0</v>
      </c>
      <c r="G628" s="46">
        <f t="shared" si="225"/>
        <v>0</v>
      </c>
      <c r="H628" s="37">
        <v>0</v>
      </c>
      <c r="I628" s="46">
        <f t="shared" si="226"/>
        <v>0</v>
      </c>
      <c r="J628" s="37">
        <v>0</v>
      </c>
      <c r="K628" s="46">
        <f t="shared" si="227"/>
        <v>0</v>
      </c>
      <c r="L628" s="37">
        <v>0</v>
      </c>
      <c r="M628" s="46">
        <f t="shared" si="228"/>
        <v>0</v>
      </c>
      <c r="N628" s="38">
        <v>0</v>
      </c>
      <c r="O628" s="46">
        <f t="shared" si="229"/>
        <v>0</v>
      </c>
      <c r="P628" s="37">
        <v>0</v>
      </c>
      <c r="Q628" s="46">
        <f t="shared" si="230"/>
        <v>0</v>
      </c>
      <c r="R628" s="37">
        <f>SUM(D628,F628,H628,J628,L628,N628,P628)</f>
        <v>0</v>
      </c>
      <c r="S628" s="46">
        <f t="shared" si="232"/>
        <v>0</v>
      </c>
      <c r="T628" s="37">
        <v>68.6457</v>
      </c>
      <c r="U628" s="39">
        <f t="shared" si="233"/>
        <v>68.6457</v>
      </c>
      <c r="BD628" s="3"/>
      <c r="BJ628" s="25"/>
    </row>
    <row r="629" spans="2:62" ht="12" customHeight="1">
      <c r="B629" s="11" t="s">
        <v>20</v>
      </c>
      <c r="C629" s="29" t="s">
        <v>28</v>
      </c>
      <c r="D629" s="37">
        <v>0</v>
      </c>
      <c r="E629" s="46">
        <f t="shared" si="224"/>
        <v>0</v>
      </c>
      <c r="F629" s="37">
        <v>0</v>
      </c>
      <c r="G629" s="46">
        <f t="shared" si="225"/>
        <v>0</v>
      </c>
      <c r="H629" s="37">
        <v>0</v>
      </c>
      <c r="I629" s="46">
        <f t="shared" si="226"/>
        <v>0</v>
      </c>
      <c r="J629" s="37">
        <v>0</v>
      </c>
      <c r="K629" s="46">
        <f t="shared" si="227"/>
        <v>0</v>
      </c>
      <c r="L629" s="37">
        <v>0</v>
      </c>
      <c r="M629" s="46">
        <f t="shared" si="228"/>
        <v>0</v>
      </c>
      <c r="N629" s="38">
        <v>0</v>
      </c>
      <c r="O629" s="46">
        <f t="shared" si="229"/>
        <v>0</v>
      </c>
      <c r="P629" s="37">
        <v>0</v>
      </c>
      <c r="Q629" s="46">
        <f t="shared" si="230"/>
        <v>0</v>
      </c>
      <c r="R629" s="37">
        <f>SUM(D629,F629,H629,J629,L629,N629,P629)</f>
        <v>0</v>
      </c>
      <c r="S629" s="46">
        <f t="shared" si="232"/>
        <v>0</v>
      </c>
      <c r="T629" s="37">
        <v>14558.4677</v>
      </c>
      <c r="U629" s="39">
        <f t="shared" si="233"/>
        <v>14558.4677</v>
      </c>
      <c r="BD629" s="3"/>
      <c r="BJ629" s="25"/>
    </row>
    <row r="630" spans="1:62" s="30" customFormat="1" ht="12" customHeight="1">
      <c r="A630" s="3"/>
      <c r="B630" s="27"/>
      <c r="C630" s="28" t="s">
        <v>2</v>
      </c>
      <c r="D630" s="40">
        <f>SUM(D625:D629)</f>
        <v>0</v>
      </c>
      <c r="E630" s="47">
        <f t="shared" si="224"/>
        <v>0</v>
      </c>
      <c r="F630" s="40">
        <f>SUM(F625:F629)</f>
        <v>0</v>
      </c>
      <c r="G630" s="47">
        <f t="shared" si="225"/>
        <v>0</v>
      </c>
      <c r="H630" s="40">
        <f>SUM(H625:H629)</f>
        <v>0</v>
      </c>
      <c r="I630" s="47">
        <f t="shared" si="226"/>
        <v>0</v>
      </c>
      <c r="J630" s="40">
        <f>SUM(J625:J629)</f>
        <v>0</v>
      </c>
      <c r="K630" s="47">
        <f t="shared" si="227"/>
        <v>0</v>
      </c>
      <c r="L630" s="40">
        <f>SUM(L625:L629)</f>
        <v>0</v>
      </c>
      <c r="M630" s="47">
        <f t="shared" si="228"/>
        <v>0</v>
      </c>
      <c r="N630" s="41">
        <f>SUM(N625:N629)</f>
        <v>0</v>
      </c>
      <c r="O630" s="47">
        <f t="shared" si="229"/>
        <v>0</v>
      </c>
      <c r="P630" s="40">
        <f>SUM(P625:P629)</f>
        <v>0</v>
      </c>
      <c r="Q630" s="47">
        <f t="shared" si="230"/>
        <v>0</v>
      </c>
      <c r="R630" s="40">
        <f>SUM(R625:R629)</f>
        <v>0</v>
      </c>
      <c r="S630" s="47">
        <f t="shared" si="232"/>
        <v>0</v>
      </c>
      <c r="T630" s="40">
        <f>SUM(T625:T629)</f>
        <v>60578.6061</v>
      </c>
      <c r="U630" s="42">
        <f t="shared" si="233"/>
        <v>60578.6061</v>
      </c>
      <c r="BJ630" s="25"/>
    </row>
    <row r="631" spans="2:62" ht="12" customHeight="1">
      <c r="B631" s="23"/>
      <c r="C631" s="24" t="s">
        <v>29</v>
      </c>
      <c r="D631" s="37">
        <v>0</v>
      </c>
      <c r="E631" s="46">
        <f t="shared" si="224"/>
        <v>0</v>
      </c>
      <c r="F631" s="37">
        <v>0</v>
      </c>
      <c r="G631" s="46">
        <f t="shared" si="225"/>
        <v>0</v>
      </c>
      <c r="H631" s="37">
        <v>0</v>
      </c>
      <c r="I631" s="46">
        <f t="shared" si="226"/>
        <v>0</v>
      </c>
      <c r="J631" s="37">
        <v>0</v>
      </c>
      <c r="K631" s="46">
        <f t="shared" si="227"/>
        <v>0</v>
      </c>
      <c r="L631" s="37">
        <v>0</v>
      </c>
      <c r="M631" s="46">
        <f t="shared" si="228"/>
        <v>0</v>
      </c>
      <c r="N631" s="38">
        <v>0</v>
      </c>
      <c r="O631" s="46">
        <f t="shared" si="229"/>
        <v>0</v>
      </c>
      <c r="P631" s="37">
        <v>0</v>
      </c>
      <c r="Q631" s="46">
        <f t="shared" si="230"/>
        <v>0</v>
      </c>
      <c r="R631" s="37">
        <f aca="true" t="shared" si="234" ref="R631:R639">SUM(D631,F631,H631,J631,L631,N631,P631)</f>
        <v>0</v>
      </c>
      <c r="S631" s="46">
        <f t="shared" si="232"/>
        <v>0</v>
      </c>
      <c r="T631" s="37">
        <v>30720.4256</v>
      </c>
      <c r="U631" s="39">
        <f t="shared" si="233"/>
        <v>30720.4256</v>
      </c>
      <c r="BD631" s="3"/>
      <c r="BJ631" s="25"/>
    </row>
    <row r="632" spans="2:62" ht="12" customHeight="1">
      <c r="B632" s="11" t="s">
        <v>0</v>
      </c>
      <c r="C632" s="26" t="s">
        <v>30</v>
      </c>
      <c r="D632" s="37">
        <v>0</v>
      </c>
      <c r="E632" s="46">
        <f t="shared" si="224"/>
        <v>0</v>
      </c>
      <c r="F632" s="37">
        <v>0</v>
      </c>
      <c r="G632" s="46">
        <f t="shared" si="225"/>
        <v>0</v>
      </c>
      <c r="H632" s="37">
        <v>0</v>
      </c>
      <c r="I632" s="46">
        <f t="shared" si="226"/>
        <v>0</v>
      </c>
      <c r="J632" s="37">
        <v>0</v>
      </c>
      <c r="K632" s="46">
        <f t="shared" si="227"/>
        <v>0</v>
      </c>
      <c r="L632" s="37">
        <v>0</v>
      </c>
      <c r="M632" s="46">
        <f t="shared" si="228"/>
        <v>0</v>
      </c>
      <c r="N632" s="38">
        <v>0</v>
      </c>
      <c r="O632" s="46">
        <f t="shared" si="229"/>
        <v>0</v>
      </c>
      <c r="P632" s="37">
        <v>0</v>
      </c>
      <c r="Q632" s="46">
        <f t="shared" si="230"/>
        <v>0</v>
      </c>
      <c r="R632" s="37">
        <f t="shared" si="234"/>
        <v>0</v>
      </c>
      <c r="S632" s="46">
        <f t="shared" si="232"/>
        <v>0</v>
      </c>
      <c r="T632" s="37">
        <v>482.9629</v>
      </c>
      <c r="U632" s="39">
        <f t="shared" si="233"/>
        <v>482.9629</v>
      </c>
      <c r="BD632" s="3"/>
      <c r="BJ632" s="25"/>
    </row>
    <row r="633" spans="2:62" ht="12" customHeight="1">
      <c r="B633" s="11"/>
      <c r="C633" s="26" t="s">
        <v>31</v>
      </c>
      <c r="D633" s="37">
        <v>0</v>
      </c>
      <c r="E633" s="46">
        <f t="shared" si="224"/>
        <v>0</v>
      </c>
      <c r="F633" s="37">
        <v>0</v>
      </c>
      <c r="G633" s="46">
        <f t="shared" si="225"/>
        <v>0</v>
      </c>
      <c r="H633" s="37">
        <v>0</v>
      </c>
      <c r="I633" s="46">
        <f t="shared" si="226"/>
        <v>0</v>
      </c>
      <c r="J633" s="37">
        <v>0</v>
      </c>
      <c r="K633" s="46">
        <f t="shared" si="227"/>
        <v>0</v>
      </c>
      <c r="L633" s="37">
        <v>0</v>
      </c>
      <c r="M633" s="46">
        <f t="shared" si="228"/>
        <v>0</v>
      </c>
      <c r="N633" s="38">
        <v>0</v>
      </c>
      <c r="O633" s="46">
        <f t="shared" si="229"/>
        <v>0</v>
      </c>
      <c r="P633" s="37">
        <v>0</v>
      </c>
      <c r="Q633" s="46">
        <f t="shared" si="230"/>
        <v>0</v>
      </c>
      <c r="R633" s="37">
        <f t="shared" si="234"/>
        <v>0</v>
      </c>
      <c r="S633" s="46">
        <f t="shared" si="232"/>
        <v>0</v>
      </c>
      <c r="T633" s="37">
        <v>3868.5796</v>
      </c>
      <c r="U633" s="39">
        <f t="shared" si="233"/>
        <v>3868.5796</v>
      </c>
      <c r="BD633" s="3"/>
      <c r="BJ633" s="25"/>
    </row>
    <row r="634" spans="2:62" ht="12" customHeight="1">
      <c r="B634" s="11"/>
      <c r="C634" s="26" t="s">
        <v>32</v>
      </c>
      <c r="D634" s="37">
        <v>0</v>
      </c>
      <c r="E634" s="46">
        <f t="shared" si="224"/>
        <v>0</v>
      </c>
      <c r="F634" s="37">
        <v>0</v>
      </c>
      <c r="G634" s="46">
        <f t="shared" si="225"/>
        <v>0</v>
      </c>
      <c r="H634" s="37">
        <v>0</v>
      </c>
      <c r="I634" s="46">
        <f t="shared" si="226"/>
        <v>0</v>
      </c>
      <c r="J634" s="37">
        <v>0</v>
      </c>
      <c r="K634" s="46">
        <f t="shared" si="227"/>
        <v>0</v>
      </c>
      <c r="L634" s="37">
        <v>0</v>
      </c>
      <c r="M634" s="46">
        <f t="shared" si="228"/>
        <v>0</v>
      </c>
      <c r="N634" s="38">
        <v>0</v>
      </c>
      <c r="O634" s="46">
        <f t="shared" si="229"/>
        <v>0</v>
      </c>
      <c r="P634" s="37">
        <v>0</v>
      </c>
      <c r="Q634" s="46">
        <f t="shared" si="230"/>
        <v>0</v>
      </c>
      <c r="R634" s="37">
        <f t="shared" si="234"/>
        <v>0</v>
      </c>
      <c r="S634" s="46">
        <f t="shared" si="232"/>
        <v>0</v>
      </c>
      <c r="T634" s="37">
        <v>541211.8123</v>
      </c>
      <c r="U634" s="39">
        <f t="shared" si="233"/>
        <v>541211.8123</v>
      </c>
      <c r="BD634" s="3"/>
      <c r="BJ634" s="25"/>
    </row>
    <row r="635" spans="2:62" ht="12" customHeight="1">
      <c r="B635" s="11" t="s">
        <v>17</v>
      </c>
      <c r="C635" s="26" t="s">
        <v>33</v>
      </c>
      <c r="D635" s="37">
        <v>0</v>
      </c>
      <c r="E635" s="46">
        <f t="shared" si="224"/>
        <v>0</v>
      </c>
      <c r="F635" s="37">
        <v>0</v>
      </c>
      <c r="G635" s="46">
        <f t="shared" si="225"/>
        <v>0</v>
      </c>
      <c r="H635" s="37">
        <v>0</v>
      </c>
      <c r="I635" s="46">
        <f t="shared" si="226"/>
        <v>0</v>
      </c>
      <c r="J635" s="37">
        <v>0</v>
      </c>
      <c r="K635" s="46">
        <f t="shared" si="227"/>
        <v>0</v>
      </c>
      <c r="L635" s="37">
        <v>0</v>
      </c>
      <c r="M635" s="46">
        <f t="shared" si="228"/>
        <v>0</v>
      </c>
      <c r="N635" s="38">
        <v>0</v>
      </c>
      <c r="O635" s="46">
        <f t="shared" si="229"/>
        <v>0</v>
      </c>
      <c r="P635" s="37">
        <v>0</v>
      </c>
      <c r="Q635" s="46">
        <f t="shared" si="230"/>
        <v>0</v>
      </c>
      <c r="R635" s="37">
        <f t="shared" si="234"/>
        <v>0</v>
      </c>
      <c r="S635" s="46">
        <f t="shared" si="232"/>
        <v>0</v>
      </c>
      <c r="T635" s="37">
        <v>223699.9417</v>
      </c>
      <c r="U635" s="39">
        <f t="shared" si="233"/>
        <v>223699.9417</v>
      </c>
      <c r="BD635" s="3"/>
      <c r="BJ635" s="25"/>
    </row>
    <row r="636" spans="2:62" ht="12" customHeight="1">
      <c r="B636" s="11"/>
      <c r="C636" s="26" t="s">
        <v>34</v>
      </c>
      <c r="D636" s="37">
        <v>0</v>
      </c>
      <c r="E636" s="46">
        <f t="shared" si="224"/>
        <v>0</v>
      </c>
      <c r="F636" s="37">
        <v>0</v>
      </c>
      <c r="G636" s="46">
        <f t="shared" si="225"/>
        <v>0</v>
      </c>
      <c r="H636" s="37">
        <v>0</v>
      </c>
      <c r="I636" s="46">
        <f t="shared" si="226"/>
        <v>0</v>
      </c>
      <c r="J636" s="37">
        <v>0</v>
      </c>
      <c r="K636" s="46">
        <f t="shared" si="227"/>
        <v>0</v>
      </c>
      <c r="L636" s="37">
        <v>0</v>
      </c>
      <c r="M636" s="46">
        <f t="shared" si="228"/>
        <v>0</v>
      </c>
      <c r="N636" s="38">
        <v>0</v>
      </c>
      <c r="O636" s="46">
        <f t="shared" si="229"/>
        <v>0</v>
      </c>
      <c r="P636" s="37">
        <v>0</v>
      </c>
      <c r="Q636" s="46">
        <f t="shared" si="230"/>
        <v>0</v>
      </c>
      <c r="R636" s="37">
        <f t="shared" si="234"/>
        <v>0</v>
      </c>
      <c r="S636" s="46">
        <f t="shared" si="232"/>
        <v>0</v>
      </c>
      <c r="T636" s="37">
        <v>11669.8896</v>
      </c>
      <c r="U636" s="39">
        <f t="shared" si="233"/>
        <v>11669.8896</v>
      </c>
      <c r="BD636" s="3"/>
      <c r="BJ636" s="25"/>
    </row>
    <row r="637" spans="2:62" ht="12" customHeight="1">
      <c r="B637" s="11"/>
      <c r="C637" s="26" t="s">
        <v>35</v>
      </c>
      <c r="D637" s="37">
        <v>0</v>
      </c>
      <c r="E637" s="46">
        <f t="shared" si="224"/>
      </c>
      <c r="F637" s="37">
        <v>0</v>
      </c>
      <c r="G637" s="46">
        <f t="shared" si="225"/>
      </c>
      <c r="H637" s="37">
        <v>0</v>
      </c>
      <c r="I637" s="46">
        <f t="shared" si="226"/>
      </c>
      <c r="J637" s="37">
        <v>0</v>
      </c>
      <c r="K637" s="46">
        <f t="shared" si="227"/>
      </c>
      <c r="L637" s="37">
        <v>0</v>
      </c>
      <c r="M637" s="46">
        <f t="shared" si="228"/>
      </c>
      <c r="N637" s="38">
        <v>0</v>
      </c>
      <c r="O637" s="46">
        <f t="shared" si="229"/>
      </c>
      <c r="P637" s="37">
        <v>0</v>
      </c>
      <c r="Q637" s="46">
        <f t="shared" si="230"/>
      </c>
      <c r="R637" s="37">
        <f t="shared" si="234"/>
        <v>0</v>
      </c>
      <c r="S637" s="46">
        <f t="shared" si="232"/>
      </c>
      <c r="T637" s="37">
        <v>0</v>
      </c>
      <c r="U637" s="39">
        <f t="shared" si="233"/>
        <v>0</v>
      </c>
      <c r="BD637" s="3"/>
      <c r="BJ637" s="25"/>
    </row>
    <row r="638" spans="2:62" ht="12" customHeight="1">
      <c r="B638" s="11" t="s">
        <v>20</v>
      </c>
      <c r="C638" s="26" t="s">
        <v>36</v>
      </c>
      <c r="D638" s="37">
        <v>0</v>
      </c>
      <c r="E638" s="46">
        <f t="shared" si="224"/>
        <v>0</v>
      </c>
      <c r="F638" s="37">
        <v>0</v>
      </c>
      <c r="G638" s="46">
        <f t="shared" si="225"/>
        <v>0</v>
      </c>
      <c r="H638" s="37">
        <v>0</v>
      </c>
      <c r="I638" s="46">
        <f t="shared" si="226"/>
        <v>0</v>
      </c>
      <c r="J638" s="37">
        <v>0</v>
      </c>
      <c r="K638" s="46">
        <f t="shared" si="227"/>
        <v>0</v>
      </c>
      <c r="L638" s="37">
        <v>0</v>
      </c>
      <c r="M638" s="46">
        <f t="shared" si="228"/>
        <v>0</v>
      </c>
      <c r="N638" s="38">
        <v>0</v>
      </c>
      <c r="O638" s="46">
        <f t="shared" si="229"/>
        <v>0</v>
      </c>
      <c r="P638" s="37">
        <v>0</v>
      </c>
      <c r="Q638" s="46">
        <f t="shared" si="230"/>
        <v>0</v>
      </c>
      <c r="R638" s="37">
        <f t="shared" si="234"/>
        <v>0</v>
      </c>
      <c r="S638" s="46">
        <f t="shared" si="232"/>
        <v>0</v>
      </c>
      <c r="T638" s="37">
        <v>582.7433</v>
      </c>
      <c r="U638" s="39">
        <f t="shared" si="233"/>
        <v>582.7433</v>
      </c>
      <c r="BD638" s="3"/>
      <c r="BJ638" s="25"/>
    </row>
    <row r="639" spans="2:62" ht="12" customHeight="1">
      <c r="B639" s="11"/>
      <c r="C639" s="26" t="s">
        <v>37</v>
      </c>
      <c r="D639" s="37">
        <v>0</v>
      </c>
      <c r="E639" s="46">
        <f t="shared" si="224"/>
        <v>0</v>
      </c>
      <c r="F639" s="37">
        <v>0</v>
      </c>
      <c r="G639" s="46">
        <f t="shared" si="225"/>
        <v>0</v>
      </c>
      <c r="H639" s="37">
        <v>37.9616</v>
      </c>
      <c r="I639" s="46">
        <f t="shared" si="226"/>
        <v>0.01420835760022707</v>
      </c>
      <c r="J639" s="37">
        <v>0</v>
      </c>
      <c r="K639" s="46">
        <f t="shared" si="227"/>
        <v>0</v>
      </c>
      <c r="L639" s="37">
        <v>0</v>
      </c>
      <c r="M639" s="46">
        <f t="shared" si="228"/>
        <v>0</v>
      </c>
      <c r="N639" s="38">
        <v>0</v>
      </c>
      <c r="O639" s="46">
        <f t="shared" si="229"/>
        <v>0</v>
      </c>
      <c r="P639" s="37">
        <v>0</v>
      </c>
      <c r="Q639" s="46">
        <f t="shared" si="230"/>
        <v>0</v>
      </c>
      <c r="R639" s="37">
        <f t="shared" si="234"/>
        <v>37.9616</v>
      </c>
      <c r="S639" s="46">
        <f t="shared" si="232"/>
        <v>0.01420835760022707</v>
      </c>
      <c r="T639" s="37">
        <v>267139.9985</v>
      </c>
      <c r="U639" s="39">
        <f t="shared" si="233"/>
        <v>267177.96009999997</v>
      </c>
      <c r="BD639" s="3"/>
      <c r="BJ639" s="25"/>
    </row>
    <row r="640" spans="1:62" s="30" customFormat="1" ht="12" customHeight="1">
      <c r="A640" s="3"/>
      <c r="B640" s="27"/>
      <c r="C640" s="28" t="s">
        <v>2</v>
      </c>
      <c r="D640" s="40">
        <f>SUM(D631:D639)</f>
        <v>0</v>
      </c>
      <c r="E640" s="47">
        <f t="shared" si="224"/>
        <v>0</v>
      </c>
      <c r="F640" s="40">
        <f>SUM(F631:F639)</f>
        <v>0</v>
      </c>
      <c r="G640" s="47">
        <f t="shared" si="225"/>
        <v>0</v>
      </c>
      <c r="H640" s="40">
        <f>SUM(H631:H639)</f>
        <v>37.9616</v>
      </c>
      <c r="I640" s="47">
        <f t="shared" si="226"/>
        <v>0.0035168701645839416</v>
      </c>
      <c r="J640" s="40">
        <f>SUM(J631:J639)</f>
        <v>0</v>
      </c>
      <c r="K640" s="47">
        <f t="shared" si="227"/>
        <v>0</v>
      </c>
      <c r="L640" s="40">
        <f>SUM(L631:L639)</f>
        <v>0</v>
      </c>
      <c r="M640" s="47">
        <f t="shared" si="228"/>
        <v>0</v>
      </c>
      <c r="N640" s="41">
        <f>SUM(N631:N639)</f>
        <v>0</v>
      </c>
      <c r="O640" s="47">
        <f t="shared" si="229"/>
        <v>0</v>
      </c>
      <c r="P640" s="40">
        <f>SUM(P631:P639)</f>
        <v>0</v>
      </c>
      <c r="Q640" s="47">
        <f t="shared" si="230"/>
        <v>0</v>
      </c>
      <c r="R640" s="40">
        <f>SUM(R631:R639)</f>
        <v>37.9616</v>
      </c>
      <c r="S640" s="47">
        <f t="shared" si="232"/>
        <v>0.0035168701645839416</v>
      </c>
      <c r="T640" s="40">
        <f>SUM(T631:T639)</f>
        <v>1079376.3535</v>
      </c>
      <c r="U640" s="42">
        <f t="shared" si="233"/>
        <v>1079414.3151</v>
      </c>
      <c r="BJ640" s="25"/>
    </row>
    <row r="641" spans="2:62" ht="12" customHeight="1">
      <c r="B641" s="11"/>
      <c r="C641" s="26" t="s">
        <v>38</v>
      </c>
      <c r="D641" s="37">
        <v>10272.2304</v>
      </c>
      <c r="E641" s="46">
        <f t="shared" si="224"/>
        <v>2.6002562013548043</v>
      </c>
      <c r="F641" s="37">
        <v>126.7932</v>
      </c>
      <c r="G641" s="46">
        <f t="shared" si="225"/>
        <v>0.03209573692872192</v>
      </c>
      <c r="H641" s="37">
        <v>0</v>
      </c>
      <c r="I641" s="46">
        <f t="shared" si="226"/>
        <v>0</v>
      </c>
      <c r="J641" s="37">
        <v>0</v>
      </c>
      <c r="K641" s="46">
        <f t="shared" si="227"/>
        <v>0</v>
      </c>
      <c r="L641" s="37">
        <v>0</v>
      </c>
      <c r="M641" s="46">
        <f t="shared" si="228"/>
        <v>0</v>
      </c>
      <c r="N641" s="38">
        <v>0</v>
      </c>
      <c r="O641" s="46">
        <f t="shared" si="229"/>
        <v>0</v>
      </c>
      <c r="P641" s="37">
        <v>1167.857</v>
      </c>
      <c r="Q641" s="46">
        <f t="shared" si="230"/>
        <v>0.2956249313241277</v>
      </c>
      <c r="R641" s="37">
        <f aca="true" t="shared" si="235" ref="R641:R650">SUM(D641,F641,H641,J641,L641,N641,P641)</f>
        <v>11566.8806</v>
      </c>
      <c r="S641" s="46">
        <f t="shared" si="232"/>
        <v>2.9279768696076536</v>
      </c>
      <c r="T641" s="37">
        <v>383479.9765</v>
      </c>
      <c r="U641" s="39">
        <f t="shared" si="233"/>
        <v>395046.85709999996</v>
      </c>
      <c r="BD641" s="3"/>
      <c r="BJ641" s="25"/>
    </row>
    <row r="642" spans="2:62" ht="12" customHeight="1">
      <c r="B642" s="11"/>
      <c r="C642" s="26" t="s">
        <v>39</v>
      </c>
      <c r="D642" s="37">
        <v>284.8373</v>
      </c>
      <c r="E642" s="46">
        <f t="shared" si="224"/>
        <v>0.3102597925591468</v>
      </c>
      <c r="F642" s="37">
        <v>265.9923</v>
      </c>
      <c r="G642" s="46">
        <f t="shared" si="225"/>
        <v>0.28973282579328735</v>
      </c>
      <c r="H642" s="37">
        <v>7.2127</v>
      </c>
      <c r="I642" s="46">
        <f t="shared" si="226"/>
        <v>0.007856452809345398</v>
      </c>
      <c r="J642" s="37">
        <v>0</v>
      </c>
      <c r="K642" s="46">
        <f t="shared" si="227"/>
        <v>0</v>
      </c>
      <c r="L642" s="37">
        <v>0</v>
      </c>
      <c r="M642" s="46">
        <f t="shared" si="228"/>
        <v>0</v>
      </c>
      <c r="N642" s="38">
        <v>0</v>
      </c>
      <c r="O642" s="46">
        <f t="shared" si="229"/>
        <v>0</v>
      </c>
      <c r="P642" s="37">
        <v>175.5398</v>
      </c>
      <c r="Q642" s="46">
        <f t="shared" si="230"/>
        <v>0.1912071977015444</v>
      </c>
      <c r="R642" s="37">
        <f t="shared" si="235"/>
        <v>733.5821000000001</v>
      </c>
      <c r="S642" s="46">
        <f t="shared" si="232"/>
        <v>0.799056268863324</v>
      </c>
      <c r="T642" s="37">
        <v>91072.4807</v>
      </c>
      <c r="U642" s="39">
        <f t="shared" si="233"/>
        <v>91806.0628</v>
      </c>
      <c r="BD642" s="3"/>
      <c r="BJ642" s="25"/>
    </row>
    <row r="643" spans="2:62" ht="12" customHeight="1">
      <c r="B643" s="11" t="s">
        <v>40</v>
      </c>
      <c r="C643" s="26" t="s">
        <v>41</v>
      </c>
      <c r="D643" s="37">
        <v>514.5968</v>
      </c>
      <c r="E643" s="46">
        <f t="shared" si="224"/>
        <v>0.2654677994757451</v>
      </c>
      <c r="F643" s="37">
        <v>0</v>
      </c>
      <c r="G643" s="46">
        <f t="shared" si="225"/>
        <v>0</v>
      </c>
      <c r="H643" s="37">
        <v>0</v>
      </c>
      <c r="I643" s="46">
        <f t="shared" si="226"/>
        <v>0</v>
      </c>
      <c r="J643" s="37">
        <v>0</v>
      </c>
      <c r="K643" s="46">
        <f t="shared" si="227"/>
        <v>0</v>
      </c>
      <c r="L643" s="37">
        <v>0</v>
      </c>
      <c r="M643" s="46">
        <f t="shared" si="228"/>
        <v>0</v>
      </c>
      <c r="N643" s="38">
        <v>0</v>
      </c>
      <c r="O643" s="46">
        <f t="shared" si="229"/>
        <v>0</v>
      </c>
      <c r="P643" s="37">
        <v>960.998</v>
      </c>
      <c r="Q643" s="46">
        <f t="shared" si="230"/>
        <v>0.4957551705735289</v>
      </c>
      <c r="R643" s="37">
        <f t="shared" si="235"/>
        <v>1475.5948</v>
      </c>
      <c r="S643" s="46">
        <f t="shared" si="232"/>
        <v>0.761222970049274</v>
      </c>
      <c r="T643" s="37">
        <v>192369.6855</v>
      </c>
      <c r="U643" s="39">
        <f t="shared" si="233"/>
        <v>193845.28029999998</v>
      </c>
      <c r="BD643" s="3"/>
      <c r="BJ643" s="25"/>
    </row>
    <row r="644" spans="2:62" ht="12" customHeight="1">
      <c r="B644" s="11" t="s">
        <v>42</v>
      </c>
      <c r="C644" s="26" t="s">
        <v>43</v>
      </c>
      <c r="D644" s="37">
        <v>202.3557</v>
      </c>
      <c r="E644" s="46">
        <f t="shared" si="224"/>
        <v>0.1701851734182264</v>
      </c>
      <c r="F644" s="37">
        <v>2328.5687</v>
      </c>
      <c r="G644" s="46">
        <f t="shared" si="225"/>
        <v>1.9583726478955323</v>
      </c>
      <c r="H644" s="37">
        <v>1893.3247</v>
      </c>
      <c r="I644" s="46">
        <f t="shared" si="226"/>
        <v>1.5923237764318545</v>
      </c>
      <c r="J644" s="37">
        <v>50.2013</v>
      </c>
      <c r="K644" s="46">
        <f t="shared" si="227"/>
        <v>0.042220293010379294</v>
      </c>
      <c r="L644" s="37">
        <v>0</v>
      </c>
      <c r="M644" s="46">
        <f t="shared" si="228"/>
        <v>0</v>
      </c>
      <c r="N644" s="38">
        <v>0</v>
      </c>
      <c r="O644" s="46">
        <f t="shared" si="229"/>
        <v>0</v>
      </c>
      <c r="P644" s="37">
        <v>5692.5863</v>
      </c>
      <c r="Q644" s="46">
        <f t="shared" si="230"/>
        <v>4.78757844065534</v>
      </c>
      <c r="R644" s="37">
        <f t="shared" si="235"/>
        <v>10167.0367</v>
      </c>
      <c r="S644" s="46">
        <f t="shared" si="232"/>
        <v>8.550680331411332</v>
      </c>
      <c r="T644" s="37">
        <v>108736.212</v>
      </c>
      <c r="U644" s="39">
        <f t="shared" si="233"/>
        <v>118903.2487</v>
      </c>
      <c r="BD644" s="3"/>
      <c r="BJ644" s="25"/>
    </row>
    <row r="645" spans="2:62" ht="12" customHeight="1">
      <c r="B645" s="11" t="s">
        <v>44</v>
      </c>
      <c r="C645" s="26" t="s">
        <v>45</v>
      </c>
      <c r="D645" s="37">
        <v>126.0737</v>
      </c>
      <c r="E645" s="46">
        <f t="shared" si="224"/>
        <v>0.1712506869878909</v>
      </c>
      <c r="F645" s="37">
        <v>482.3668</v>
      </c>
      <c r="G645" s="46">
        <f t="shared" si="225"/>
        <v>0.6552171141177785</v>
      </c>
      <c r="H645" s="37">
        <v>171.2025</v>
      </c>
      <c r="I645" s="46">
        <f t="shared" si="226"/>
        <v>0.23255084715562716</v>
      </c>
      <c r="J645" s="37">
        <v>0</v>
      </c>
      <c r="K645" s="46">
        <f t="shared" si="227"/>
        <v>0</v>
      </c>
      <c r="L645" s="37">
        <v>0</v>
      </c>
      <c r="M645" s="46">
        <f t="shared" si="228"/>
        <v>0</v>
      </c>
      <c r="N645" s="38">
        <v>0</v>
      </c>
      <c r="O645" s="46">
        <f t="shared" si="229"/>
        <v>0</v>
      </c>
      <c r="P645" s="37">
        <v>3766.4471</v>
      </c>
      <c r="Q645" s="46">
        <f t="shared" si="230"/>
        <v>5.116107906554257</v>
      </c>
      <c r="R645" s="37">
        <f t="shared" si="235"/>
        <v>4546.090099999999</v>
      </c>
      <c r="S645" s="46">
        <f t="shared" si="232"/>
        <v>6.175126554815553</v>
      </c>
      <c r="T645" s="37">
        <v>69073.2934</v>
      </c>
      <c r="U645" s="39">
        <f t="shared" si="233"/>
        <v>73619.3835</v>
      </c>
      <c r="BD645" s="3"/>
      <c r="BJ645" s="25"/>
    </row>
    <row r="646" spans="2:62" ht="12" customHeight="1">
      <c r="B646" s="11" t="s">
        <v>46</v>
      </c>
      <c r="C646" s="26" t="s">
        <v>47</v>
      </c>
      <c r="D646" s="37">
        <v>0</v>
      </c>
      <c r="E646" s="46">
        <f t="shared" si="224"/>
        <v>0</v>
      </c>
      <c r="F646" s="37">
        <v>0</v>
      </c>
      <c r="G646" s="46">
        <f t="shared" si="225"/>
        <v>0</v>
      </c>
      <c r="H646" s="37">
        <v>0</v>
      </c>
      <c r="I646" s="46">
        <f t="shared" si="226"/>
        <v>0</v>
      </c>
      <c r="J646" s="37">
        <v>0</v>
      </c>
      <c r="K646" s="46">
        <f t="shared" si="227"/>
        <v>0</v>
      </c>
      <c r="L646" s="37">
        <v>0</v>
      </c>
      <c r="M646" s="46">
        <f t="shared" si="228"/>
        <v>0</v>
      </c>
      <c r="N646" s="38">
        <v>0</v>
      </c>
      <c r="O646" s="46">
        <f t="shared" si="229"/>
        <v>0</v>
      </c>
      <c r="P646" s="37">
        <v>455.5597</v>
      </c>
      <c r="Q646" s="46">
        <f t="shared" si="230"/>
        <v>1.435445449208606</v>
      </c>
      <c r="R646" s="37">
        <f t="shared" si="235"/>
        <v>455.5597</v>
      </c>
      <c r="S646" s="46">
        <f t="shared" si="232"/>
        <v>1.435445449208606</v>
      </c>
      <c r="T646" s="37">
        <v>31280.9093</v>
      </c>
      <c r="U646" s="39">
        <f t="shared" si="233"/>
        <v>31736.469</v>
      </c>
      <c r="BD646" s="3"/>
      <c r="BJ646" s="25"/>
    </row>
    <row r="647" spans="2:62" ht="12" customHeight="1">
      <c r="B647" s="11" t="s">
        <v>48</v>
      </c>
      <c r="C647" s="26" t="s">
        <v>49</v>
      </c>
      <c r="D647" s="37">
        <v>1567.6899</v>
      </c>
      <c r="E647" s="46">
        <f t="shared" si="224"/>
        <v>0.3954246833081587</v>
      </c>
      <c r="F647" s="37">
        <v>1827.7083</v>
      </c>
      <c r="G647" s="46">
        <f t="shared" si="225"/>
        <v>0.46101016260115796</v>
      </c>
      <c r="H647" s="37">
        <v>260.1214</v>
      </c>
      <c r="I647" s="46">
        <f t="shared" si="226"/>
        <v>0.06561145939428127</v>
      </c>
      <c r="J647" s="37">
        <v>0</v>
      </c>
      <c r="K647" s="46">
        <f t="shared" si="227"/>
        <v>0</v>
      </c>
      <c r="L647" s="37">
        <v>0</v>
      </c>
      <c r="M647" s="46">
        <f t="shared" si="228"/>
        <v>0</v>
      </c>
      <c r="N647" s="38">
        <v>0</v>
      </c>
      <c r="O647" s="46">
        <f t="shared" si="229"/>
        <v>0</v>
      </c>
      <c r="P647" s="37">
        <v>1185.3588</v>
      </c>
      <c r="Q647" s="46">
        <f t="shared" si="230"/>
        <v>0.29898778329600706</v>
      </c>
      <c r="R647" s="37">
        <f t="shared" si="235"/>
        <v>4840.8784</v>
      </c>
      <c r="S647" s="46">
        <f t="shared" si="232"/>
        <v>1.221034088599605</v>
      </c>
      <c r="T647" s="37">
        <v>391616.3905</v>
      </c>
      <c r="U647" s="39">
        <f t="shared" si="233"/>
        <v>396457.26889999997</v>
      </c>
      <c r="BD647" s="3"/>
      <c r="BJ647" s="25"/>
    </row>
    <row r="648" spans="2:62" ht="12" customHeight="1">
      <c r="B648" s="11" t="s">
        <v>1</v>
      </c>
      <c r="C648" s="26" t="s">
        <v>50</v>
      </c>
      <c r="D648" s="37">
        <v>92.2304</v>
      </c>
      <c r="E648" s="46">
        <f t="shared" si="224"/>
        <v>0.3423316542489488</v>
      </c>
      <c r="F648" s="37">
        <v>228.9254</v>
      </c>
      <c r="G648" s="46">
        <f t="shared" si="225"/>
        <v>0.8497026021962639</v>
      </c>
      <c r="H648" s="37">
        <v>208.7909</v>
      </c>
      <c r="I648" s="46">
        <f t="shared" si="226"/>
        <v>0.7749693613941481</v>
      </c>
      <c r="J648" s="37">
        <v>0</v>
      </c>
      <c r="K648" s="46">
        <f t="shared" si="227"/>
        <v>0</v>
      </c>
      <c r="L648" s="37">
        <v>0</v>
      </c>
      <c r="M648" s="46">
        <f t="shared" si="228"/>
        <v>0</v>
      </c>
      <c r="N648" s="38">
        <v>0</v>
      </c>
      <c r="O648" s="46">
        <f t="shared" si="229"/>
        <v>0</v>
      </c>
      <c r="P648" s="37">
        <v>1962.5899</v>
      </c>
      <c r="Q648" s="46">
        <f t="shared" si="230"/>
        <v>7.284546603715032</v>
      </c>
      <c r="R648" s="37">
        <f t="shared" si="235"/>
        <v>2492.5366</v>
      </c>
      <c r="S648" s="46">
        <f t="shared" si="232"/>
        <v>9.251550221554393</v>
      </c>
      <c r="T648" s="37">
        <v>24449.2898</v>
      </c>
      <c r="U648" s="39">
        <f t="shared" si="233"/>
        <v>26941.826399999998</v>
      </c>
      <c r="BD648" s="3"/>
      <c r="BJ648" s="25"/>
    </row>
    <row r="649" spans="2:62" ht="12" customHeight="1">
      <c r="B649" s="11" t="s">
        <v>20</v>
      </c>
      <c r="C649" s="26" t="s">
        <v>51</v>
      </c>
      <c r="D649" s="37">
        <v>195.3674</v>
      </c>
      <c r="E649" s="46">
        <f t="shared" si="224"/>
        <v>1.2947127599732762</v>
      </c>
      <c r="F649" s="37">
        <v>365.3583</v>
      </c>
      <c r="G649" s="46">
        <f t="shared" si="225"/>
        <v>2.4212537658388467</v>
      </c>
      <c r="H649" s="37">
        <v>54.7652</v>
      </c>
      <c r="I649" s="46">
        <f t="shared" si="226"/>
        <v>0.36293262459595854</v>
      </c>
      <c r="J649" s="37">
        <v>0</v>
      </c>
      <c r="K649" s="46">
        <f t="shared" si="227"/>
        <v>0</v>
      </c>
      <c r="L649" s="37">
        <v>0</v>
      </c>
      <c r="M649" s="46">
        <f t="shared" si="228"/>
        <v>0</v>
      </c>
      <c r="N649" s="38">
        <v>0</v>
      </c>
      <c r="O649" s="46">
        <f t="shared" si="229"/>
        <v>0</v>
      </c>
      <c r="P649" s="37">
        <v>232.7163</v>
      </c>
      <c r="Q649" s="46">
        <f t="shared" si="230"/>
        <v>1.5422264055506134</v>
      </c>
      <c r="R649" s="37">
        <f t="shared" si="235"/>
        <v>848.2072000000001</v>
      </c>
      <c r="S649" s="46">
        <f t="shared" si="232"/>
        <v>5.621125555958695</v>
      </c>
      <c r="T649" s="37">
        <v>14241.4255</v>
      </c>
      <c r="U649" s="39">
        <f t="shared" si="233"/>
        <v>15089.6327</v>
      </c>
      <c r="BD649" s="3"/>
      <c r="BJ649" s="25"/>
    </row>
    <row r="650" spans="2:62" ht="12" customHeight="1">
      <c r="B650" s="11"/>
      <c r="C650" s="26" t="s">
        <v>52</v>
      </c>
      <c r="D650" s="37">
        <v>321.7966</v>
      </c>
      <c r="E650" s="46">
        <f t="shared" si="224"/>
        <v>2.5471257274226264</v>
      </c>
      <c r="F650" s="37">
        <v>0</v>
      </c>
      <c r="G650" s="46">
        <f t="shared" si="225"/>
        <v>0</v>
      </c>
      <c r="H650" s="37">
        <v>264.0278</v>
      </c>
      <c r="I650" s="46">
        <f t="shared" si="226"/>
        <v>2.089866711254239</v>
      </c>
      <c r="J650" s="37">
        <v>0</v>
      </c>
      <c r="K650" s="46">
        <f t="shared" si="227"/>
        <v>0</v>
      </c>
      <c r="L650" s="37">
        <v>0</v>
      </c>
      <c r="M650" s="46">
        <f t="shared" si="228"/>
        <v>0</v>
      </c>
      <c r="N650" s="38">
        <v>0</v>
      </c>
      <c r="O650" s="46">
        <f t="shared" si="229"/>
        <v>0</v>
      </c>
      <c r="P650" s="37">
        <v>30.5144</v>
      </c>
      <c r="Q650" s="46">
        <f t="shared" si="230"/>
        <v>0.24153149317570474</v>
      </c>
      <c r="R650" s="37">
        <f t="shared" si="235"/>
        <v>616.3388</v>
      </c>
      <c r="S650" s="46">
        <f t="shared" si="232"/>
        <v>4.87852393185257</v>
      </c>
      <c r="T650" s="37">
        <v>12017.376</v>
      </c>
      <c r="U650" s="39">
        <f t="shared" si="233"/>
        <v>12633.7148</v>
      </c>
      <c r="BD650" s="3"/>
      <c r="BJ650" s="25"/>
    </row>
    <row r="651" spans="1:62" s="30" customFormat="1" ht="12" customHeight="1">
      <c r="A651" s="3"/>
      <c r="B651" s="27"/>
      <c r="C651" s="28" t="s">
        <v>2</v>
      </c>
      <c r="D651" s="40">
        <f>SUM(D641:D650)</f>
        <v>13577.178199999998</v>
      </c>
      <c r="E651" s="47">
        <f t="shared" si="224"/>
        <v>1.0012079494638912</v>
      </c>
      <c r="F651" s="40">
        <f>SUM(F641:F650)</f>
        <v>5625.713</v>
      </c>
      <c r="G651" s="47">
        <f t="shared" si="225"/>
        <v>0.4148511932326524</v>
      </c>
      <c r="H651" s="40">
        <f>SUM(H641:H650)</f>
        <v>2859.4451999999997</v>
      </c>
      <c r="I651" s="47">
        <f t="shared" si="226"/>
        <v>0.2108611394152848</v>
      </c>
      <c r="J651" s="40">
        <f>SUM(J641:J650)</f>
        <v>50.2013</v>
      </c>
      <c r="K651" s="47">
        <f t="shared" si="227"/>
        <v>0.003701943061587101</v>
      </c>
      <c r="L651" s="40">
        <f>SUM(L641:L650)</f>
        <v>0</v>
      </c>
      <c r="M651" s="47">
        <f t="shared" si="228"/>
        <v>0</v>
      </c>
      <c r="N651" s="41">
        <f>SUM(N641:N650)</f>
        <v>0</v>
      </c>
      <c r="O651" s="47">
        <f t="shared" si="229"/>
        <v>0</v>
      </c>
      <c r="P651" s="40">
        <f>SUM(P641:P650)</f>
        <v>15630.167300000001</v>
      </c>
      <c r="Q651" s="47">
        <f t="shared" si="230"/>
        <v>1.1525994224787126</v>
      </c>
      <c r="R651" s="40">
        <f>SUM(R641:R650)</f>
        <v>37742.704999999994</v>
      </c>
      <c r="S651" s="47">
        <f t="shared" si="232"/>
        <v>2.7832216476521277</v>
      </c>
      <c r="T651" s="40">
        <f>SUM(T641:T650)</f>
        <v>1318337.0391999998</v>
      </c>
      <c r="U651" s="42">
        <f t="shared" si="233"/>
        <v>1356079.7441999998</v>
      </c>
      <c r="BJ651" s="25"/>
    </row>
    <row r="652" spans="2:62" ht="12" customHeight="1">
      <c r="B652" s="23"/>
      <c r="C652" s="24" t="s">
        <v>53</v>
      </c>
      <c r="D652" s="37">
        <v>0</v>
      </c>
      <c r="E652" s="46">
        <f t="shared" si="224"/>
        <v>0</v>
      </c>
      <c r="F652" s="37">
        <v>0</v>
      </c>
      <c r="G652" s="46">
        <f t="shared" si="225"/>
        <v>0</v>
      </c>
      <c r="H652" s="37">
        <v>0</v>
      </c>
      <c r="I652" s="46">
        <f t="shared" si="226"/>
        <v>0</v>
      </c>
      <c r="J652" s="37">
        <v>0</v>
      </c>
      <c r="K652" s="46">
        <f t="shared" si="227"/>
        <v>0</v>
      </c>
      <c r="L652" s="37">
        <v>0</v>
      </c>
      <c r="M652" s="46">
        <f t="shared" si="228"/>
        <v>0</v>
      </c>
      <c r="N652" s="38">
        <v>0</v>
      </c>
      <c r="O652" s="46">
        <f t="shared" si="229"/>
        <v>0</v>
      </c>
      <c r="P652" s="37">
        <v>0</v>
      </c>
      <c r="Q652" s="46">
        <f t="shared" si="230"/>
        <v>0</v>
      </c>
      <c r="R652" s="37">
        <f aca="true" t="shared" si="236" ref="R652:R670">SUM(D652,F652,H652,J652,L652,N652,P652)</f>
        <v>0</v>
      </c>
      <c r="S652" s="46">
        <f t="shared" si="232"/>
        <v>0</v>
      </c>
      <c r="T652" s="37">
        <v>71394.4384</v>
      </c>
      <c r="U652" s="39">
        <f t="shared" si="233"/>
        <v>71394.4384</v>
      </c>
      <c r="BD652" s="3"/>
      <c r="BJ652" s="25"/>
    </row>
    <row r="653" spans="2:62" ht="12" customHeight="1">
      <c r="B653" s="11"/>
      <c r="C653" s="26" t="s">
        <v>54</v>
      </c>
      <c r="D653" s="37">
        <v>0</v>
      </c>
      <c r="E653" s="46">
        <f t="shared" si="224"/>
        <v>0</v>
      </c>
      <c r="F653" s="37">
        <v>0</v>
      </c>
      <c r="G653" s="46">
        <f t="shared" si="225"/>
        <v>0</v>
      </c>
      <c r="H653" s="37">
        <v>0</v>
      </c>
      <c r="I653" s="46">
        <f t="shared" si="226"/>
        <v>0</v>
      </c>
      <c r="J653" s="37">
        <v>0</v>
      </c>
      <c r="K653" s="46">
        <f t="shared" si="227"/>
        <v>0</v>
      </c>
      <c r="L653" s="37">
        <v>0</v>
      </c>
      <c r="M653" s="46">
        <f t="shared" si="228"/>
        <v>0</v>
      </c>
      <c r="N653" s="38">
        <v>0</v>
      </c>
      <c r="O653" s="46">
        <f t="shared" si="229"/>
        <v>0</v>
      </c>
      <c r="P653" s="37">
        <v>0</v>
      </c>
      <c r="Q653" s="46">
        <f t="shared" si="230"/>
        <v>0</v>
      </c>
      <c r="R653" s="37">
        <f t="shared" si="236"/>
        <v>0</v>
      </c>
      <c r="S653" s="46">
        <f t="shared" si="232"/>
        <v>0</v>
      </c>
      <c r="T653" s="37">
        <v>404356.3179</v>
      </c>
      <c r="U653" s="39">
        <f t="shared" si="233"/>
        <v>404356.3179</v>
      </c>
      <c r="BD653" s="3"/>
      <c r="BJ653" s="25"/>
    </row>
    <row r="654" spans="2:62" ht="12" customHeight="1">
      <c r="B654" s="11"/>
      <c r="C654" s="26" t="s">
        <v>55</v>
      </c>
      <c r="D654" s="37">
        <v>0</v>
      </c>
      <c r="E654" s="46">
        <f t="shared" si="224"/>
        <v>0</v>
      </c>
      <c r="F654" s="37">
        <v>0</v>
      </c>
      <c r="G654" s="46">
        <f t="shared" si="225"/>
        <v>0</v>
      </c>
      <c r="H654" s="37">
        <v>0</v>
      </c>
      <c r="I654" s="46">
        <f t="shared" si="226"/>
        <v>0</v>
      </c>
      <c r="J654" s="37">
        <v>0</v>
      </c>
      <c r="K654" s="46">
        <f t="shared" si="227"/>
        <v>0</v>
      </c>
      <c r="L654" s="37">
        <v>0</v>
      </c>
      <c r="M654" s="46">
        <f t="shared" si="228"/>
        <v>0</v>
      </c>
      <c r="N654" s="38">
        <v>0</v>
      </c>
      <c r="O654" s="46">
        <f t="shared" si="229"/>
        <v>0</v>
      </c>
      <c r="P654" s="37">
        <v>52.0338</v>
      </c>
      <c r="Q654" s="46">
        <f t="shared" si="230"/>
        <v>0.013046642987305594</v>
      </c>
      <c r="R654" s="37">
        <f t="shared" si="236"/>
        <v>52.0338</v>
      </c>
      <c r="S654" s="46">
        <f t="shared" si="232"/>
        <v>0.013046642987305594</v>
      </c>
      <c r="T654" s="37">
        <v>398776.9987</v>
      </c>
      <c r="U654" s="39">
        <f t="shared" si="233"/>
        <v>398829.0325</v>
      </c>
      <c r="BD654" s="3"/>
      <c r="BJ654" s="25"/>
    </row>
    <row r="655" spans="2:62" ht="12" customHeight="1">
      <c r="B655" s="11" t="s">
        <v>56</v>
      </c>
      <c r="C655" s="26" t="s">
        <v>57</v>
      </c>
      <c r="D655" s="37">
        <v>0</v>
      </c>
      <c r="E655" s="46">
        <f t="shared" si="224"/>
        <v>0</v>
      </c>
      <c r="F655" s="37">
        <v>13.611</v>
      </c>
      <c r="G655" s="46">
        <f t="shared" si="225"/>
        <v>0.048247502434946285</v>
      </c>
      <c r="H655" s="37">
        <v>0</v>
      </c>
      <c r="I655" s="46">
        <f t="shared" si="226"/>
        <v>0</v>
      </c>
      <c r="J655" s="37">
        <v>0</v>
      </c>
      <c r="K655" s="46">
        <f t="shared" si="227"/>
        <v>0</v>
      </c>
      <c r="L655" s="37">
        <v>0</v>
      </c>
      <c r="M655" s="46">
        <f t="shared" si="228"/>
        <v>0</v>
      </c>
      <c r="N655" s="38">
        <v>0</v>
      </c>
      <c r="O655" s="46">
        <f t="shared" si="229"/>
        <v>0</v>
      </c>
      <c r="P655" s="37">
        <v>8.5433</v>
      </c>
      <c r="Q655" s="46">
        <f t="shared" si="230"/>
        <v>0.03028380630023338</v>
      </c>
      <c r="R655" s="37">
        <f t="shared" si="236"/>
        <v>22.1543</v>
      </c>
      <c r="S655" s="46">
        <f t="shared" si="232"/>
        <v>0.07853130873517966</v>
      </c>
      <c r="T655" s="37">
        <v>28188.6324</v>
      </c>
      <c r="U655" s="39">
        <f t="shared" si="233"/>
        <v>28210.786699999997</v>
      </c>
      <c r="BD655" s="3"/>
      <c r="BJ655" s="25"/>
    </row>
    <row r="656" spans="2:62" ht="12" customHeight="1">
      <c r="B656" s="11"/>
      <c r="C656" s="26" t="s">
        <v>58</v>
      </c>
      <c r="D656" s="37">
        <v>0</v>
      </c>
      <c r="E656" s="46">
        <f t="shared" si="224"/>
        <v>0</v>
      </c>
      <c r="F656" s="37">
        <v>0</v>
      </c>
      <c r="G656" s="46">
        <f t="shared" si="225"/>
        <v>0</v>
      </c>
      <c r="H656" s="37">
        <v>0</v>
      </c>
      <c r="I656" s="46">
        <f t="shared" si="226"/>
        <v>0</v>
      </c>
      <c r="J656" s="37">
        <v>0</v>
      </c>
      <c r="K656" s="46">
        <f t="shared" si="227"/>
        <v>0</v>
      </c>
      <c r="L656" s="37">
        <v>0</v>
      </c>
      <c r="M656" s="46">
        <f t="shared" si="228"/>
        <v>0</v>
      </c>
      <c r="N656" s="38">
        <v>0</v>
      </c>
      <c r="O656" s="46">
        <f t="shared" si="229"/>
        <v>0</v>
      </c>
      <c r="P656" s="37">
        <v>567.5329</v>
      </c>
      <c r="Q656" s="46">
        <f t="shared" si="230"/>
        <v>2.720369498615499</v>
      </c>
      <c r="R656" s="37">
        <f t="shared" si="236"/>
        <v>567.5329</v>
      </c>
      <c r="S656" s="46">
        <f t="shared" si="232"/>
        <v>2.720369498615499</v>
      </c>
      <c r="T656" s="37">
        <v>20294.8132</v>
      </c>
      <c r="U656" s="39">
        <f t="shared" si="233"/>
        <v>20862.3461</v>
      </c>
      <c r="BD656" s="3"/>
      <c r="BJ656" s="25"/>
    </row>
    <row r="657" spans="2:62" ht="12" customHeight="1">
      <c r="B657" s="11"/>
      <c r="C657" s="26" t="s">
        <v>59</v>
      </c>
      <c r="D657" s="37">
        <v>371.3561</v>
      </c>
      <c r="E657" s="46">
        <f t="shared" si="224"/>
        <v>0.1484206990496019</v>
      </c>
      <c r="F657" s="37">
        <v>85.4252</v>
      </c>
      <c r="G657" s="46">
        <f t="shared" si="225"/>
        <v>0.034142075222278696</v>
      </c>
      <c r="H657" s="37">
        <v>0</v>
      </c>
      <c r="I657" s="46">
        <f t="shared" si="226"/>
        <v>0</v>
      </c>
      <c r="J657" s="37">
        <v>0</v>
      </c>
      <c r="K657" s="46">
        <f t="shared" si="227"/>
        <v>0</v>
      </c>
      <c r="L657" s="37">
        <v>0</v>
      </c>
      <c r="M657" s="46">
        <f t="shared" si="228"/>
        <v>0</v>
      </c>
      <c r="N657" s="38">
        <v>0</v>
      </c>
      <c r="O657" s="46">
        <f t="shared" si="229"/>
        <v>0</v>
      </c>
      <c r="P657" s="37">
        <v>122.6876</v>
      </c>
      <c r="Q657" s="46">
        <f t="shared" si="230"/>
        <v>0.04903481956191896</v>
      </c>
      <c r="R657" s="37">
        <f t="shared" si="236"/>
        <v>579.4689000000001</v>
      </c>
      <c r="S657" s="46">
        <f t="shared" si="232"/>
        <v>0.2315975938337996</v>
      </c>
      <c r="T657" s="37">
        <v>249625.5917</v>
      </c>
      <c r="U657" s="39">
        <f t="shared" si="233"/>
        <v>250205.0606</v>
      </c>
      <c r="BD657" s="3"/>
      <c r="BJ657" s="25"/>
    </row>
    <row r="658" spans="2:62" ht="12" customHeight="1">
      <c r="B658" s="11" t="s">
        <v>60</v>
      </c>
      <c r="C658" s="26" t="s">
        <v>61</v>
      </c>
      <c r="D658" s="37">
        <v>0</v>
      </c>
      <c r="E658" s="46">
        <f t="shared" si="224"/>
        <v>0</v>
      </c>
      <c r="F658" s="37">
        <v>0</v>
      </c>
      <c r="G658" s="46">
        <f t="shared" si="225"/>
        <v>0</v>
      </c>
      <c r="H658" s="37">
        <v>0</v>
      </c>
      <c r="I658" s="46">
        <f t="shared" si="226"/>
        <v>0</v>
      </c>
      <c r="J658" s="37">
        <v>0</v>
      </c>
      <c r="K658" s="46">
        <f t="shared" si="227"/>
        <v>0</v>
      </c>
      <c r="L658" s="37">
        <v>0</v>
      </c>
      <c r="M658" s="46">
        <f t="shared" si="228"/>
        <v>0</v>
      </c>
      <c r="N658" s="38">
        <v>0</v>
      </c>
      <c r="O658" s="46">
        <f t="shared" si="229"/>
        <v>0</v>
      </c>
      <c r="P658" s="37">
        <v>0</v>
      </c>
      <c r="Q658" s="46">
        <f t="shared" si="230"/>
        <v>0</v>
      </c>
      <c r="R658" s="37">
        <f t="shared" si="236"/>
        <v>0</v>
      </c>
      <c r="S658" s="46">
        <f t="shared" si="232"/>
        <v>0</v>
      </c>
      <c r="T658" s="37">
        <v>10097.1123</v>
      </c>
      <c r="U658" s="39">
        <f t="shared" si="233"/>
        <v>10097.1123</v>
      </c>
      <c r="BD658" s="3"/>
      <c r="BJ658" s="25"/>
    </row>
    <row r="659" spans="2:62" ht="12" customHeight="1">
      <c r="B659" s="11"/>
      <c r="C659" s="26" t="s">
        <v>62</v>
      </c>
      <c r="D659" s="37">
        <v>0</v>
      </c>
      <c r="E659" s="46">
        <f t="shared" si="224"/>
        <v>0</v>
      </c>
      <c r="F659" s="37">
        <v>0</v>
      </c>
      <c r="G659" s="46">
        <f t="shared" si="225"/>
        <v>0</v>
      </c>
      <c r="H659" s="37">
        <v>0</v>
      </c>
      <c r="I659" s="46">
        <f t="shared" si="226"/>
        <v>0</v>
      </c>
      <c r="J659" s="37">
        <v>0</v>
      </c>
      <c r="K659" s="46">
        <f t="shared" si="227"/>
        <v>0</v>
      </c>
      <c r="L659" s="37">
        <v>0</v>
      </c>
      <c r="M659" s="46">
        <f t="shared" si="228"/>
        <v>0</v>
      </c>
      <c r="N659" s="38">
        <v>0</v>
      </c>
      <c r="O659" s="46">
        <f t="shared" si="229"/>
        <v>0</v>
      </c>
      <c r="P659" s="37">
        <v>0</v>
      </c>
      <c r="Q659" s="46">
        <f t="shared" si="230"/>
        <v>0</v>
      </c>
      <c r="R659" s="37">
        <f t="shared" si="236"/>
        <v>0</v>
      </c>
      <c r="S659" s="46">
        <f t="shared" si="232"/>
        <v>0</v>
      </c>
      <c r="T659" s="37">
        <v>72710.2724</v>
      </c>
      <c r="U659" s="39">
        <f t="shared" si="233"/>
        <v>72710.2724</v>
      </c>
      <c r="BD659" s="3"/>
      <c r="BJ659" s="25"/>
    </row>
    <row r="660" spans="2:62" ht="12" customHeight="1">
      <c r="B660" s="11"/>
      <c r="C660" s="26" t="s">
        <v>63</v>
      </c>
      <c r="D660" s="37">
        <v>93.4712</v>
      </c>
      <c r="E660" s="46">
        <f t="shared" si="224"/>
        <v>0.20990010803125914</v>
      </c>
      <c r="F660" s="37">
        <v>0</v>
      </c>
      <c r="G660" s="46">
        <f t="shared" si="225"/>
        <v>0</v>
      </c>
      <c r="H660" s="37">
        <v>0</v>
      </c>
      <c r="I660" s="46">
        <f t="shared" si="226"/>
        <v>0</v>
      </c>
      <c r="J660" s="37">
        <v>0</v>
      </c>
      <c r="K660" s="46">
        <f t="shared" si="227"/>
        <v>0</v>
      </c>
      <c r="L660" s="37">
        <v>0</v>
      </c>
      <c r="M660" s="46">
        <f t="shared" si="228"/>
        <v>0</v>
      </c>
      <c r="N660" s="38">
        <v>0</v>
      </c>
      <c r="O660" s="46">
        <f t="shared" si="229"/>
        <v>0</v>
      </c>
      <c r="P660" s="37">
        <v>0</v>
      </c>
      <c r="Q660" s="46">
        <f t="shared" si="230"/>
        <v>0</v>
      </c>
      <c r="R660" s="37">
        <f t="shared" si="236"/>
        <v>93.4712</v>
      </c>
      <c r="S660" s="46">
        <f t="shared" si="232"/>
        <v>0.20990010803125914</v>
      </c>
      <c r="T660" s="37">
        <v>44437.8065</v>
      </c>
      <c r="U660" s="39">
        <f t="shared" si="233"/>
        <v>44531.2777</v>
      </c>
      <c r="BD660" s="3"/>
      <c r="BJ660" s="25"/>
    </row>
    <row r="661" spans="2:62" ht="12" customHeight="1">
      <c r="B661" s="11" t="s">
        <v>48</v>
      </c>
      <c r="C661" s="26" t="s">
        <v>64</v>
      </c>
      <c r="D661" s="37">
        <v>0</v>
      </c>
      <c r="E661" s="46">
        <f t="shared" si="224"/>
        <v>0</v>
      </c>
      <c r="F661" s="37">
        <v>0</v>
      </c>
      <c r="G661" s="46">
        <f t="shared" si="225"/>
        <v>0</v>
      </c>
      <c r="H661" s="37">
        <v>0</v>
      </c>
      <c r="I661" s="46">
        <f t="shared" si="226"/>
        <v>0</v>
      </c>
      <c r="J661" s="37">
        <v>0</v>
      </c>
      <c r="K661" s="46">
        <f t="shared" si="227"/>
        <v>0</v>
      </c>
      <c r="L661" s="37">
        <v>0</v>
      </c>
      <c r="M661" s="46">
        <f t="shared" si="228"/>
        <v>0</v>
      </c>
      <c r="N661" s="38">
        <v>0</v>
      </c>
      <c r="O661" s="46">
        <f t="shared" si="229"/>
        <v>0</v>
      </c>
      <c r="P661" s="37">
        <v>0</v>
      </c>
      <c r="Q661" s="46">
        <f t="shared" si="230"/>
        <v>0</v>
      </c>
      <c r="R661" s="37">
        <f t="shared" si="236"/>
        <v>0</v>
      </c>
      <c r="S661" s="46">
        <f t="shared" si="232"/>
        <v>0</v>
      </c>
      <c r="T661" s="37">
        <v>46930.5413</v>
      </c>
      <c r="U661" s="39">
        <f t="shared" si="233"/>
        <v>46930.5413</v>
      </c>
      <c r="BD661" s="3"/>
      <c r="BJ661" s="25"/>
    </row>
    <row r="662" spans="2:62" ht="12" customHeight="1">
      <c r="B662" s="11"/>
      <c r="C662" s="26" t="s">
        <v>65</v>
      </c>
      <c r="D662" s="37">
        <v>0</v>
      </c>
      <c r="E662" s="46">
        <f t="shared" si="224"/>
        <v>0</v>
      </c>
      <c r="F662" s="37">
        <v>0</v>
      </c>
      <c r="G662" s="46">
        <f t="shared" si="225"/>
        <v>0</v>
      </c>
      <c r="H662" s="37">
        <v>0</v>
      </c>
      <c r="I662" s="46">
        <f t="shared" si="226"/>
        <v>0</v>
      </c>
      <c r="J662" s="37">
        <v>0</v>
      </c>
      <c r="K662" s="46">
        <f t="shared" si="227"/>
        <v>0</v>
      </c>
      <c r="L662" s="37">
        <v>0</v>
      </c>
      <c r="M662" s="46">
        <f t="shared" si="228"/>
        <v>0</v>
      </c>
      <c r="N662" s="38">
        <v>0</v>
      </c>
      <c r="O662" s="46">
        <f t="shared" si="229"/>
        <v>0</v>
      </c>
      <c r="P662" s="37">
        <v>55.1526</v>
      </c>
      <c r="Q662" s="46">
        <f t="shared" si="230"/>
        <v>0.03817141644431688</v>
      </c>
      <c r="R662" s="37">
        <f t="shared" si="236"/>
        <v>55.1526</v>
      </c>
      <c r="S662" s="46">
        <f t="shared" si="232"/>
        <v>0.03817141644431688</v>
      </c>
      <c r="T662" s="37">
        <v>144431.4951</v>
      </c>
      <c r="U662" s="39">
        <f t="shared" si="233"/>
        <v>144486.6477</v>
      </c>
      <c r="BD662" s="3"/>
      <c r="BJ662" s="25"/>
    </row>
    <row r="663" spans="2:62" ht="12" customHeight="1">
      <c r="B663" s="11"/>
      <c r="C663" s="26" t="s">
        <v>66</v>
      </c>
      <c r="D663" s="37">
        <v>0</v>
      </c>
      <c r="E663" s="46">
        <f t="shared" si="224"/>
        <v>0</v>
      </c>
      <c r="F663" s="37">
        <v>0</v>
      </c>
      <c r="G663" s="46">
        <f t="shared" si="225"/>
        <v>0</v>
      </c>
      <c r="H663" s="37">
        <v>0</v>
      </c>
      <c r="I663" s="46">
        <f t="shared" si="226"/>
        <v>0</v>
      </c>
      <c r="J663" s="37">
        <v>0</v>
      </c>
      <c r="K663" s="46">
        <f t="shared" si="227"/>
        <v>0</v>
      </c>
      <c r="L663" s="37">
        <v>0</v>
      </c>
      <c r="M663" s="46">
        <f t="shared" si="228"/>
        <v>0</v>
      </c>
      <c r="N663" s="38">
        <v>0</v>
      </c>
      <c r="O663" s="46">
        <f t="shared" si="229"/>
        <v>0</v>
      </c>
      <c r="P663" s="37">
        <v>0</v>
      </c>
      <c r="Q663" s="46">
        <f t="shared" si="230"/>
        <v>0</v>
      </c>
      <c r="R663" s="37">
        <f t="shared" si="236"/>
        <v>0</v>
      </c>
      <c r="S663" s="46">
        <f t="shared" si="232"/>
        <v>0</v>
      </c>
      <c r="T663" s="37">
        <v>2223.9299</v>
      </c>
      <c r="U663" s="39">
        <f t="shared" si="233"/>
        <v>2223.9299</v>
      </c>
      <c r="BD663" s="3"/>
      <c r="BJ663" s="25"/>
    </row>
    <row r="664" spans="2:62" ht="12" customHeight="1">
      <c r="B664" s="11" t="s">
        <v>1</v>
      </c>
      <c r="C664" s="26" t="s">
        <v>67</v>
      </c>
      <c r="D664" s="37">
        <v>0</v>
      </c>
      <c r="E664" s="46">
        <f t="shared" si="224"/>
        <v>0</v>
      </c>
      <c r="F664" s="37">
        <v>0</v>
      </c>
      <c r="G664" s="46">
        <f t="shared" si="225"/>
        <v>0</v>
      </c>
      <c r="H664" s="37">
        <v>0</v>
      </c>
      <c r="I664" s="46">
        <f t="shared" si="226"/>
        <v>0</v>
      </c>
      <c r="J664" s="37">
        <v>0</v>
      </c>
      <c r="K664" s="46">
        <f t="shared" si="227"/>
        <v>0</v>
      </c>
      <c r="L664" s="37">
        <v>0</v>
      </c>
      <c r="M664" s="46">
        <f t="shared" si="228"/>
        <v>0</v>
      </c>
      <c r="N664" s="38">
        <v>0</v>
      </c>
      <c r="O664" s="46">
        <f t="shared" si="229"/>
        <v>0</v>
      </c>
      <c r="P664" s="37">
        <v>0</v>
      </c>
      <c r="Q664" s="46">
        <f t="shared" si="230"/>
        <v>0</v>
      </c>
      <c r="R664" s="37">
        <f t="shared" si="236"/>
        <v>0</v>
      </c>
      <c r="S664" s="46">
        <f t="shared" si="232"/>
        <v>0</v>
      </c>
      <c r="T664" s="37">
        <v>6711.495</v>
      </c>
      <c r="U664" s="39">
        <f t="shared" si="233"/>
        <v>6711.495</v>
      </c>
      <c r="BD664" s="3"/>
      <c r="BJ664" s="25"/>
    </row>
    <row r="665" spans="2:62" ht="12" customHeight="1">
      <c r="B665" s="11"/>
      <c r="C665" s="26" t="s">
        <v>68</v>
      </c>
      <c r="D665" s="37">
        <v>1981.2566</v>
      </c>
      <c r="E665" s="46">
        <f t="shared" si="224"/>
        <v>1.4818080270466725</v>
      </c>
      <c r="F665" s="37">
        <v>1.2895</v>
      </c>
      <c r="G665" s="46">
        <f t="shared" si="225"/>
        <v>0.0009644341126115035</v>
      </c>
      <c r="H665" s="37">
        <v>0</v>
      </c>
      <c r="I665" s="46">
        <f t="shared" si="226"/>
        <v>0</v>
      </c>
      <c r="J665" s="37">
        <v>0</v>
      </c>
      <c r="K665" s="46">
        <f t="shared" si="227"/>
        <v>0</v>
      </c>
      <c r="L665" s="37">
        <v>0</v>
      </c>
      <c r="M665" s="46">
        <f t="shared" si="228"/>
        <v>0</v>
      </c>
      <c r="N665" s="38">
        <v>0</v>
      </c>
      <c r="O665" s="46">
        <f t="shared" si="229"/>
        <v>0</v>
      </c>
      <c r="P665" s="37">
        <v>163.8884</v>
      </c>
      <c r="Q665" s="46">
        <f t="shared" si="230"/>
        <v>0.12257430292463675</v>
      </c>
      <c r="R665" s="37">
        <f t="shared" si="236"/>
        <v>2146.4345</v>
      </c>
      <c r="S665" s="46">
        <f t="shared" si="232"/>
        <v>1.6053467640839207</v>
      </c>
      <c r="T665" s="37">
        <v>131558.9149</v>
      </c>
      <c r="U665" s="39">
        <f t="shared" si="233"/>
        <v>133705.3494</v>
      </c>
      <c r="BD665" s="3"/>
      <c r="BJ665" s="25"/>
    </row>
    <row r="666" spans="2:62" ht="12" customHeight="1">
      <c r="B666" s="11"/>
      <c r="C666" s="26" t="s">
        <v>69</v>
      </c>
      <c r="D666" s="37">
        <v>0</v>
      </c>
      <c r="E666" s="46">
        <f t="shared" si="224"/>
        <v>0</v>
      </c>
      <c r="F666" s="37">
        <v>0</v>
      </c>
      <c r="G666" s="46">
        <f t="shared" si="225"/>
        <v>0</v>
      </c>
      <c r="H666" s="37">
        <v>0</v>
      </c>
      <c r="I666" s="46">
        <f t="shared" si="226"/>
        <v>0</v>
      </c>
      <c r="J666" s="37">
        <v>0</v>
      </c>
      <c r="K666" s="46">
        <f t="shared" si="227"/>
        <v>0</v>
      </c>
      <c r="L666" s="37">
        <v>0</v>
      </c>
      <c r="M666" s="46">
        <f t="shared" si="228"/>
        <v>0</v>
      </c>
      <c r="N666" s="38">
        <v>0</v>
      </c>
      <c r="O666" s="46">
        <f t="shared" si="229"/>
        <v>0</v>
      </c>
      <c r="P666" s="37">
        <v>0</v>
      </c>
      <c r="Q666" s="46">
        <f t="shared" si="230"/>
        <v>0</v>
      </c>
      <c r="R666" s="37">
        <f t="shared" si="236"/>
        <v>0</v>
      </c>
      <c r="S666" s="46">
        <f t="shared" si="232"/>
        <v>0</v>
      </c>
      <c r="T666" s="37">
        <v>44521.4924</v>
      </c>
      <c r="U666" s="39">
        <f t="shared" si="233"/>
        <v>44521.4924</v>
      </c>
      <c r="BD666" s="3"/>
      <c r="BJ666" s="25"/>
    </row>
    <row r="667" spans="2:62" ht="12" customHeight="1">
      <c r="B667" s="11" t="s">
        <v>20</v>
      </c>
      <c r="C667" s="26" t="s">
        <v>70</v>
      </c>
      <c r="D667" s="37">
        <v>75.0339</v>
      </c>
      <c r="E667" s="46">
        <f t="shared" si="224"/>
        <v>0.24347795624342833</v>
      </c>
      <c r="F667" s="37">
        <v>133.5959</v>
      </c>
      <c r="G667" s="46">
        <f t="shared" si="225"/>
        <v>0.43350614448271285</v>
      </c>
      <c r="H667" s="37">
        <v>0</v>
      </c>
      <c r="I667" s="46">
        <f t="shared" si="226"/>
        <v>0</v>
      </c>
      <c r="J667" s="37">
        <v>0</v>
      </c>
      <c r="K667" s="46">
        <f t="shared" si="227"/>
        <v>0</v>
      </c>
      <c r="L667" s="37">
        <v>0</v>
      </c>
      <c r="M667" s="46">
        <f t="shared" si="228"/>
        <v>0</v>
      </c>
      <c r="N667" s="38">
        <v>0</v>
      </c>
      <c r="O667" s="46">
        <f t="shared" si="229"/>
        <v>0</v>
      </c>
      <c r="P667" s="37">
        <v>234.8805</v>
      </c>
      <c r="Q667" s="46">
        <f t="shared" si="230"/>
        <v>0.7621651560352662</v>
      </c>
      <c r="R667" s="37">
        <f t="shared" si="236"/>
        <v>443.51030000000003</v>
      </c>
      <c r="S667" s="46">
        <f t="shared" si="232"/>
        <v>1.4391492567614075</v>
      </c>
      <c r="T667" s="37">
        <v>30374.0229</v>
      </c>
      <c r="U667" s="39">
        <f t="shared" si="233"/>
        <v>30817.5332</v>
      </c>
      <c r="BD667" s="3"/>
      <c r="BJ667" s="25"/>
    </row>
    <row r="668" spans="2:62" ht="12" customHeight="1">
      <c r="B668" s="11"/>
      <c r="C668" s="26" t="s">
        <v>71</v>
      </c>
      <c r="D668" s="37">
        <v>3043.5089</v>
      </c>
      <c r="E668" s="46">
        <f t="shared" si="224"/>
        <v>1.600484198719182</v>
      </c>
      <c r="F668" s="37">
        <v>949.101</v>
      </c>
      <c r="G668" s="46">
        <f t="shared" si="225"/>
        <v>0.4991019259015719</v>
      </c>
      <c r="H668" s="37">
        <v>41.1378</v>
      </c>
      <c r="I668" s="46">
        <f t="shared" si="226"/>
        <v>0.021633056131385053</v>
      </c>
      <c r="J668" s="37">
        <v>0</v>
      </c>
      <c r="K668" s="46">
        <f t="shared" si="227"/>
        <v>0</v>
      </c>
      <c r="L668" s="37">
        <v>0</v>
      </c>
      <c r="M668" s="46">
        <f t="shared" si="228"/>
        <v>0</v>
      </c>
      <c r="N668" s="38">
        <v>0</v>
      </c>
      <c r="O668" s="46">
        <f t="shared" si="229"/>
        <v>0</v>
      </c>
      <c r="P668" s="37">
        <v>3438.4853</v>
      </c>
      <c r="Q668" s="46">
        <f t="shared" si="230"/>
        <v>1.8081896820404195</v>
      </c>
      <c r="R668" s="37">
        <f t="shared" si="236"/>
        <v>7472.233</v>
      </c>
      <c r="S668" s="46">
        <f t="shared" si="232"/>
        <v>3.929408862792559</v>
      </c>
      <c r="T668" s="37">
        <v>182689.5257</v>
      </c>
      <c r="U668" s="39">
        <f t="shared" si="233"/>
        <v>190161.7587</v>
      </c>
      <c r="BD668" s="3"/>
      <c r="BJ668" s="25"/>
    </row>
    <row r="669" spans="2:62" ht="12" customHeight="1">
      <c r="B669" s="11"/>
      <c r="C669" s="26" t="s">
        <v>72</v>
      </c>
      <c r="D669" s="37">
        <v>0</v>
      </c>
      <c r="E669" s="46">
        <f t="shared" si="224"/>
        <v>0</v>
      </c>
      <c r="F669" s="37">
        <v>0</v>
      </c>
      <c r="G669" s="46">
        <f t="shared" si="225"/>
        <v>0</v>
      </c>
      <c r="H669" s="37">
        <v>0</v>
      </c>
      <c r="I669" s="46">
        <f t="shared" si="226"/>
        <v>0</v>
      </c>
      <c r="J669" s="37">
        <v>0</v>
      </c>
      <c r="K669" s="46">
        <f t="shared" si="227"/>
        <v>0</v>
      </c>
      <c r="L669" s="37">
        <v>0</v>
      </c>
      <c r="M669" s="46">
        <f t="shared" si="228"/>
        <v>0</v>
      </c>
      <c r="N669" s="38">
        <v>0</v>
      </c>
      <c r="O669" s="46">
        <f t="shared" si="229"/>
        <v>0</v>
      </c>
      <c r="P669" s="37">
        <v>71.5618</v>
      </c>
      <c r="Q669" s="46">
        <f t="shared" si="230"/>
        <v>0.3192153915152569</v>
      </c>
      <c r="R669" s="37">
        <f t="shared" si="236"/>
        <v>71.5618</v>
      </c>
      <c r="S669" s="46">
        <f t="shared" si="232"/>
        <v>0.3192153915152569</v>
      </c>
      <c r="T669" s="37">
        <v>22346.4675</v>
      </c>
      <c r="U669" s="39">
        <f t="shared" si="233"/>
        <v>22418.0293</v>
      </c>
      <c r="BD669" s="3"/>
      <c r="BJ669" s="25"/>
    </row>
    <row r="670" spans="2:62" ht="12" customHeight="1">
      <c r="B670" s="11"/>
      <c r="C670" s="29" t="s">
        <v>73</v>
      </c>
      <c r="D670" s="37">
        <v>4024.2419</v>
      </c>
      <c r="E670" s="46">
        <f t="shared" si="224"/>
        <v>2.492000340796478</v>
      </c>
      <c r="F670" s="37">
        <v>470.6013</v>
      </c>
      <c r="G670" s="46">
        <f t="shared" si="225"/>
        <v>0.2914185153678922</v>
      </c>
      <c r="H670" s="37">
        <v>59.5669</v>
      </c>
      <c r="I670" s="46">
        <f t="shared" si="226"/>
        <v>0.03688663325636308</v>
      </c>
      <c r="J670" s="37">
        <v>0</v>
      </c>
      <c r="K670" s="46">
        <f t="shared" si="227"/>
        <v>0</v>
      </c>
      <c r="L670" s="37">
        <v>0</v>
      </c>
      <c r="M670" s="46">
        <f t="shared" si="228"/>
        <v>0</v>
      </c>
      <c r="N670" s="38">
        <v>0</v>
      </c>
      <c r="O670" s="46">
        <f t="shared" si="229"/>
        <v>0</v>
      </c>
      <c r="P670" s="37">
        <v>927.5779</v>
      </c>
      <c r="Q670" s="46">
        <f t="shared" si="230"/>
        <v>0.5743999740461133</v>
      </c>
      <c r="R670" s="37">
        <f t="shared" si="236"/>
        <v>5481.988</v>
      </c>
      <c r="S670" s="46">
        <f t="shared" si="232"/>
        <v>3.3947054634668477</v>
      </c>
      <c r="T670" s="37">
        <v>156004.4225</v>
      </c>
      <c r="U670" s="39">
        <f t="shared" si="233"/>
        <v>161486.4105</v>
      </c>
      <c r="BD670" s="3"/>
      <c r="BJ670" s="25"/>
    </row>
    <row r="671" spans="1:62" s="30" customFormat="1" ht="12" customHeight="1">
      <c r="A671" s="3"/>
      <c r="B671" s="27"/>
      <c r="C671" s="28" t="s">
        <v>2</v>
      </c>
      <c r="D671" s="40">
        <f>SUM(D652:D670)</f>
        <v>9588.8686</v>
      </c>
      <c r="E671" s="47">
        <f t="shared" si="224"/>
        <v>0.459972819200941</v>
      </c>
      <c r="F671" s="40">
        <f>SUM(F652:F670)</f>
        <v>1653.6239</v>
      </c>
      <c r="G671" s="47">
        <f t="shared" si="225"/>
        <v>0.07932344042977657</v>
      </c>
      <c r="H671" s="40">
        <f>SUM(H652:H670)</f>
        <v>100.7047</v>
      </c>
      <c r="I671" s="47">
        <f t="shared" si="226"/>
        <v>0.004830749768099336</v>
      </c>
      <c r="J671" s="40">
        <f>SUM(J652:J670)</f>
        <v>0</v>
      </c>
      <c r="K671" s="47">
        <f t="shared" si="227"/>
        <v>0</v>
      </c>
      <c r="L671" s="40">
        <f>SUM(L652:L670)</f>
        <v>0</v>
      </c>
      <c r="M671" s="47">
        <f t="shared" si="228"/>
        <v>0</v>
      </c>
      <c r="N671" s="41">
        <f>SUM(N652:N670)</f>
        <v>0</v>
      </c>
      <c r="O671" s="47">
        <f t="shared" si="229"/>
        <v>0</v>
      </c>
      <c r="P671" s="40">
        <f>SUM(P652:P670)</f>
        <v>5642.3441</v>
      </c>
      <c r="Q671" s="47">
        <f t="shared" si="230"/>
        <v>0.27066018222199817</v>
      </c>
      <c r="R671" s="40">
        <f>SUM(R652:R670)</f>
        <v>16985.5413</v>
      </c>
      <c r="S671" s="47">
        <f t="shared" si="232"/>
        <v>0.8147871916208151</v>
      </c>
      <c r="T671" s="40">
        <f>SUM(T652:T670)</f>
        <v>2067674.2906999998</v>
      </c>
      <c r="U671" s="42">
        <f t="shared" si="233"/>
        <v>2084659.8319999997</v>
      </c>
      <c r="BJ671" s="25"/>
    </row>
    <row r="672" spans="2:62" ht="12" customHeight="1">
      <c r="B672" s="11"/>
      <c r="C672" s="26" t="s">
        <v>74</v>
      </c>
      <c r="D672" s="37">
        <v>0</v>
      </c>
      <c r="E672" s="46">
        <f t="shared" si="224"/>
        <v>0</v>
      </c>
      <c r="F672" s="37">
        <v>0</v>
      </c>
      <c r="G672" s="46">
        <f t="shared" si="225"/>
        <v>0</v>
      </c>
      <c r="H672" s="37">
        <v>0</v>
      </c>
      <c r="I672" s="46">
        <f t="shared" si="226"/>
        <v>0</v>
      </c>
      <c r="J672" s="37">
        <v>0</v>
      </c>
      <c r="K672" s="46">
        <f t="shared" si="227"/>
        <v>0</v>
      </c>
      <c r="L672" s="37">
        <v>0</v>
      </c>
      <c r="M672" s="46">
        <f t="shared" si="228"/>
        <v>0</v>
      </c>
      <c r="N672" s="38">
        <v>0</v>
      </c>
      <c r="O672" s="46">
        <f t="shared" si="229"/>
        <v>0</v>
      </c>
      <c r="P672" s="37">
        <v>0</v>
      </c>
      <c r="Q672" s="46">
        <f t="shared" si="230"/>
        <v>0</v>
      </c>
      <c r="R672" s="37">
        <f aca="true" t="shared" si="237" ref="R672:R678">SUM(D672,F672,H672,J672,L672,N672,P672)</f>
        <v>0</v>
      </c>
      <c r="S672" s="46">
        <f t="shared" si="232"/>
        <v>0</v>
      </c>
      <c r="T672" s="37">
        <v>16016.1849</v>
      </c>
      <c r="U672" s="39">
        <f t="shared" si="233"/>
        <v>16016.1849</v>
      </c>
      <c r="BD672" s="3"/>
      <c r="BJ672" s="25"/>
    </row>
    <row r="673" spans="2:62" ht="12" customHeight="1">
      <c r="B673" s="11" t="s">
        <v>75</v>
      </c>
      <c r="C673" s="26" t="s">
        <v>76</v>
      </c>
      <c r="D673" s="37">
        <v>208.8961</v>
      </c>
      <c r="E673" s="46">
        <f t="shared" si="224"/>
        <v>0.08239825204460821</v>
      </c>
      <c r="F673" s="37">
        <v>1148.4749</v>
      </c>
      <c r="G673" s="46">
        <f t="shared" si="225"/>
        <v>0.4530114457718751</v>
      </c>
      <c r="H673" s="37">
        <v>48.4773</v>
      </c>
      <c r="I673" s="46">
        <f t="shared" si="226"/>
        <v>0.019121681945436442</v>
      </c>
      <c r="J673" s="37">
        <v>0</v>
      </c>
      <c r="K673" s="46">
        <f t="shared" si="227"/>
        <v>0</v>
      </c>
      <c r="L673" s="37">
        <v>0</v>
      </c>
      <c r="M673" s="46">
        <f t="shared" si="228"/>
        <v>0</v>
      </c>
      <c r="N673" s="38">
        <v>0</v>
      </c>
      <c r="O673" s="46">
        <f t="shared" si="229"/>
        <v>0</v>
      </c>
      <c r="P673" s="37">
        <v>166.66</v>
      </c>
      <c r="Q673" s="46">
        <f t="shared" si="230"/>
        <v>0.0657383871013121</v>
      </c>
      <c r="R673" s="37">
        <f t="shared" si="237"/>
        <v>1572.5083</v>
      </c>
      <c r="S673" s="46">
        <f t="shared" si="232"/>
        <v>0.6202697668632319</v>
      </c>
      <c r="T673" s="37">
        <v>251947.5541</v>
      </c>
      <c r="U673" s="39">
        <f t="shared" si="233"/>
        <v>253520.0624</v>
      </c>
      <c r="BD673" s="3"/>
      <c r="BJ673" s="25"/>
    </row>
    <row r="674" spans="2:62" ht="12" customHeight="1">
      <c r="B674" s="11" t="s">
        <v>48</v>
      </c>
      <c r="C674" s="26" t="s">
        <v>108</v>
      </c>
      <c r="D674" s="37">
        <v>101.6531</v>
      </c>
      <c r="E674" s="46">
        <f t="shared" si="224"/>
        <v>1.0084683259877776</v>
      </c>
      <c r="F674" s="37">
        <v>17.8442</v>
      </c>
      <c r="G674" s="46">
        <f t="shared" si="225"/>
        <v>0.1770266770279618</v>
      </c>
      <c r="H674" s="37">
        <v>175.8673</v>
      </c>
      <c r="I674" s="46">
        <f t="shared" si="226"/>
        <v>1.7447239840889286</v>
      </c>
      <c r="J674" s="37">
        <v>0</v>
      </c>
      <c r="K674" s="46">
        <f t="shared" si="227"/>
        <v>0</v>
      </c>
      <c r="L674" s="37">
        <v>0</v>
      </c>
      <c r="M674" s="46">
        <f t="shared" si="228"/>
        <v>0</v>
      </c>
      <c r="N674" s="38">
        <v>0</v>
      </c>
      <c r="O674" s="46">
        <f t="shared" si="229"/>
        <v>0</v>
      </c>
      <c r="P674" s="37">
        <v>5.19</v>
      </c>
      <c r="Q674" s="46">
        <f t="shared" si="230"/>
        <v>0.05148835216905894</v>
      </c>
      <c r="R674" s="37">
        <f t="shared" si="237"/>
        <v>300.5546</v>
      </c>
      <c r="S674" s="46">
        <f t="shared" si="232"/>
        <v>2.981707339273727</v>
      </c>
      <c r="T674" s="37">
        <v>9779.3951</v>
      </c>
      <c r="U674" s="39">
        <f t="shared" si="233"/>
        <v>10079.9497</v>
      </c>
      <c r="BD674" s="3"/>
      <c r="BJ674" s="25"/>
    </row>
    <row r="675" spans="2:62" ht="12" customHeight="1">
      <c r="B675" s="11" t="s">
        <v>1</v>
      </c>
      <c r="C675" s="26" t="s">
        <v>77</v>
      </c>
      <c r="D675" s="37">
        <v>174.1141</v>
      </c>
      <c r="E675" s="46">
        <f t="shared" si="224"/>
        <v>2.645053724727047</v>
      </c>
      <c r="F675" s="37">
        <v>0</v>
      </c>
      <c r="G675" s="46">
        <f t="shared" si="225"/>
        <v>0</v>
      </c>
      <c r="H675" s="37">
        <v>0</v>
      </c>
      <c r="I675" s="46">
        <f t="shared" si="226"/>
        <v>0</v>
      </c>
      <c r="J675" s="37">
        <v>0</v>
      </c>
      <c r="K675" s="46">
        <f t="shared" si="227"/>
        <v>0</v>
      </c>
      <c r="L675" s="37">
        <v>0</v>
      </c>
      <c r="M675" s="46">
        <f t="shared" si="228"/>
        <v>0</v>
      </c>
      <c r="N675" s="38">
        <v>0</v>
      </c>
      <c r="O675" s="46">
        <f t="shared" si="229"/>
        <v>0</v>
      </c>
      <c r="P675" s="37">
        <v>657.2382</v>
      </c>
      <c r="Q675" s="46">
        <f t="shared" si="230"/>
        <v>9.984431754481113</v>
      </c>
      <c r="R675" s="37">
        <f t="shared" si="237"/>
        <v>831.3523</v>
      </c>
      <c r="S675" s="46">
        <f t="shared" si="232"/>
        <v>12.62948547920816</v>
      </c>
      <c r="T675" s="37">
        <v>5751.2777</v>
      </c>
      <c r="U675" s="39">
        <f t="shared" si="233"/>
        <v>6582.629999999999</v>
      </c>
      <c r="BD675" s="3"/>
      <c r="BJ675" s="25"/>
    </row>
    <row r="676" spans="2:62" ht="12" customHeight="1">
      <c r="B676" s="11" t="s">
        <v>20</v>
      </c>
      <c r="C676" s="26" t="s">
        <v>78</v>
      </c>
      <c r="D676" s="37">
        <v>0</v>
      </c>
      <c r="E676" s="46">
        <f t="shared" si="224"/>
        <v>0</v>
      </c>
      <c r="F676" s="37">
        <v>0</v>
      </c>
      <c r="G676" s="46">
        <f t="shared" si="225"/>
        <v>0</v>
      </c>
      <c r="H676" s="37">
        <v>0</v>
      </c>
      <c r="I676" s="46">
        <f t="shared" si="226"/>
        <v>0</v>
      </c>
      <c r="J676" s="37">
        <v>0</v>
      </c>
      <c r="K676" s="46">
        <f t="shared" si="227"/>
        <v>0</v>
      </c>
      <c r="L676" s="37">
        <v>0</v>
      </c>
      <c r="M676" s="46">
        <f t="shared" si="228"/>
        <v>0</v>
      </c>
      <c r="N676" s="38">
        <v>0</v>
      </c>
      <c r="O676" s="46">
        <f t="shared" si="229"/>
        <v>0</v>
      </c>
      <c r="P676" s="37">
        <v>0</v>
      </c>
      <c r="Q676" s="46">
        <f t="shared" si="230"/>
        <v>0</v>
      </c>
      <c r="R676" s="37">
        <f t="shared" si="237"/>
        <v>0</v>
      </c>
      <c r="S676" s="46">
        <f t="shared" si="232"/>
        <v>0</v>
      </c>
      <c r="T676" s="37">
        <v>27441.0073</v>
      </c>
      <c r="U676" s="39">
        <f t="shared" si="233"/>
        <v>27441.0073</v>
      </c>
      <c r="BD676" s="3"/>
      <c r="BJ676" s="25"/>
    </row>
    <row r="677" spans="2:62" ht="12" customHeight="1">
      <c r="B677" s="11"/>
      <c r="C677" s="26" t="s">
        <v>79</v>
      </c>
      <c r="D677" s="37">
        <v>10.1297</v>
      </c>
      <c r="E677" s="46">
        <f t="shared" si="224"/>
        <v>0.0024655938532086347</v>
      </c>
      <c r="F677" s="37">
        <v>52.1137</v>
      </c>
      <c r="G677" s="46">
        <f t="shared" si="225"/>
        <v>0.012684602543802761</v>
      </c>
      <c r="H677" s="37">
        <v>20.9279</v>
      </c>
      <c r="I677" s="46">
        <f t="shared" si="226"/>
        <v>0.00509390224790122</v>
      </c>
      <c r="J677" s="37">
        <v>0</v>
      </c>
      <c r="K677" s="46">
        <f t="shared" si="227"/>
        <v>0</v>
      </c>
      <c r="L677" s="37">
        <v>0</v>
      </c>
      <c r="M677" s="46">
        <f t="shared" si="228"/>
        <v>0</v>
      </c>
      <c r="N677" s="38">
        <v>0</v>
      </c>
      <c r="O677" s="46">
        <f t="shared" si="229"/>
        <v>0</v>
      </c>
      <c r="P677" s="37">
        <v>88.6188</v>
      </c>
      <c r="Q677" s="46">
        <f t="shared" si="230"/>
        <v>0.02157003352110382</v>
      </c>
      <c r="R677" s="37">
        <f t="shared" si="237"/>
        <v>171.7901</v>
      </c>
      <c r="S677" s="46">
        <f t="shared" si="232"/>
        <v>0.041814132166016434</v>
      </c>
      <c r="T677" s="37">
        <v>410670.4087</v>
      </c>
      <c r="U677" s="39">
        <f t="shared" si="233"/>
        <v>410842.1988</v>
      </c>
      <c r="BD677" s="3"/>
      <c r="BJ677" s="25"/>
    </row>
    <row r="678" spans="2:62" ht="12" customHeight="1">
      <c r="B678" s="11"/>
      <c r="C678" s="26" t="s">
        <v>80</v>
      </c>
      <c r="D678" s="37">
        <v>2067.0038</v>
      </c>
      <c r="E678" s="46">
        <f t="shared" si="224"/>
        <v>1.0245549381432413</v>
      </c>
      <c r="F678" s="37">
        <v>670.5925</v>
      </c>
      <c r="G678" s="46">
        <f t="shared" si="225"/>
        <v>0.33239361115679683</v>
      </c>
      <c r="H678" s="37">
        <v>0</v>
      </c>
      <c r="I678" s="46">
        <f t="shared" si="226"/>
        <v>0</v>
      </c>
      <c r="J678" s="37">
        <v>0</v>
      </c>
      <c r="K678" s="46">
        <f t="shared" si="227"/>
        <v>0</v>
      </c>
      <c r="L678" s="37">
        <v>0</v>
      </c>
      <c r="M678" s="46">
        <f t="shared" si="228"/>
        <v>0</v>
      </c>
      <c r="N678" s="38">
        <v>0</v>
      </c>
      <c r="O678" s="46">
        <f t="shared" si="229"/>
        <v>0</v>
      </c>
      <c r="P678" s="37">
        <v>0</v>
      </c>
      <c r="Q678" s="46">
        <f t="shared" si="230"/>
        <v>0</v>
      </c>
      <c r="R678" s="37">
        <f t="shared" si="237"/>
        <v>2737.5963</v>
      </c>
      <c r="S678" s="46">
        <f t="shared" si="232"/>
        <v>1.3569485493000382</v>
      </c>
      <c r="T678" s="37">
        <v>199008.9107</v>
      </c>
      <c r="U678" s="39">
        <f t="shared" si="233"/>
        <v>201746.507</v>
      </c>
      <c r="BD678" s="3"/>
      <c r="BJ678" s="25"/>
    </row>
    <row r="679" spans="1:62" s="30" customFormat="1" ht="12" customHeight="1">
      <c r="A679" s="3"/>
      <c r="B679" s="27"/>
      <c r="C679" s="28" t="s">
        <v>2</v>
      </c>
      <c r="D679" s="40">
        <f>SUM(D672:D678)</f>
        <v>2561.7968</v>
      </c>
      <c r="E679" s="47">
        <f t="shared" si="224"/>
        <v>0.276583660413165</v>
      </c>
      <c r="F679" s="40">
        <f>SUM(F672:F678)</f>
        <v>1889.0253</v>
      </c>
      <c r="G679" s="47">
        <f t="shared" si="225"/>
        <v>0.20394807741467907</v>
      </c>
      <c r="H679" s="40">
        <f>SUM(H672:H678)</f>
        <v>245.2725</v>
      </c>
      <c r="I679" s="47">
        <f t="shared" si="226"/>
        <v>0.026480775465364002</v>
      </c>
      <c r="J679" s="40">
        <f>SUM(J672:J678)</f>
        <v>0</v>
      </c>
      <c r="K679" s="47">
        <f t="shared" si="227"/>
        <v>0</v>
      </c>
      <c r="L679" s="40">
        <f>SUM(L672:L678)</f>
        <v>0</v>
      </c>
      <c r="M679" s="47">
        <f t="shared" si="228"/>
        <v>0</v>
      </c>
      <c r="N679" s="41">
        <f>SUM(N672:N678)</f>
        <v>0</v>
      </c>
      <c r="O679" s="47">
        <f t="shared" si="229"/>
        <v>0</v>
      </c>
      <c r="P679" s="40">
        <f>SUM(P672:P678)</f>
        <v>917.707</v>
      </c>
      <c r="Q679" s="47">
        <f t="shared" si="230"/>
        <v>0.09907997435502473</v>
      </c>
      <c r="R679" s="40">
        <f>SUM(R672:R678)</f>
        <v>5613.801600000001</v>
      </c>
      <c r="S679" s="47">
        <f t="shared" si="232"/>
        <v>0.6060924876482329</v>
      </c>
      <c r="T679" s="40">
        <f>SUM(T672:T678)</f>
        <v>920614.7385000001</v>
      </c>
      <c r="U679" s="42">
        <f t="shared" si="233"/>
        <v>926228.5401000001</v>
      </c>
      <c r="BJ679" s="25"/>
    </row>
    <row r="680" spans="2:62" ht="12" customHeight="1">
      <c r="B680" s="23"/>
      <c r="C680" s="24" t="s">
        <v>81</v>
      </c>
      <c r="D680" s="37">
        <v>0</v>
      </c>
      <c r="E680" s="46">
        <f aca="true" t="shared" si="238" ref="E680:E709">IF($U680=0,"",D680/$U680*100)</f>
        <v>0</v>
      </c>
      <c r="F680" s="37">
        <v>0</v>
      </c>
      <c r="G680" s="46">
        <f aca="true" t="shared" si="239" ref="G680:G709">IF($U680=0,"",F680/$U680*100)</f>
        <v>0</v>
      </c>
      <c r="H680" s="37">
        <v>0</v>
      </c>
      <c r="I680" s="46">
        <f aca="true" t="shared" si="240" ref="I680:I709">IF($U680=0,"",H680/$U680*100)</f>
        <v>0</v>
      </c>
      <c r="J680" s="37">
        <v>0</v>
      </c>
      <c r="K680" s="46">
        <f aca="true" t="shared" si="241" ref="K680:K709">IF($U680=0,"",J680/$U680*100)</f>
        <v>0</v>
      </c>
      <c r="L680" s="37">
        <v>0</v>
      </c>
      <c r="M680" s="46">
        <f aca="true" t="shared" si="242" ref="M680:M709">IF($U680=0,"",L680/$U680*100)</f>
        <v>0</v>
      </c>
      <c r="N680" s="38">
        <v>0</v>
      </c>
      <c r="O680" s="46">
        <f aca="true" t="shared" si="243" ref="O680:O709">IF($U680=0,"",N680/$U680*100)</f>
        <v>0</v>
      </c>
      <c r="P680" s="37">
        <v>0</v>
      </c>
      <c r="Q680" s="46">
        <f aca="true" t="shared" si="244" ref="Q680:Q709">IF($U680=0,"",P680/$U680*100)</f>
        <v>0</v>
      </c>
      <c r="R680" s="37">
        <f aca="true" t="shared" si="245" ref="R680:R688">SUM(D680,F680,H680,J680,L680,N680,P680)</f>
        <v>0</v>
      </c>
      <c r="S680" s="46">
        <f aca="true" t="shared" si="246" ref="S680:S709">IF($U680=0,"",R680/$U680*100)</f>
        <v>0</v>
      </c>
      <c r="T680" s="37">
        <v>66102.9683</v>
      </c>
      <c r="U680" s="39">
        <f aca="true" t="shared" si="247" ref="U680:U708">SUM(R680,T680)</f>
        <v>66102.9683</v>
      </c>
      <c r="BD680" s="3"/>
      <c r="BJ680" s="25"/>
    </row>
    <row r="681" spans="2:62" ht="12" customHeight="1">
      <c r="B681" s="11" t="s">
        <v>82</v>
      </c>
      <c r="C681" s="26" t="s">
        <v>83</v>
      </c>
      <c r="D681" s="37">
        <v>71.6124</v>
      </c>
      <c r="E681" s="46">
        <f t="shared" si="238"/>
        <v>11.299073825715142</v>
      </c>
      <c r="F681" s="37">
        <v>129.2081</v>
      </c>
      <c r="G681" s="46">
        <f t="shared" si="239"/>
        <v>20.38657915082283</v>
      </c>
      <c r="H681" s="37">
        <v>0</v>
      </c>
      <c r="I681" s="46">
        <f t="shared" si="240"/>
        <v>0</v>
      </c>
      <c r="J681" s="37">
        <v>0</v>
      </c>
      <c r="K681" s="46">
        <f t="shared" si="241"/>
        <v>0</v>
      </c>
      <c r="L681" s="37">
        <v>0</v>
      </c>
      <c r="M681" s="46">
        <f t="shared" si="242"/>
        <v>0</v>
      </c>
      <c r="N681" s="38">
        <v>0</v>
      </c>
      <c r="O681" s="46">
        <f t="shared" si="243"/>
        <v>0</v>
      </c>
      <c r="P681" s="37">
        <v>0</v>
      </c>
      <c r="Q681" s="46">
        <f t="shared" si="244"/>
        <v>0</v>
      </c>
      <c r="R681" s="37">
        <f t="shared" si="245"/>
        <v>200.82049999999998</v>
      </c>
      <c r="S681" s="46">
        <f t="shared" si="246"/>
        <v>31.68565297653797</v>
      </c>
      <c r="T681" s="37">
        <v>432.9695</v>
      </c>
      <c r="U681" s="39">
        <f t="shared" si="247"/>
        <v>633.79</v>
      </c>
      <c r="BD681" s="3"/>
      <c r="BJ681" s="25"/>
    </row>
    <row r="682" spans="2:62" ht="12" customHeight="1">
      <c r="B682" s="11"/>
      <c r="C682" s="26" t="s">
        <v>84</v>
      </c>
      <c r="D682" s="37">
        <v>10.3217</v>
      </c>
      <c r="E682" s="46">
        <f t="shared" si="238"/>
        <v>0.16170296817385668</v>
      </c>
      <c r="F682" s="37">
        <v>13.8111</v>
      </c>
      <c r="G682" s="46">
        <f t="shared" si="239"/>
        <v>0.21636899578034163</v>
      </c>
      <c r="H682" s="37">
        <v>0</v>
      </c>
      <c r="I682" s="46">
        <f t="shared" si="240"/>
        <v>0</v>
      </c>
      <c r="J682" s="37">
        <v>0</v>
      </c>
      <c r="K682" s="46">
        <f t="shared" si="241"/>
        <v>0</v>
      </c>
      <c r="L682" s="37">
        <v>0</v>
      </c>
      <c r="M682" s="46">
        <f t="shared" si="242"/>
        <v>0</v>
      </c>
      <c r="N682" s="38">
        <v>0</v>
      </c>
      <c r="O682" s="46">
        <f t="shared" si="243"/>
        <v>0</v>
      </c>
      <c r="P682" s="37">
        <v>25.7432</v>
      </c>
      <c r="Q682" s="46">
        <f t="shared" si="244"/>
        <v>0.40330099211304604</v>
      </c>
      <c r="R682" s="37">
        <f t="shared" si="245"/>
        <v>49.876000000000005</v>
      </c>
      <c r="S682" s="46">
        <f t="shared" si="246"/>
        <v>0.7813729560672444</v>
      </c>
      <c r="T682" s="37">
        <v>6333.2474</v>
      </c>
      <c r="U682" s="39">
        <f t="shared" si="247"/>
        <v>6383.1234</v>
      </c>
      <c r="BD682" s="3"/>
      <c r="BJ682" s="25"/>
    </row>
    <row r="683" spans="2:62" ht="12" customHeight="1">
      <c r="B683" s="11" t="s">
        <v>48</v>
      </c>
      <c r="C683" s="26" t="s">
        <v>85</v>
      </c>
      <c r="D683" s="37">
        <v>37.7379</v>
      </c>
      <c r="E683" s="46">
        <f t="shared" si="238"/>
        <v>0.24519615071560819</v>
      </c>
      <c r="F683" s="37">
        <v>0</v>
      </c>
      <c r="G683" s="46">
        <f t="shared" si="239"/>
        <v>0</v>
      </c>
      <c r="H683" s="37">
        <v>9.2024</v>
      </c>
      <c r="I683" s="46">
        <f t="shared" si="240"/>
        <v>0.059791166369758585</v>
      </c>
      <c r="J683" s="37">
        <v>0</v>
      </c>
      <c r="K683" s="46">
        <f t="shared" si="241"/>
        <v>0</v>
      </c>
      <c r="L683" s="37">
        <v>0</v>
      </c>
      <c r="M683" s="46">
        <f t="shared" si="242"/>
        <v>0</v>
      </c>
      <c r="N683" s="38">
        <v>0</v>
      </c>
      <c r="O683" s="46">
        <f t="shared" si="243"/>
        <v>0</v>
      </c>
      <c r="P683" s="37">
        <v>43.5967</v>
      </c>
      <c r="Q683" s="46">
        <f t="shared" si="244"/>
        <v>0.2832627948005362</v>
      </c>
      <c r="R683" s="37">
        <f t="shared" si="245"/>
        <v>90.537</v>
      </c>
      <c r="S683" s="46">
        <f t="shared" si="246"/>
        <v>0.5882501118859029</v>
      </c>
      <c r="T683" s="37">
        <v>15300.3653</v>
      </c>
      <c r="U683" s="39">
        <f t="shared" si="247"/>
        <v>15390.9023</v>
      </c>
      <c r="BD683" s="3"/>
      <c r="BJ683" s="25"/>
    </row>
    <row r="684" spans="2:62" ht="12" customHeight="1">
      <c r="B684" s="11"/>
      <c r="C684" s="26" t="s">
        <v>86</v>
      </c>
      <c r="D684" s="37">
        <v>0</v>
      </c>
      <c r="E684" s="46">
        <f t="shared" si="238"/>
        <v>0</v>
      </c>
      <c r="F684" s="37">
        <v>0</v>
      </c>
      <c r="G684" s="46">
        <f t="shared" si="239"/>
        <v>0</v>
      </c>
      <c r="H684" s="37">
        <v>0</v>
      </c>
      <c r="I684" s="46">
        <f t="shared" si="240"/>
        <v>0</v>
      </c>
      <c r="J684" s="37">
        <v>0</v>
      </c>
      <c r="K684" s="46">
        <f t="shared" si="241"/>
        <v>0</v>
      </c>
      <c r="L684" s="37">
        <v>0</v>
      </c>
      <c r="M684" s="46">
        <f t="shared" si="242"/>
        <v>0</v>
      </c>
      <c r="N684" s="38">
        <v>0</v>
      </c>
      <c r="O684" s="46">
        <f t="shared" si="243"/>
        <v>0</v>
      </c>
      <c r="P684" s="37">
        <v>0</v>
      </c>
      <c r="Q684" s="46">
        <f t="shared" si="244"/>
        <v>0</v>
      </c>
      <c r="R684" s="37">
        <f t="shared" si="245"/>
        <v>0</v>
      </c>
      <c r="S684" s="46">
        <f t="shared" si="246"/>
        <v>0</v>
      </c>
      <c r="T684" s="37">
        <v>23013.4778</v>
      </c>
      <c r="U684" s="39">
        <f t="shared" si="247"/>
        <v>23013.4778</v>
      </c>
      <c r="BD684" s="3"/>
      <c r="BJ684" s="25"/>
    </row>
    <row r="685" spans="2:62" ht="12" customHeight="1">
      <c r="B685" s="11" t="s">
        <v>1</v>
      </c>
      <c r="C685" s="26" t="s">
        <v>87</v>
      </c>
      <c r="D685" s="37">
        <v>19.5075</v>
      </c>
      <c r="E685" s="46">
        <f t="shared" si="238"/>
        <v>0.04529219031551068</v>
      </c>
      <c r="F685" s="37">
        <v>633.7859</v>
      </c>
      <c r="G685" s="46">
        <f t="shared" si="239"/>
        <v>1.471513602567588</v>
      </c>
      <c r="H685" s="37">
        <v>0</v>
      </c>
      <c r="I685" s="46">
        <f t="shared" si="240"/>
        <v>0</v>
      </c>
      <c r="J685" s="37">
        <v>0</v>
      </c>
      <c r="K685" s="46">
        <f t="shared" si="241"/>
        <v>0</v>
      </c>
      <c r="L685" s="37">
        <v>0</v>
      </c>
      <c r="M685" s="46">
        <f t="shared" si="242"/>
        <v>0</v>
      </c>
      <c r="N685" s="38">
        <v>0</v>
      </c>
      <c r="O685" s="46">
        <f t="shared" si="243"/>
        <v>0</v>
      </c>
      <c r="P685" s="37">
        <v>134.9187</v>
      </c>
      <c r="Q685" s="46">
        <f t="shared" si="244"/>
        <v>0.3132520024360524</v>
      </c>
      <c r="R685" s="37">
        <f t="shared" si="245"/>
        <v>788.2121</v>
      </c>
      <c r="S685" s="46">
        <f t="shared" si="246"/>
        <v>1.830057795319151</v>
      </c>
      <c r="T685" s="37">
        <v>42282.1271</v>
      </c>
      <c r="U685" s="39">
        <f t="shared" si="247"/>
        <v>43070.339199999995</v>
      </c>
      <c r="BD685" s="3"/>
      <c r="BJ685" s="25"/>
    </row>
    <row r="686" spans="2:62" ht="12" customHeight="1">
      <c r="B686" s="11"/>
      <c r="C686" s="26" t="s">
        <v>88</v>
      </c>
      <c r="D686" s="37">
        <v>0</v>
      </c>
      <c r="E686" s="46">
        <f t="shared" si="238"/>
        <v>0</v>
      </c>
      <c r="F686" s="37">
        <v>0</v>
      </c>
      <c r="G686" s="46">
        <f t="shared" si="239"/>
        <v>0</v>
      </c>
      <c r="H686" s="37">
        <v>0</v>
      </c>
      <c r="I686" s="46">
        <f t="shared" si="240"/>
        <v>0</v>
      </c>
      <c r="J686" s="37">
        <v>0</v>
      </c>
      <c r="K686" s="46">
        <f t="shared" si="241"/>
        <v>0</v>
      </c>
      <c r="L686" s="37">
        <v>0</v>
      </c>
      <c r="M686" s="46">
        <f t="shared" si="242"/>
        <v>0</v>
      </c>
      <c r="N686" s="38">
        <v>0</v>
      </c>
      <c r="O686" s="46">
        <f t="shared" si="243"/>
        <v>0</v>
      </c>
      <c r="P686" s="37">
        <v>0</v>
      </c>
      <c r="Q686" s="46">
        <f t="shared" si="244"/>
        <v>0</v>
      </c>
      <c r="R686" s="37">
        <f t="shared" si="245"/>
        <v>0</v>
      </c>
      <c r="S686" s="46">
        <f t="shared" si="246"/>
        <v>0</v>
      </c>
      <c r="T686" s="37">
        <v>100544.6296</v>
      </c>
      <c r="U686" s="39">
        <f t="shared" si="247"/>
        <v>100544.6296</v>
      </c>
      <c r="BD686" s="3"/>
      <c r="BJ686" s="25"/>
    </row>
    <row r="687" spans="2:62" ht="12" customHeight="1">
      <c r="B687" s="11" t="s">
        <v>20</v>
      </c>
      <c r="C687" s="26" t="s">
        <v>89</v>
      </c>
      <c r="D687" s="37">
        <v>0</v>
      </c>
      <c r="E687" s="46">
        <f t="shared" si="238"/>
        <v>0</v>
      </c>
      <c r="F687" s="37">
        <v>69.2679</v>
      </c>
      <c r="G687" s="46">
        <f t="shared" si="239"/>
        <v>0.24441824879498888</v>
      </c>
      <c r="H687" s="37">
        <v>429.5095</v>
      </c>
      <c r="I687" s="46">
        <f t="shared" si="240"/>
        <v>1.5155643498765126</v>
      </c>
      <c r="J687" s="37">
        <v>0</v>
      </c>
      <c r="K687" s="46">
        <f t="shared" si="241"/>
        <v>0</v>
      </c>
      <c r="L687" s="37">
        <v>0</v>
      </c>
      <c r="M687" s="46">
        <f t="shared" si="242"/>
        <v>0</v>
      </c>
      <c r="N687" s="38">
        <v>0</v>
      </c>
      <c r="O687" s="46">
        <f t="shared" si="243"/>
        <v>0</v>
      </c>
      <c r="P687" s="37">
        <v>462.9217</v>
      </c>
      <c r="Q687" s="46">
        <f t="shared" si="244"/>
        <v>1.6334624153929773</v>
      </c>
      <c r="R687" s="37">
        <f t="shared" si="245"/>
        <v>961.6991</v>
      </c>
      <c r="S687" s="46">
        <f t="shared" si="246"/>
        <v>3.393445014064479</v>
      </c>
      <c r="T687" s="37">
        <v>27378.2061</v>
      </c>
      <c r="U687" s="39">
        <f t="shared" si="247"/>
        <v>28339.9052</v>
      </c>
      <c r="BD687" s="3"/>
      <c r="BJ687" s="25"/>
    </row>
    <row r="688" spans="2:62" ht="12" customHeight="1">
      <c r="B688" s="11"/>
      <c r="C688" s="29" t="s">
        <v>90</v>
      </c>
      <c r="D688" s="37">
        <v>62.1255</v>
      </c>
      <c r="E688" s="46">
        <f t="shared" si="238"/>
        <v>0.06992913527951534</v>
      </c>
      <c r="F688" s="37">
        <v>112.9438</v>
      </c>
      <c r="G688" s="46">
        <f t="shared" si="239"/>
        <v>0.1271307638438729</v>
      </c>
      <c r="H688" s="37">
        <v>0</v>
      </c>
      <c r="I688" s="46">
        <f t="shared" si="240"/>
        <v>0</v>
      </c>
      <c r="J688" s="37">
        <v>0</v>
      </c>
      <c r="K688" s="46">
        <f t="shared" si="241"/>
        <v>0</v>
      </c>
      <c r="L688" s="37">
        <v>0</v>
      </c>
      <c r="M688" s="46">
        <f t="shared" si="242"/>
        <v>0</v>
      </c>
      <c r="N688" s="38">
        <v>0</v>
      </c>
      <c r="O688" s="46">
        <f t="shared" si="243"/>
        <v>0</v>
      </c>
      <c r="P688" s="37">
        <v>143.307</v>
      </c>
      <c r="Q688" s="46">
        <f t="shared" si="244"/>
        <v>0.1613079104313286</v>
      </c>
      <c r="R688" s="37">
        <f t="shared" si="245"/>
        <v>318.3763</v>
      </c>
      <c r="S688" s="46">
        <f t="shared" si="246"/>
        <v>0.35836780955471687</v>
      </c>
      <c r="T688" s="37">
        <v>88522.2761</v>
      </c>
      <c r="U688" s="39">
        <f t="shared" si="247"/>
        <v>88840.6524</v>
      </c>
      <c r="BD688" s="3"/>
      <c r="BJ688" s="25"/>
    </row>
    <row r="689" spans="1:62" s="30" customFormat="1" ht="12" customHeight="1">
      <c r="A689" s="3"/>
      <c r="B689" s="27"/>
      <c r="C689" s="28" t="s">
        <v>2</v>
      </c>
      <c r="D689" s="40">
        <f>SUM(D680:D688)</f>
        <v>201.305</v>
      </c>
      <c r="E689" s="47">
        <f t="shared" si="238"/>
        <v>0.05406776818745516</v>
      </c>
      <c r="F689" s="40">
        <f>SUM(F680:F688)</f>
        <v>959.0168000000001</v>
      </c>
      <c r="G689" s="47">
        <f t="shared" si="239"/>
        <v>0.257578788556047</v>
      </c>
      <c r="H689" s="40">
        <f>SUM(H680:H688)</f>
        <v>438.7119</v>
      </c>
      <c r="I689" s="47">
        <f t="shared" si="240"/>
        <v>0.1178320126687266</v>
      </c>
      <c r="J689" s="40">
        <f>SUM(J680:J688)</f>
        <v>0</v>
      </c>
      <c r="K689" s="47">
        <f t="shared" si="241"/>
        <v>0</v>
      </c>
      <c r="L689" s="40">
        <f>SUM(L680:L688)</f>
        <v>0</v>
      </c>
      <c r="M689" s="47">
        <f t="shared" si="242"/>
        <v>0</v>
      </c>
      <c r="N689" s="41">
        <f>SUM(N680:N688)</f>
        <v>0</v>
      </c>
      <c r="O689" s="47">
        <f t="shared" si="243"/>
        <v>0</v>
      </c>
      <c r="P689" s="40">
        <f>SUM(P680:P688)</f>
        <v>810.4873</v>
      </c>
      <c r="Q689" s="47">
        <f t="shared" si="244"/>
        <v>0.21768579744803365</v>
      </c>
      <c r="R689" s="40">
        <f>SUM(R680:R688)</f>
        <v>2409.5209999999997</v>
      </c>
      <c r="S689" s="47">
        <f t="shared" si="246"/>
        <v>0.6471643668602622</v>
      </c>
      <c r="T689" s="40">
        <f>SUM(T680:T688)</f>
        <v>369910.2672</v>
      </c>
      <c r="U689" s="42">
        <f t="shared" si="247"/>
        <v>372319.7882</v>
      </c>
      <c r="BJ689" s="25"/>
    </row>
    <row r="690" spans="2:62" ht="12" customHeight="1">
      <c r="B690" s="11"/>
      <c r="C690" s="26" t="s">
        <v>109</v>
      </c>
      <c r="D690" s="37">
        <v>0</v>
      </c>
      <c r="E690" s="46">
        <f t="shared" si="238"/>
        <v>0</v>
      </c>
      <c r="F690" s="37">
        <v>0</v>
      </c>
      <c r="G690" s="46">
        <f t="shared" si="239"/>
        <v>0</v>
      </c>
      <c r="H690" s="37">
        <v>0</v>
      </c>
      <c r="I690" s="46">
        <f t="shared" si="240"/>
        <v>0</v>
      </c>
      <c r="J690" s="37">
        <v>0</v>
      </c>
      <c r="K690" s="46">
        <f t="shared" si="241"/>
        <v>0</v>
      </c>
      <c r="L690" s="37">
        <v>0</v>
      </c>
      <c r="M690" s="46">
        <f t="shared" si="242"/>
        <v>0</v>
      </c>
      <c r="N690" s="38">
        <v>0</v>
      </c>
      <c r="O690" s="46">
        <f t="shared" si="243"/>
        <v>0</v>
      </c>
      <c r="P690" s="37">
        <v>0</v>
      </c>
      <c r="Q690" s="46">
        <f t="shared" si="244"/>
        <v>0</v>
      </c>
      <c r="R690" s="37">
        <f aca="true" t="shared" si="248" ref="R690:R702">SUM(D690,F690,H690,J690,L690,N690,P690)</f>
        <v>0</v>
      </c>
      <c r="S690" s="46">
        <f t="shared" si="246"/>
        <v>0</v>
      </c>
      <c r="T690" s="37">
        <v>39.2353</v>
      </c>
      <c r="U690" s="39">
        <f t="shared" si="247"/>
        <v>39.2353</v>
      </c>
      <c r="BD690" s="3"/>
      <c r="BJ690" s="25"/>
    </row>
    <row r="691" spans="2:62" ht="12" customHeight="1">
      <c r="B691" s="11"/>
      <c r="C691" s="26" t="s">
        <v>110</v>
      </c>
      <c r="D691" s="37">
        <v>0</v>
      </c>
      <c r="E691" s="46">
        <f t="shared" si="238"/>
        <v>0</v>
      </c>
      <c r="F691" s="37">
        <v>0</v>
      </c>
      <c r="G691" s="46">
        <f t="shared" si="239"/>
        <v>0</v>
      </c>
      <c r="H691" s="37">
        <v>0</v>
      </c>
      <c r="I691" s="46">
        <f t="shared" si="240"/>
        <v>0</v>
      </c>
      <c r="J691" s="37">
        <v>0</v>
      </c>
      <c r="K691" s="46">
        <f t="shared" si="241"/>
        <v>0</v>
      </c>
      <c r="L691" s="37">
        <v>0</v>
      </c>
      <c r="M691" s="46">
        <f t="shared" si="242"/>
        <v>0</v>
      </c>
      <c r="N691" s="38">
        <v>0</v>
      </c>
      <c r="O691" s="46">
        <f t="shared" si="243"/>
        <v>0</v>
      </c>
      <c r="P691" s="37">
        <v>0</v>
      </c>
      <c r="Q691" s="46">
        <f t="shared" si="244"/>
        <v>0</v>
      </c>
      <c r="R691" s="37">
        <f t="shared" si="248"/>
        <v>0</v>
      </c>
      <c r="S691" s="46">
        <f t="shared" si="246"/>
        <v>0</v>
      </c>
      <c r="T691" s="37">
        <v>356.9753</v>
      </c>
      <c r="U691" s="39">
        <f t="shared" si="247"/>
        <v>356.9753</v>
      </c>
      <c r="BD691" s="3"/>
      <c r="BJ691" s="25"/>
    </row>
    <row r="692" spans="2:62" ht="12" customHeight="1">
      <c r="B692" s="11"/>
      <c r="C692" s="26" t="s">
        <v>111</v>
      </c>
      <c r="D692" s="37">
        <v>0</v>
      </c>
      <c r="E692" s="46">
        <f t="shared" si="238"/>
        <v>0</v>
      </c>
      <c r="F692" s="37">
        <v>422.1038</v>
      </c>
      <c r="G692" s="46">
        <f t="shared" si="239"/>
        <v>0.6239004408002431</v>
      </c>
      <c r="H692" s="37">
        <v>0</v>
      </c>
      <c r="I692" s="46">
        <f t="shared" si="240"/>
        <v>0</v>
      </c>
      <c r="J692" s="37">
        <v>0</v>
      </c>
      <c r="K692" s="46">
        <f t="shared" si="241"/>
        <v>0</v>
      </c>
      <c r="L692" s="37">
        <v>0</v>
      </c>
      <c r="M692" s="46">
        <f t="shared" si="242"/>
        <v>0</v>
      </c>
      <c r="N692" s="38">
        <v>0</v>
      </c>
      <c r="O692" s="46">
        <f t="shared" si="243"/>
        <v>0</v>
      </c>
      <c r="P692" s="37">
        <v>0</v>
      </c>
      <c r="Q692" s="46">
        <f t="shared" si="244"/>
        <v>0</v>
      </c>
      <c r="R692" s="37">
        <f t="shared" si="248"/>
        <v>422.1038</v>
      </c>
      <c r="S692" s="46">
        <f t="shared" si="246"/>
        <v>0.6239004408002431</v>
      </c>
      <c r="T692" s="37">
        <v>67233.5304</v>
      </c>
      <c r="U692" s="39">
        <f t="shared" si="247"/>
        <v>67655.6342</v>
      </c>
      <c r="BD692" s="3"/>
      <c r="BJ692" s="25"/>
    </row>
    <row r="693" spans="2:62" ht="12" customHeight="1">
      <c r="B693" s="11" t="s">
        <v>112</v>
      </c>
      <c r="C693" s="26" t="s">
        <v>91</v>
      </c>
      <c r="D693" s="37">
        <v>0</v>
      </c>
      <c r="E693" s="46">
        <f t="shared" si="238"/>
        <v>0</v>
      </c>
      <c r="F693" s="37">
        <v>0</v>
      </c>
      <c r="G693" s="46">
        <f t="shared" si="239"/>
        <v>0</v>
      </c>
      <c r="H693" s="37">
        <v>0</v>
      </c>
      <c r="I693" s="46">
        <f t="shared" si="240"/>
        <v>0</v>
      </c>
      <c r="J693" s="37">
        <v>0</v>
      </c>
      <c r="K693" s="46">
        <f t="shared" si="241"/>
        <v>0</v>
      </c>
      <c r="L693" s="37">
        <v>0</v>
      </c>
      <c r="M693" s="46">
        <f t="shared" si="242"/>
        <v>0</v>
      </c>
      <c r="N693" s="38">
        <v>0</v>
      </c>
      <c r="O693" s="46">
        <f t="shared" si="243"/>
        <v>0</v>
      </c>
      <c r="P693" s="37">
        <v>0</v>
      </c>
      <c r="Q693" s="46">
        <f t="shared" si="244"/>
        <v>0</v>
      </c>
      <c r="R693" s="37">
        <f t="shared" si="248"/>
        <v>0</v>
      </c>
      <c r="S693" s="46">
        <f t="shared" si="246"/>
        <v>0</v>
      </c>
      <c r="T693" s="37">
        <v>257.3625</v>
      </c>
      <c r="U693" s="39">
        <f t="shared" si="247"/>
        <v>257.3625</v>
      </c>
      <c r="BD693" s="3"/>
      <c r="BJ693" s="25"/>
    </row>
    <row r="694" spans="2:62" ht="12" customHeight="1">
      <c r="B694" s="11"/>
      <c r="C694" s="26" t="s">
        <v>113</v>
      </c>
      <c r="D694" s="37">
        <v>0</v>
      </c>
      <c r="E694" s="46">
        <f t="shared" si="238"/>
        <v>0</v>
      </c>
      <c r="F694" s="37">
        <v>0</v>
      </c>
      <c r="G694" s="46">
        <f t="shared" si="239"/>
        <v>0</v>
      </c>
      <c r="H694" s="37">
        <v>0</v>
      </c>
      <c r="I694" s="46">
        <f t="shared" si="240"/>
        <v>0</v>
      </c>
      <c r="J694" s="37">
        <v>0</v>
      </c>
      <c r="K694" s="46">
        <f t="shared" si="241"/>
        <v>0</v>
      </c>
      <c r="L694" s="37">
        <v>0</v>
      </c>
      <c r="M694" s="46">
        <f t="shared" si="242"/>
        <v>0</v>
      </c>
      <c r="N694" s="38">
        <v>0</v>
      </c>
      <c r="O694" s="46">
        <f t="shared" si="243"/>
        <v>0</v>
      </c>
      <c r="P694" s="37">
        <v>0</v>
      </c>
      <c r="Q694" s="46">
        <f t="shared" si="244"/>
        <v>0</v>
      </c>
      <c r="R694" s="37">
        <f t="shared" si="248"/>
        <v>0</v>
      </c>
      <c r="S694" s="46">
        <f t="shared" si="246"/>
        <v>0</v>
      </c>
      <c r="T694" s="37">
        <v>985.987</v>
      </c>
      <c r="U694" s="39">
        <f t="shared" si="247"/>
        <v>985.987</v>
      </c>
      <c r="BD694" s="3"/>
      <c r="BJ694" s="25"/>
    </row>
    <row r="695" spans="2:62" ht="12" customHeight="1">
      <c r="B695" s="11"/>
      <c r="C695" s="26" t="s">
        <v>114</v>
      </c>
      <c r="D695" s="37">
        <v>0</v>
      </c>
      <c r="E695" s="46">
        <f t="shared" si="238"/>
        <v>0</v>
      </c>
      <c r="F695" s="37">
        <v>0</v>
      </c>
      <c r="G695" s="46">
        <f t="shared" si="239"/>
        <v>0</v>
      </c>
      <c r="H695" s="37">
        <v>0</v>
      </c>
      <c r="I695" s="46">
        <f t="shared" si="240"/>
        <v>0</v>
      </c>
      <c r="J695" s="37">
        <v>0</v>
      </c>
      <c r="K695" s="46">
        <f t="shared" si="241"/>
        <v>0</v>
      </c>
      <c r="L695" s="37">
        <v>0</v>
      </c>
      <c r="M695" s="46">
        <f t="shared" si="242"/>
        <v>0</v>
      </c>
      <c r="N695" s="38">
        <v>0</v>
      </c>
      <c r="O695" s="46">
        <f t="shared" si="243"/>
        <v>0</v>
      </c>
      <c r="P695" s="37">
        <v>0</v>
      </c>
      <c r="Q695" s="46">
        <f t="shared" si="244"/>
        <v>0</v>
      </c>
      <c r="R695" s="37">
        <f t="shared" si="248"/>
        <v>0</v>
      </c>
      <c r="S695" s="46">
        <f t="shared" si="246"/>
        <v>0</v>
      </c>
      <c r="T695" s="37">
        <v>1814.7224</v>
      </c>
      <c r="U695" s="39">
        <f t="shared" si="247"/>
        <v>1814.7224</v>
      </c>
      <c r="BD695" s="3"/>
      <c r="BJ695" s="25"/>
    </row>
    <row r="696" spans="2:62" ht="12" customHeight="1">
      <c r="B696" s="11" t="s">
        <v>115</v>
      </c>
      <c r="C696" s="26" t="s">
        <v>116</v>
      </c>
      <c r="D696" s="37">
        <v>0</v>
      </c>
      <c r="E696" s="46">
        <f t="shared" si="238"/>
        <v>0</v>
      </c>
      <c r="F696" s="37">
        <v>0</v>
      </c>
      <c r="G696" s="46">
        <f t="shared" si="239"/>
        <v>0</v>
      </c>
      <c r="H696" s="37">
        <v>0</v>
      </c>
      <c r="I696" s="46">
        <f t="shared" si="240"/>
        <v>0</v>
      </c>
      <c r="J696" s="37">
        <v>0</v>
      </c>
      <c r="K696" s="46">
        <f t="shared" si="241"/>
        <v>0</v>
      </c>
      <c r="L696" s="37">
        <v>0</v>
      </c>
      <c r="M696" s="46">
        <f t="shared" si="242"/>
        <v>0</v>
      </c>
      <c r="N696" s="38">
        <v>0</v>
      </c>
      <c r="O696" s="46">
        <f t="shared" si="243"/>
        <v>0</v>
      </c>
      <c r="P696" s="37">
        <v>2219.7261</v>
      </c>
      <c r="Q696" s="46">
        <f t="shared" si="244"/>
        <v>4.106666333553964</v>
      </c>
      <c r="R696" s="37">
        <f t="shared" si="248"/>
        <v>2219.7261</v>
      </c>
      <c r="S696" s="46">
        <f t="shared" si="246"/>
        <v>4.106666333553964</v>
      </c>
      <c r="T696" s="37">
        <v>51832.0502</v>
      </c>
      <c r="U696" s="39">
        <f t="shared" si="247"/>
        <v>54051.7763</v>
      </c>
      <c r="BD696" s="3"/>
      <c r="BJ696" s="25"/>
    </row>
    <row r="697" spans="2:62" ht="12" customHeight="1">
      <c r="B697" s="11"/>
      <c r="C697" s="26" t="s">
        <v>117</v>
      </c>
      <c r="D697" s="37">
        <v>0</v>
      </c>
      <c r="E697" s="46">
        <f t="shared" si="238"/>
        <v>0</v>
      </c>
      <c r="F697" s="37">
        <v>0</v>
      </c>
      <c r="G697" s="46">
        <f t="shared" si="239"/>
        <v>0</v>
      </c>
      <c r="H697" s="37">
        <v>0</v>
      </c>
      <c r="I697" s="46">
        <f t="shared" si="240"/>
        <v>0</v>
      </c>
      <c r="J697" s="37">
        <v>0</v>
      </c>
      <c r="K697" s="46">
        <f t="shared" si="241"/>
        <v>0</v>
      </c>
      <c r="L697" s="37">
        <v>0</v>
      </c>
      <c r="M697" s="46">
        <f t="shared" si="242"/>
        <v>0</v>
      </c>
      <c r="N697" s="38">
        <v>0</v>
      </c>
      <c r="O697" s="46">
        <f t="shared" si="243"/>
        <v>0</v>
      </c>
      <c r="P697" s="37">
        <v>0</v>
      </c>
      <c r="Q697" s="46">
        <f t="shared" si="244"/>
        <v>0</v>
      </c>
      <c r="R697" s="37">
        <f t="shared" si="248"/>
        <v>0</v>
      </c>
      <c r="S697" s="46">
        <f t="shared" si="246"/>
        <v>0</v>
      </c>
      <c r="T697" s="37">
        <v>2136.2369</v>
      </c>
      <c r="U697" s="39">
        <f t="shared" si="247"/>
        <v>2136.2369</v>
      </c>
      <c r="BD697" s="3"/>
      <c r="BJ697" s="25"/>
    </row>
    <row r="698" spans="2:62" ht="12" customHeight="1">
      <c r="B698" s="11"/>
      <c r="C698" s="26" t="s">
        <v>118</v>
      </c>
      <c r="D698" s="37">
        <v>0</v>
      </c>
      <c r="E698" s="46">
        <f t="shared" si="238"/>
        <v>0</v>
      </c>
      <c r="F698" s="37">
        <v>0</v>
      </c>
      <c r="G698" s="46">
        <f t="shared" si="239"/>
        <v>0</v>
      </c>
      <c r="H698" s="37">
        <v>0</v>
      </c>
      <c r="I698" s="46">
        <f t="shared" si="240"/>
        <v>0</v>
      </c>
      <c r="J698" s="37">
        <v>0</v>
      </c>
      <c r="K698" s="46">
        <f t="shared" si="241"/>
        <v>0</v>
      </c>
      <c r="L698" s="37">
        <v>0</v>
      </c>
      <c r="M698" s="46">
        <f t="shared" si="242"/>
        <v>0</v>
      </c>
      <c r="N698" s="38">
        <v>0</v>
      </c>
      <c r="O698" s="46">
        <f t="shared" si="243"/>
        <v>0</v>
      </c>
      <c r="P698" s="37">
        <v>0</v>
      </c>
      <c r="Q698" s="46">
        <f t="shared" si="244"/>
        <v>0</v>
      </c>
      <c r="R698" s="37">
        <f t="shared" si="248"/>
        <v>0</v>
      </c>
      <c r="S698" s="46">
        <f t="shared" si="246"/>
        <v>0</v>
      </c>
      <c r="T698" s="37">
        <v>685.46</v>
      </c>
      <c r="U698" s="39">
        <f t="shared" si="247"/>
        <v>685.46</v>
      </c>
      <c r="BD698" s="3"/>
      <c r="BJ698" s="25"/>
    </row>
    <row r="699" spans="2:62" ht="12" customHeight="1">
      <c r="B699" s="11" t="s">
        <v>119</v>
      </c>
      <c r="C699" s="26" t="s">
        <v>120</v>
      </c>
      <c r="D699" s="37">
        <v>0</v>
      </c>
      <c r="E699" s="46">
        <f t="shared" si="238"/>
        <v>0</v>
      </c>
      <c r="F699" s="37">
        <v>0</v>
      </c>
      <c r="G699" s="46">
        <f t="shared" si="239"/>
        <v>0</v>
      </c>
      <c r="H699" s="37">
        <v>0</v>
      </c>
      <c r="I699" s="46">
        <f t="shared" si="240"/>
        <v>0</v>
      </c>
      <c r="J699" s="37">
        <v>0</v>
      </c>
      <c r="K699" s="46">
        <f t="shared" si="241"/>
        <v>0</v>
      </c>
      <c r="L699" s="37">
        <v>0</v>
      </c>
      <c r="M699" s="46">
        <f t="shared" si="242"/>
        <v>0</v>
      </c>
      <c r="N699" s="38">
        <v>0</v>
      </c>
      <c r="O699" s="46">
        <f t="shared" si="243"/>
        <v>0</v>
      </c>
      <c r="P699" s="37">
        <v>0</v>
      </c>
      <c r="Q699" s="46">
        <f t="shared" si="244"/>
        <v>0</v>
      </c>
      <c r="R699" s="37">
        <f t="shared" si="248"/>
        <v>0</v>
      </c>
      <c r="S699" s="46">
        <f t="shared" si="246"/>
        <v>0</v>
      </c>
      <c r="T699" s="37">
        <v>25030.9764</v>
      </c>
      <c r="U699" s="39">
        <f t="shared" si="247"/>
        <v>25030.9764</v>
      </c>
      <c r="BD699" s="3"/>
      <c r="BJ699" s="25"/>
    </row>
    <row r="700" spans="2:62" ht="12" customHeight="1">
      <c r="B700" s="11"/>
      <c r="C700" s="26" t="s">
        <v>121</v>
      </c>
      <c r="D700" s="37">
        <v>0</v>
      </c>
      <c r="E700" s="46">
        <f t="shared" si="238"/>
        <v>0</v>
      </c>
      <c r="F700" s="37">
        <v>0</v>
      </c>
      <c r="G700" s="46">
        <f t="shared" si="239"/>
        <v>0</v>
      </c>
      <c r="H700" s="37">
        <v>0</v>
      </c>
      <c r="I700" s="46">
        <f t="shared" si="240"/>
        <v>0</v>
      </c>
      <c r="J700" s="37">
        <v>0</v>
      </c>
      <c r="K700" s="46">
        <f t="shared" si="241"/>
        <v>0</v>
      </c>
      <c r="L700" s="37">
        <v>0</v>
      </c>
      <c r="M700" s="46">
        <f t="shared" si="242"/>
        <v>0</v>
      </c>
      <c r="N700" s="38">
        <v>0</v>
      </c>
      <c r="O700" s="46">
        <f t="shared" si="243"/>
        <v>0</v>
      </c>
      <c r="P700" s="37">
        <v>0</v>
      </c>
      <c r="Q700" s="46">
        <f t="shared" si="244"/>
        <v>0</v>
      </c>
      <c r="R700" s="37">
        <f t="shared" si="248"/>
        <v>0</v>
      </c>
      <c r="S700" s="46">
        <f t="shared" si="246"/>
        <v>0</v>
      </c>
      <c r="T700" s="37">
        <v>38114.4603</v>
      </c>
      <c r="U700" s="39">
        <f t="shared" si="247"/>
        <v>38114.4603</v>
      </c>
      <c r="BD700" s="3"/>
      <c r="BJ700" s="25"/>
    </row>
    <row r="701" spans="2:62" ht="12" customHeight="1">
      <c r="B701" s="11"/>
      <c r="C701" s="26" t="s">
        <v>122</v>
      </c>
      <c r="D701" s="37">
        <v>0</v>
      </c>
      <c r="E701" s="46">
        <f t="shared" si="238"/>
        <v>0</v>
      </c>
      <c r="F701" s="37">
        <v>0</v>
      </c>
      <c r="G701" s="46">
        <f t="shared" si="239"/>
        <v>0</v>
      </c>
      <c r="H701" s="37">
        <v>0</v>
      </c>
      <c r="I701" s="46">
        <f t="shared" si="240"/>
        <v>0</v>
      </c>
      <c r="J701" s="37">
        <v>0</v>
      </c>
      <c r="K701" s="46">
        <f t="shared" si="241"/>
        <v>0</v>
      </c>
      <c r="L701" s="37">
        <v>0</v>
      </c>
      <c r="M701" s="46">
        <f t="shared" si="242"/>
        <v>0</v>
      </c>
      <c r="N701" s="38">
        <v>0</v>
      </c>
      <c r="O701" s="46">
        <f t="shared" si="243"/>
        <v>0</v>
      </c>
      <c r="P701" s="37">
        <v>0</v>
      </c>
      <c r="Q701" s="46">
        <f t="shared" si="244"/>
        <v>0</v>
      </c>
      <c r="R701" s="37">
        <f t="shared" si="248"/>
        <v>0</v>
      </c>
      <c r="S701" s="46">
        <f t="shared" si="246"/>
        <v>0</v>
      </c>
      <c r="T701" s="37">
        <v>1531.3857</v>
      </c>
      <c r="U701" s="39">
        <f t="shared" si="247"/>
        <v>1531.3857</v>
      </c>
      <c r="BD701" s="3"/>
      <c r="BJ701" s="25"/>
    </row>
    <row r="702" spans="2:62" ht="12" customHeight="1">
      <c r="B702" s="11"/>
      <c r="C702" s="29" t="s">
        <v>123</v>
      </c>
      <c r="D702" s="37">
        <v>47.0354</v>
      </c>
      <c r="E702" s="46">
        <f t="shared" si="238"/>
        <v>0.2781843852407733</v>
      </c>
      <c r="F702" s="37">
        <v>0</v>
      </c>
      <c r="G702" s="46">
        <f t="shared" si="239"/>
        <v>0</v>
      </c>
      <c r="H702" s="37">
        <v>0</v>
      </c>
      <c r="I702" s="46">
        <f t="shared" si="240"/>
        <v>0</v>
      </c>
      <c r="J702" s="37">
        <v>0</v>
      </c>
      <c r="K702" s="46">
        <f t="shared" si="241"/>
        <v>0</v>
      </c>
      <c r="L702" s="37">
        <v>0</v>
      </c>
      <c r="M702" s="46">
        <f t="shared" si="242"/>
        <v>0</v>
      </c>
      <c r="N702" s="38">
        <v>0</v>
      </c>
      <c r="O702" s="46">
        <f t="shared" si="243"/>
        <v>0</v>
      </c>
      <c r="P702" s="37">
        <v>0</v>
      </c>
      <c r="Q702" s="46">
        <f t="shared" si="244"/>
        <v>0</v>
      </c>
      <c r="R702" s="37">
        <f t="shared" si="248"/>
        <v>47.0354</v>
      </c>
      <c r="S702" s="46">
        <f t="shared" si="246"/>
        <v>0.2781843852407733</v>
      </c>
      <c r="T702" s="37">
        <v>16860.9589</v>
      </c>
      <c r="U702" s="39">
        <f t="shared" si="247"/>
        <v>16907.994300000002</v>
      </c>
      <c r="BD702" s="3"/>
      <c r="BJ702" s="25"/>
    </row>
    <row r="703" spans="2:62" s="30" customFormat="1" ht="12" customHeight="1">
      <c r="B703" s="27"/>
      <c r="C703" s="28" t="s">
        <v>2</v>
      </c>
      <c r="D703" s="40">
        <f>SUM(D690:D702)</f>
        <v>47.0354</v>
      </c>
      <c r="E703" s="47">
        <f t="shared" si="238"/>
        <v>0.02244395787085005</v>
      </c>
      <c r="F703" s="40">
        <f>SUM(F690:F702)</f>
        <v>422.1038</v>
      </c>
      <c r="G703" s="47">
        <f t="shared" si="239"/>
        <v>0.20141595275740645</v>
      </c>
      <c r="H703" s="40">
        <f>SUM(H690:H702)</f>
        <v>0</v>
      </c>
      <c r="I703" s="47">
        <f t="shared" si="240"/>
        <v>0</v>
      </c>
      <c r="J703" s="40">
        <f>SUM(J690:J702)</f>
        <v>0</v>
      </c>
      <c r="K703" s="47">
        <f t="shared" si="241"/>
        <v>0</v>
      </c>
      <c r="L703" s="40">
        <f>SUM(L690:L702)</f>
        <v>0</v>
      </c>
      <c r="M703" s="47">
        <f t="shared" si="242"/>
        <v>0</v>
      </c>
      <c r="N703" s="40">
        <f>SUM(N690:N702)</f>
        <v>0</v>
      </c>
      <c r="O703" s="47">
        <f t="shared" si="243"/>
        <v>0</v>
      </c>
      <c r="P703" s="40">
        <f>SUM(P690:P702)</f>
        <v>2219.7261</v>
      </c>
      <c r="Q703" s="47">
        <f t="shared" si="244"/>
        <v>1.059190292274038</v>
      </c>
      <c r="R703" s="40">
        <f>SUM(R690:R702)</f>
        <v>2688.8653</v>
      </c>
      <c r="S703" s="47">
        <f t="shared" si="246"/>
        <v>1.2830502029022943</v>
      </c>
      <c r="T703" s="40">
        <f>SUM(T690:T702)</f>
        <v>206879.34130000003</v>
      </c>
      <c r="U703" s="42">
        <f t="shared" si="247"/>
        <v>209568.20660000003</v>
      </c>
      <c r="BJ703" s="25"/>
    </row>
    <row r="704" spans="2:62" ht="12" customHeight="1">
      <c r="B704" s="11"/>
      <c r="C704" s="26" t="s">
        <v>124</v>
      </c>
      <c r="D704" s="37">
        <v>0</v>
      </c>
      <c r="E704" s="46">
        <f t="shared" si="238"/>
        <v>0</v>
      </c>
      <c r="F704" s="37">
        <v>0</v>
      </c>
      <c r="G704" s="46">
        <f t="shared" si="239"/>
        <v>0</v>
      </c>
      <c r="H704" s="37">
        <v>0</v>
      </c>
      <c r="I704" s="46">
        <f t="shared" si="240"/>
        <v>0</v>
      </c>
      <c r="J704" s="37">
        <v>0</v>
      </c>
      <c r="K704" s="46">
        <f t="shared" si="241"/>
        <v>0</v>
      </c>
      <c r="L704" s="37">
        <v>0</v>
      </c>
      <c r="M704" s="46">
        <f t="shared" si="242"/>
        <v>0</v>
      </c>
      <c r="N704" s="38">
        <v>0</v>
      </c>
      <c r="O704" s="46">
        <f t="shared" si="243"/>
        <v>0</v>
      </c>
      <c r="P704" s="37">
        <v>0</v>
      </c>
      <c r="Q704" s="46">
        <f t="shared" si="244"/>
        <v>0</v>
      </c>
      <c r="R704" s="37">
        <f>SUM(D704,F704,H704,J704,L704,N704,P704)</f>
        <v>0</v>
      </c>
      <c r="S704" s="46">
        <f t="shared" si="246"/>
        <v>0</v>
      </c>
      <c r="T704" s="37">
        <v>139864.6636</v>
      </c>
      <c r="U704" s="39">
        <f t="shared" si="247"/>
        <v>139864.6636</v>
      </c>
      <c r="BD704" s="3"/>
      <c r="BJ704" s="25"/>
    </row>
    <row r="705" spans="2:62" ht="12" customHeight="1">
      <c r="B705" s="11" t="s">
        <v>92</v>
      </c>
      <c r="C705" s="26" t="s">
        <v>125</v>
      </c>
      <c r="D705" s="37">
        <v>0</v>
      </c>
      <c r="E705" s="46">
        <f t="shared" si="238"/>
        <v>0</v>
      </c>
      <c r="F705" s="37">
        <v>0</v>
      </c>
      <c r="G705" s="46">
        <f t="shared" si="239"/>
        <v>0</v>
      </c>
      <c r="H705" s="37">
        <v>0</v>
      </c>
      <c r="I705" s="46">
        <f t="shared" si="240"/>
        <v>0</v>
      </c>
      <c r="J705" s="37">
        <v>0</v>
      </c>
      <c r="K705" s="46">
        <f t="shared" si="241"/>
        <v>0</v>
      </c>
      <c r="L705" s="37">
        <v>0</v>
      </c>
      <c r="M705" s="46">
        <f t="shared" si="242"/>
        <v>0</v>
      </c>
      <c r="N705" s="38">
        <v>0</v>
      </c>
      <c r="O705" s="46">
        <f t="shared" si="243"/>
        <v>0</v>
      </c>
      <c r="P705" s="37">
        <v>641.0408</v>
      </c>
      <c r="Q705" s="46">
        <f t="shared" si="244"/>
        <v>7.597087502330238</v>
      </c>
      <c r="R705" s="37">
        <f>SUM(D705,F705,H705,J705,L705,N705,P705)</f>
        <v>641.0408</v>
      </c>
      <c r="S705" s="46">
        <f t="shared" si="246"/>
        <v>7.597087502330238</v>
      </c>
      <c r="T705" s="37">
        <v>7796.9402</v>
      </c>
      <c r="U705" s="39">
        <f t="shared" si="247"/>
        <v>8437.981</v>
      </c>
      <c r="BD705" s="3"/>
      <c r="BJ705" s="25"/>
    </row>
    <row r="706" spans="2:62" ht="12" customHeight="1">
      <c r="B706" s="11" t="s">
        <v>93</v>
      </c>
      <c r="C706" s="26" t="s">
        <v>126</v>
      </c>
      <c r="D706" s="37">
        <v>0</v>
      </c>
      <c r="E706" s="46">
        <f t="shared" si="238"/>
        <v>0</v>
      </c>
      <c r="F706" s="37">
        <v>0</v>
      </c>
      <c r="G706" s="46">
        <f t="shared" si="239"/>
        <v>0</v>
      </c>
      <c r="H706" s="37">
        <v>15.1908</v>
      </c>
      <c r="I706" s="46">
        <f t="shared" si="240"/>
        <v>0.029913859356804448</v>
      </c>
      <c r="J706" s="37">
        <v>0</v>
      </c>
      <c r="K706" s="46">
        <f t="shared" si="241"/>
        <v>0</v>
      </c>
      <c r="L706" s="37">
        <v>0</v>
      </c>
      <c r="M706" s="46">
        <f t="shared" si="242"/>
        <v>0</v>
      </c>
      <c r="N706" s="38">
        <v>0</v>
      </c>
      <c r="O706" s="46">
        <f t="shared" si="243"/>
        <v>0</v>
      </c>
      <c r="P706" s="37">
        <v>0</v>
      </c>
      <c r="Q706" s="46">
        <f t="shared" si="244"/>
        <v>0</v>
      </c>
      <c r="R706" s="37">
        <f>SUM(D706,F706,H706,J706,L706,N706,P706)</f>
        <v>15.1908</v>
      </c>
      <c r="S706" s="46">
        <f t="shared" si="246"/>
        <v>0.029913859356804448</v>
      </c>
      <c r="T706" s="37">
        <v>50766.6218</v>
      </c>
      <c r="U706" s="39">
        <f t="shared" si="247"/>
        <v>50781.8126</v>
      </c>
      <c r="BD706" s="3"/>
      <c r="BJ706" s="25"/>
    </row>
    <row r="707" spans="2:62" ht="12" customHeight="1">
      <c r="B707" s="11" t="s">
        <v>20</v>
      </c>
      <c r="C707" s="29" t="s">
        <v>127</v>
      </c>
      <c r="D707" s="37">
        <v>0</v>
      </c>
      <c r="E707" s="46">
        <f t="shared" si="238"/>
        <v>0</v>
      </c>
      <c r="F707" s="37">
        <v>0</v>
      </c>
      <c r="G707" s="46">
        <f t="shared" si="239"/>
        <v>0</v>
      </c>
      <c r="H707" s="37">
        <v>0</v>
      </c>
      <c r="I707" s="46">
        <f t="shared" si="240"/>
        <v>0</v>
      </c>
      <c r="J707" s="37">
        <v>0</v>
      </c>
      <c r="K707" s="46">
        <f t="shared" si="241"/>
        <v>0</v>
      </c>
      <c r="L707" s="37">
        <v>0</v>
      </c>
      <c r="M707" s="46">
        <f t="shared" si="242"/>
        <v>0</v>
      </c>
      <c r="N707" s="38">
        <v>0</v>
      </c>
      <c r="O707" s="46">
        <f t="shared" si="243"/>
        <v>0</v>
      </c>
      <c r="P707" s="37">
        <v>0</v>
      </c>
      <c r="Q707" s="46">
        <f t="shared" si="244"/>
        <v>0</v>
      </c>
      <c r="R707" s="37">
        <f>SUM(D707,F707,H707,J707,L707,N707,P707)</f>
        <v>0</v>
      </c>
      <c r="S707" s="46">
        <f t="shared" si="246"/>
        <v>0</v>
      </c>
      <c r="T707" s="37">
        <v>23384.9763</v>
      </c>
      <c r="U707" s="39">
        <f t="shared" si="247"/>
        <v>23384.9763</v>
      </c>
      <c r="BD707" s="3"/>
      <c r="BJ707" s="25"/>
    </row>
    <row r="708" spans="1:62" s="30" customFormat="1" ht="12" customHeight="1">
      <c r="A708" s="3"/>
      <c r="B708" s="27"/>
      <c r="C708" s="28" t="s">
        <v>2</v>
      </c>
      <c r="D708" s="34">
        <f>SUM(D704:D707)</f>
        <v>0</v>
      </c>
      <c r="E708" s="45">
        <f t="shared" si="238"/>
        <v>0</v>
      </c>
      <c r="F708" s="34">
        <f>SUM(F704:F707)</f>
        <v>0</v>
      </c>
      <c r="G708" s="45">
        <f t="shared" si="239"/>
        <v>0</v>
      </c>
      <c r="H708" s="34">
        <f>SUM(H704:H707)</f>
        <v>15.1908</v>
      </c>
      <c r="I708" s="45">
        <f t="shared" si="240"/>
        <v>0.006828263892711355</v>
      </c>
      <c r="J708" s="34">
        <f>SUM(J704:J707)</f>
        <v>0</v>
      </c>
      <c r="K708" s="45">
        <f t="shared" si="241"/>
        <v>0</v>
      </c>
      <c r="L708" s="34">
        <f>SUM(L704:L707)</f>
        <v>0</v>
      </c>
      <c r="M708" s="45">
        <f t="shared" si="242"/>
        <v>0</v>
      </c>
      <c r="N708" s="35">
        <f>SUM(N704:N707)</f>
        <v>0</v>
      </c>
      <c r="O708" s="45">
        <f t="shared" si="243"/>
        <v>0</v>
      </c>
      <c r="P708" s="34">
        <f>SUM(P704:P707)</f>
        <v>641.0408</v>
      </c>
      <c r="Q708" s="45">
        <f t="shared" si="244"/>
        <v>0.2881478097529295</v>
      </c>
      <c r="R708" s="34">
        <f>SUM(R704:R707)</f>
        <v>656.2316</v>
      </c>
      <c r="S708" s="45">
        <f t="shared" si="246"/>
        <v>0.2949760736456408</v>
      </c>
      <c r="T708" s="34">
        <f>SUM(T704:T707)</f>
        <v>221813.20190000001</v>
      </c>
      <c r="U708" s="36">
        <f t="shared" si="247"/>
        <v>222469.4335</v>
      </c>
      <c r="BJ708" s="25"/>
    </row>
    <row r="709" spans="2:62" s="30" customFormat="1" ht="12" customHeight="1">
      <c r="B709" s="60" t="s">
        <v>94</v>
      </c>
      <c r="C709" s="61"/>
      <c r="D709" s="43">
        <f>SUM(D708,D703,D689,D679,D671,D651,D640,D630,D624)</f>
        <v>25995.3081</v>
      </c>
      <c r="E709" s="48">
        <f t="shared" si="238"/>
        <v>0.39274417460253136</v>
      </c>
      <c r="F709" s="43">
        <f>SUM(F708,F703,F689,F679,F671,F651,F640,F630,F624)</f>
        <v>10769.4017</v>
      </c>
      <c r="G709" s="48">
        <f t="shared" si="239"/>
        <v>0.16270704564681032</v>
      </c>
      <c r="H709" s="43">
        <f>SUM(H708,H703,H689,H679,H671,H651,H640,H630,H624)</f>
        <v>4031.0604</v>
      </c>
      <c r="I709" s="48">
        <f t="shared" si="240"/>
        <v>0.06090235528198836</v>
      </c>
      <c r="J709" s="43">
        <f>SUM(J708,J703,J689,J679,J671,J651,J640,J630,J624)</f>
        <v>50.2013</v>
      </c>
      <c r="K709" s="48">
        <f t="shared" si="241"/>
        <v>0.0007584548741114578</v>
      </c>
      <c r="L709" s="43">
        <f>SUM(L708,L703,L689,L679,L671,L651,L640,L630,L624)</f>
        <v>0</v>
      </c>
      <c r="M709" s="48">
        <f t="shared" si="242"/>
        <v>0</v>
      </c>
      <c r="N709" s="43">
        <f>SUM(N708,N703,N689,N679,N671,N651,N640,N630,N624)</f>
        <v>0</v>
      </c>
      <c r="O709" s="48">
        <f t="shared" si="243"/>
        <v>0</v>
      </c>
      <c r="P709" s="43">
        <f>SUM(P708,P703,P689,P679,P671,P651,P640,P630,P624)</f>
        <v>25888.5818</v>
      </c>
      <c r="Q709" s="48">
        <f t="shared" si="244"/>
        <v>0.3911317246773126</v>
      </c>
      <c r="R709" s="43">
        <f>SUM(R708,R703,R689,R679,R671,R651,R640,R630,R624)</f>
        <v>66734.55329999999</v>
      </c>
      <c r="S709" s="48">
        <f t="shared" si="246"/>
        <v>1.0082437550827539</v>
      </c>
      <c r="T709" s="43">
        <f>SUM(T708,T703,T689,T679,T671,T651,T640,T630,T624)</f>
        <v>6552156.2619</v>
      </c>
      <c r="U709" s="44">
        <f>SUM(U708,U703,U689,U679,U671,U651,U640,U630,U624)</f>
        <v>6618890.8152</v>
      </c>
      <c r="BJ709" s="25"/>
    </row>
    <row r="711" spans="2:56" ht="12" customHeight="1">
      <c r="B711" s="31"/>
      <c r="C711" s="32" t="s">
        <v>95</v>
      </c>
      <c r="D711" s="55" t="s">
        <v>128</v>
      </c>
      <c r="E711" s="56"/>
      <c r="G711" s="3"/>
      <c r="I711" s="3"/>
      <c r="K711" s="3"/>
      <c r="M711" s="3"/>
      <c r="O711" s="3"/>
      <c r="Q711" s="3"/>
      <c r="S711" s="3"/>
      <c r="BC711" s="4"/>
      <c r="BD711" s="3"/>
    </row>
    <row r="712" spans="3:56" ht="12" customHeight="1">
      <c r="C712" s="5"/>
      <c r="N712" s="2"/>
      <c r="U712" s="33" t="str">
        <f>$U$5</f>
        <v>(３日間調査　単位：トン，％）</v>
      </c>
      <c r="BD712" s="3"/>
    </row>
    <row r="713" spans="2:56" ht="12" customHeight="1">
      <c r="B713" s="6"/>
      <c r="C713" s="7" t="s">
        <v>103</v>
      </c>
      <c r="D713" s="57" t="s">
        <v>6</v>
      </c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9"/>
      <c r="T713" s="16"/>
      <c r="U713" s="20"/>
      <c r="BD713" s="3"/>
    </row>
    <row r="714" spans="2:56" ht="27" customHeight="1">
      <c r="B714" s="11"/>
      <c r="C714" s="12"/>
      <c r="D714" s="15" t="s">
        <v>7</v>
      </c>
      <c r="E714" s="13"/>
      <c r="F714" s="15" t="s">
        <v>140</v>
      </c>
      <c r="G714" s="13"/>
      <c r="H714" s="15" t="s">
        <v>139</v>
      </c>
      <c r="I714" s="13"/>
      <c r="J714" s="15" t="s">
        <v>138</v>
      </c>
      <c r="K714" s="13"/>
      <c r="L714" s="15" t="s">
        <v>8</v>
      </c>
      <c r="M714" s="13"/>
      <c r="N714" s="15" t="s">
        <v>9</v>
      </c>
      <c r="O714" s="13"/>
      <c r="P714" s="15" t="s">
        <v>10</v>
      </c>
      <c r="Q714" s="13"/>
      <c r="R714" s="19" t="s">
        <v>2</v>
      </c>
      <c r="S714" s="54"/>
      <c r="T714" s="17" t="s">
        <v>5</v>
      </c>
      <c r="U714" s="21" t="s">
        <v>3</v>
      </c>
      <c r="BD714" s="3"/>
    </row>
    <row r="715" spans="2:56" ht="12" customHeight="1">
      <c r="B715" s="8" t="s">
        <v>104</v>
      </c>
      <c r="C715" s="9"/>
      <c r="D715" s="10"/>
      <c r="E715" s="14" t="s">
        <v>4</v>
      </c>
      <c r="F715" s="10"/>
      <c r="G715" s="14" t="s">
        <v>4</v>
      </c>
      <c r="H715" s="10"/>
      <c r="I715" s="14" t="s">
        <v>4</v>
      </c>
      <c r="J715" s="10"/>
      <c r="K715" s="14" t="s">
        <v>4</v>
      </c>
      <c r="L715" s="10"/>
      <c r="M715" s="14" t="s">
        <v>4</v>
      </c>
      <c r="N715" s="10"/>
      <c r="O715" s="14" t="s">
        <v>4</v>
      </c>
      <c r="P715" s="10"/>
      <c r="Q715" s="14" t="s">
        <v>4</v>
      </c>
      <c r="R715" s="10"/>
      <c r="S715" s="14" t="s">
        <v>4</v>
      </c>
      <c r="T715" s="18"/>
      <c r="U715" s="22"/>
      <c r="BD715" s="3"/>
    </row>
    <row r="716" spans="2:62" ht="12" customHeight="1">
      <c r="B716" s="23"/>
      <c r="C716" s="24" t="s">
        <v>107</v>
      </c>
      <c r="D716" s="34">
        <v>0</v>
      </c>
      <c r="E716" s="45">
        <f>IF($U716=0,"",D716/$U716*100)</f>
        <v>0</v>
      </c>
      <c r="F716" s="34">
        <v>0</v>
      </c>
      <c r="G716" s="45">
        <f>IF($U716=0,"",F716/$U716*100)</f>
        <v>0</v>
      </c>
      <c r="H716" s="34">
        <v>0</v>
      </c>
      <c r="I716" s="45">
        <f>IF($U716=0,"",H716/$U716*100)</f>
        <v>0</v>
      </c>
      <c r="J716" s="34">
        <v>0</v>
      </c>
      <c r="K716" s="45">
        <f>IF($U716=0,"",J716/$U716*100)</f>
        <v>0</v>
      </c>
      <c r="L716" s="34">
        <v>0</v>
      </c>
      <c r="M716" s="45">
        <f>IF($U716=0,"",L716/$U716*100)</f>
        <v>0</v>
      </c>
      <c r="N716" s="35">
        <v>0</v>
      </c>
      <c r="O716" s="45">
        <f>IF($U716=0,"",N716/$U716*100)</f>
        <v>0</v>
      </c>
      <c r="P716" s="34">
        <v>0</v>
      </c>
      <c r="Q716" s="45">
        <f>IF($U716=0,"",P716/$U716*100)</f>
        <v>0</v>
      </c>
      <c r="R716" s="34">
        <f>SUM(D716,F716,H716,J716,L716,N716,P716)</f>
        <v>0</v>
      </c>
      <c r="S716" s="45">
        <f>IF($U716=0,"",R716/$U716*100)</f>
        <v>0</v>
      </c>
      <c r="T716" s="34">
        <v>3998.2177</v>
      </c>
      <c r="U716" s="36">
        <f>SUM(R716,T716)</f>
        <v>3998.2177</v>
      </c>
      <c r="BD716" s="3"/>
      <c r="BJ716" s="25"/>
    </row>
    <row r="717" spans="2:62" ht="12" customHeight="1">
      <c r="B717" s="11" t="s">
        <v>11</v>
      </c>
      <c r="C717" s="26" t="s">
        <v>12</v>
      </c>
      <c r="D717" s="37">
        <v>0</v>
      </c>
      <c r="E717" s="46">
        <f aca="true" t="shared" si="249" ref="E717:E780">IF($U717=0,"",D717/$U717*100)</f>
        <v>0</v>
      </c>
      <c r="F717" s="37">
        <v>0</v>
      </c>
      <c r="G717" s="46">
        <f aca="true" t="shared" si="250" ref="G717:G780">IF($U717=0,"",F717/$U717*100)</f>
        <v>0</v>
      </c>
      <c r="H717" s="37">
        <v>0</v>
      </c>
      <c r="I717" s="46">
        <f aca="true" t="shared" si="251" ref="I717:I780">IF($U717=0,"",H717/$U717*100)</f>
        <v>0</v>
      </c>
      <c r="J717" s="37">
        <v>0</v>
      </c>
      <c r="K717" s="46">
        <f aca="true" t="shared" si="252" ref="K717:K780">IF($U717=0,"",J717/$U717*100)</f>
        <v>0</v>
      </c>
      <c r="L717" s="37">
        <v>0</v>
      </c>
      <c r="M717" s="46">
        <f aca="true" t="shared" si="253" ref="M717:M780">IF($U717=0,"",L717/$U717*100)</f>
        <v>0</v>
      </c>
      <c r="N717" s="38">
        <v>0</v>
      </c>
      <c r="O717" s="46">
        <f aca="true" t="shared" si="254" ref="O717:O780">IF($U717=0,"",N717/$U717*100)</f>
        <v>0</v>
      </c>
      <c r="P717" s="37">
        <v>0</v>
      </c>
      <c r="Q717" s="46">
        <f aca="true" t="shared" si="255" ref="Q717:Q780">IF($U717=0,"",P717/$U717*100)</f>
        <v>0</v>
      </c>
      <c r="R717" s="37">
        <f aca="true" t="shared" si="256" ref="R717:R724">SUM(D717,F717,H717,J717,L717,N717,P717)</f>
        <v>0</v>
      </c>
      <c r="S717" s="46">
        <f aca="true" t="shared" si="257" ref="S717:S780">IF($U717=0,"",R717/$U717*100)</f>
        <v>0</v>
      </c>
      <c r="T717" s="37">
        <v>2404.2909</v>
      </c>
      <c r="U717" s="39">
        <f aca="true" t="shared" si="258" ref="U717:U780">SUM(R717,T717)</f>
        <v>2404.2909</v>
      </c>
      <c r="BD717" s="3"/>
      <c r="BJ717" s="25"/>
    </row>
    <row r="718" spans="2:62" ht="12" customHeight="1">
      <c r="B718" s="11"/>
      <c r="C718" s="26" t="s">
        <v>13</v>
      </c>
      <c r="D718" s="37">
        <v>0</v>
      </c>
      <c r="E718" s="46">
        <f t="shared" si="249"/>
        <v>0</v>
      </c>
      <c r="F718" s="37">
        <v>0</v>
      </c>
      <c r="G718" s="46">
        <f t="shared" si="250"/>
        <v>0</v>
      </c>
      <c r="H718" s="37">
        <v>0</v>
      </c>
      <c r="I718" s="46">
        <f t="shared" si="251"/>
        <v>0</v>
      </c>
      <c r="J718" s="37">
        <v>0</v>
      </c>
      <c r="K718" s="46">
        <f t="shared" si="252"/>
        <v>0</v>
      </c>
      <c r="L718" s="37">
        <v>0</v>
      </c>
      <c r="M718" s="46">
        <f t="shared" si="253"/>
        <v>0</v>
      </c>
      <c r="N718" s="38">
        <v>0</v>
      </c>
      <c r="O718" s="46">
        <f t="shared" si="254"/>
        <v>0</v>
      </c>
      <c r="P718" s="37">
        <v>0</v>
      </c>
      <c r="Q718" s="46">
        <f t="shared" si="255"/>
        <v>0</v>
      </c>
      <c r="R718" s="37">
        <f t="shared" si="256"/>
        <v>0</v>
      </c>
      <c r="S718" s="46">
        <f t="shared" si="257"/>
        <v>0</v>
      </c>
      <c r="T718" s="37">
        <v>12054.6116</v>
      </c>
      <c r="U718" s="39">
        <f t="shared" si="258"/>
        <v>12054.6116</v>
      </c>
      <c r="BD718" s="3"/>
      <c r="BJ718" s="25"/>
    </row>
    <row r="719" spans="2:62" ht="12" customHeight="1">
      <c r="B719" s="11" t="s">
        <v>14</v>
      </c>
      <c r="C719" s="26" t="s">
        <v>15</v>
      </c>
      <c r="D719" s="37">
        <v>0</v>
      </c>
      <c r="E719" s="46">
        <f t="shared" si="249"/>
        <v>0</v>
      </c>
      <c r="F719" s="37">
        <v>0</v>
      </c>
      <c r="G719" s="46">
        <f t="shared" si="250"/>
        <v>0</v>
      </c>
      <c r="H719" s="37">
        <v>0</v>
      </c>
      <c r="I719" s="46">
        <f t="shared" si="251"/>
        <v>0</v>
      </c>
      <c r="J719" s="37">
        <v>0</v>
      </c>
      <c r="K719" s="46">
        <f t="shared" si="252"/>
        <v>0</v>
      </c>
      <c r="L719" s="37">
        <v>0</v>
      </c>
      <c r="M719" s="46">
        <f t="shared" si="253"/>
        <v>0</v>
      </c>
      <c r="N719" s="38">
        <v>0</v>
      </c>
      <c r="O719" s="46">
        <f t="shared" si="254"/>
        <v>0</v>
      </c>
      <c r="P719" s="37">
        <v>0</v>
      </c>
      <c r="Q719" s="46">
        <f t="shared" si="255"/>
        <v>0</v>
      </c>
      <c r="R719" s="37">
        <f t="shared" si="256"/>
        <v>0</v>
      </c>
      <c r="S719" s="46">
        <f t="shared" si="257"/>
        <v>0</v>
      </c>
      <c r="T719" s="37">
        <v>3812.0477</v>
      </c>
      <c r="U719" s="39">
        <f t="shared" si="258"/>
        <v>3812.0477</v>
      </c>
      <c r="BD719" s="3"/>
      <c r="BJ719" s="25"/>
    </row>
    <row r="720" spans="2:62" ht="12" customHeight="1">
      <c r="B720" s="11"/>
      <c r="C720" s="26" t="s">
        <v>16</v>
      </c>
      <c r="D720" s="37">
        <v>0</v>
      </c>
      <c r="E720" s="46">
        <f t="shared" si="249"/>
      </c>
      <c r="F720" s="37">
        <v>0</v>
      </c>
      <c r="G720" s="46">
        <f t="shared" si="250"/>
      </c>
      <c r="H720" s="37">
        <v>0</v>
      </c>
      <c r="I720" s="46">
        <f t="shared" si="251"/>
      </c>
      <c r="J720" s="37">
        <v>0</v>
      </c>
      <c r="K720" s="46">
        <f t="shared" si="252"/>
      </c>
      <c r="L720" s="37">
        <v>0</v>
      </c>
      <c r="M720" s="46">
        <f t="shared" si="253"/>
      </c>
      <c r="N720" s="38">
        <v>0</v>
      </c>
      <c r="O720" s="46">
        <f t="shared" si="254"/>
      </c>
      <c r="P720" s="37">
        <v>0</v>
      </c>
      <c r="Q720" s="46">
        <f t="shared" si="255"/>
      </c>
      <c r="R720" s="37">
        <f t="shared" si="256"/>
        <v>0</v>
      </c>
      <c r="S720" s="46">
        <f t="shared" si="257"/>
      </c>
      <c r="T720" s="37">
        <v>0</v>
      </c>
      <c r="U720" s="39">
        <f t="shared" si="258"/>
        <v>0</v>
      </c>
      <c r="BD720" s="3"/>
      <c r="BJ720" s="25"/>
    </row>
    <row r="721" spans="2:62" ht="12" customHeight="1">
      <c r="B721" s="11" t="s">
        <v>17</v>
      </c>
      <c r="C721" s="26" t="s">
        <v>18</v>
      </c>
      <c r="D721" s="37">
        <v>3616.6676</v>
      </c>
      <c r="E721" s="46">
        <f t="shared" si="249"/>
        <v>81.33035315009467</v>
      </c>
      <c r="F721" s="37">
        <v>0</v>
      </c>
      <c r="G721" s="46">
        <f t="shared" si="250"/>
        <v>0</v>
      </c>
      <c r="H721" s="37">
        <v>0</v>
      </c>
      <c r="I721" s="46">
        <f t="shared" si="251"/>
        <v>0</v>
      </c>
      <c r="J721" s="37">
        <v>0</v>
      </c>
      <c r="K721" s="46">
        <f t="shared" si="252"/>
        <v>0</v>
      </c>
      <c r="L721" s="37">
        <v>0</v>
      </c>
      <c r="M721" s="46">
        <f t="shared" si="253"/>
        <v>0</v>
      </c>
      <c r="N721" s="38">
        <v>0</v>
      </c>
      <c r="O721" s="46">
        <f t="shared" si="254"/>
        <v>0</v>
      </c>
      <c r="P721" s="37">
        <v>0</v>
      </c>
      <c r="Q721" s="46">
        <f t="shared" si="255"/>
        <v>0</v>
      </c>
      <c r="R721" s="37">
        <f t="shared" si="256"/>
        <v>3616.6676</v>
      </c>
      <c r="S721" s="46">
        <f t="shared" si="257"/>
        <v>81.33035315009467</v>
      </c>
      <c r="T721" s="37">
        <v>830.2178</v>
      </c>
      <c r="U721" s="39">
        <f t="shared" si="258"/>
        <v>4446.8854</v>
      </c>
      <c r="BD721" s="3"/>
      <c r="BJ721" s="25"/>
    </row>
    <row r="722" spans="2:62" ht="12" customHeight="1">
      <c r="B722" s="11"/>
      <c r="C722" s="26" t="s">
        <v>19</v>
      </c>
      <c r="D722" s="37">
        <v>0</v>
      </c>
      <c r="E722" s="46">
        <f t="shared" si="249"/>
        <v>0</v>
      </c>
      <c r="F722" s="37">
        <v>416.4382</v>
      </c>
      <c r="G722" s="46">
        <f t="shared" si="250"/>
        <v>11.386073725009327</v>
      </c>
      <c r="H722" s="37">
        <v>0</v>
      </c>
      <c r="I722" s="46">
        <f t="shared" si="251"/>
        <v>0</v>
      </c>
      <c r="J722" s="37">
        <v>0</v>
      </c>
      <c r="K722" s="46">
        <f t="shared" si="252"/>
        <v>0</v>
      </c>
      <c r="L722" s="37">
        <v>0</v>
      </c>
      <c r="M722" s="46">
        <f t="shared" si="253"/>
        <v>0</v>
      </c>
      <c r="N722" s="38">
        <v>0</v>
      </c>
      <c r="O722" s="46">
        <f t="shared" si="254"/>
        <v>0</v>
      </c>
      <c r="P722" s="37">
        <v>0</v>
      </c>
      <c r="Q722" s="46">
        <f t="shared" si="255"/>
        <v>0</v>
      </c>
      <c r="R722" s="37">
        <f t="shared" si="256"/>
        <v>416.4382</v>
      </c>
      <c r="S722" s="46">
        <f t="shared" si="257"/>
        <v>11.386073725009327</v>
      </c>
      <c r="T722" s="37">
        <v>3240.9964</v>
      </c>
      <c r="U722" s="39">
        <f t="shared" si="258"/>
        <v>3657.4346</v>
      </c>
      <c r="BD722" s="3"/>
      <c r="BJ722" s="25"/>
    </row>
    <row r="723" spans="2:62" ht="12" customHeight="1">
      <c r="B723" s="11" t="s">
        <v>20</v>
      </c>
      <c r="C723" s="26" t="s">
        <v>21</v>
      </c>
      <c r="D723" s="37">
        <v>0</v>
      </c>
      <c r="E723" s="46">
        <f t="shared" si="249"/>
      </c>
      <c r="F723" s="37">
        <v>0</v>
      </c>
      <c r="G723" s="46">
        <f t="shared" si="250"/>
      </c>
      <c r="H723" s="37">
        <v>0</v>
      </c>
      <c r="I723" s="46">
        <f t="shared" si="251"/>
      </c>
      <c r="J723" s="37">
        <v>0</v>
      </c>
      <c r="K723" s="46">
        <f t="shared" si="252"/>
      </c>
      <c r="L723" s="37">
        <v>0</v>
      </c>
      <c r="M723" s="46">
        <f t="shared" si="253"/>
      </c>
      <c r="N723" s="38">
        <v>0</v>
      </c>
      <c r="O723" s="46">
        <f t="shared" si="254"/>
      </c>
      <c r="P723" s="37">
        <v>0</v>
      </c>
      <c r="Q723" s="46">
        <f t="shared" si="255"/>
      </c>
      <c r="R723" s="37">
        <f t="shared" si="256"/>
        <v>0</v>
      </c>
      <c r="S723" s="46">
        <f t="shared" si="257"/>
      </c>
      <c r="T723" s="37">
        <v>0</v>
      </c>
      <c r="U723" s="39">
        <f t="shared" si="258"/>
        <v>0</v>
      </c>
      <c r="BD723" s="3"/>
      <c r="BJ723" s="25"/>
    </row>
    <row r="724" spans="2:62" ht="12" customHeight="1">
      <c r="B724" s="11"/>
      <c r="C724" s="26" t="s">
        <v>22</v>
      </c>
      <c r="D724" s="37">
        <v>8.2574</v>
      </c>
      <c r="E724" s="46">
        <f t="shared" si="249"/>
        <v>0.15622100677054812</v>
      </c>
      <c r="F724" s="37">
        <v>0</v>
      </c>
      <c r="G724" s="46">
        <f t="shared" si="250"/>
        <v>0</v>
      </c>
      <c r="H724" s="37">
        <v>0</v>
      </c>
      <c r="I724" s="46">
        <f t="shared" si="251"/>
        <v>0</v>
      </c>
      <c r="J724" s="37">
        <v>0</v>
      </c>
      <c r="K724" s="46">
        <f t="shared" si="252"/>
        <v>0</v>
      </c>
      <c r="L724" s="37">
        <v>0</v>
      </c>
      <c r="M724" s="46">
        <f t="shared" si="253"/>
        <v>0</v>
      </c>
      <c r="N724" s="38">
        <v>0</v>
      </c>
      <c r="O724" s="46">
        <f t="shared" si="254"/>
        <v>0</v>
      </c>
      <c r="P724" s="37">
        <v>0</v>
      </c>
      <c r="Q724" s="46">
        <f t="shared" si="255"/>
        <v>0</v>
      </c>
      <c r="R724" s="37">
        <f t="shared" si="256"/>
        <v>8.2574</v>
      </c>
      <c r="S724" s="46">
        <f t="shared" si="257"/>
        <v>0.15622100677054812</v>
      </c>
      <c r="T724" s="37">
        <v>5277.4594</v>
      </c>
      <c r="U724" s="39">
        <f t="shared" si="258"/>
        <v>5285.7168</v>
      </c>
      <c r="BD724" s="3"/>
      <c r="BJ724" s="25"/>
    </row>
    <row r="725" spans="2:62" ht="12" customHeight="1">
      <c r="B725" s="27"/>
      <c r="C725" s="28" t="s">
        <v>2</v>
      </c>
      <c r="D725" s="40">
        <f>SUM(D716:D724)</f>
        <v>3624.925</v>
      </c>
      <c r="E725" s="47">
        <f t="shared" si="249"/>
        <v>10.165467879882357</v>
      </c>
      <c r="F725" s="40">
        <f>SUM(F716:F724)</f>
        <v>416.4382</v>
      </c>
      <c r="G725" s="47">
        <f t="shared" si="250"/>
        <v>1.1678280643202341</v>
      </c>
      <c r="H725" s="40">
        <f>SUM(H716:H724)</f>
        <v>0</v>
      </c>
      <c r="I725" s="47">
        <f t="shared" si="251"/>
        <v>0</v>
      </c>
      <c r="J725" s="40">
        <f>SUM(J716:J724)</f>
        <v>0</v>
      </c>
      <c r="K725" s="47">
        <f t="shared" si="252"/>
        <v>0</v>
      </c>
      <c r="L725" s="40">
        <f>SUM(L716:L724)</f>
        <v>0</v>
      </c>
      <c r="M725" s="47">
        <f t="shared" si="253"/>
        <v>0</v>
      </c>
      <c r="N725" s="41">
        <f>SUM(N716:N724)</f>
        <v>0</v>
      </c>
      <c r="O725" s="47">
        <f t="shared" si="254"/>
        <v>0</v>
      </c>
      <c r="P725" s="40">
        <f>SUM(P716:P724)</f>
        <v>0</v>
      </c>
      <c r="Q725" s="47">
        <f t="shared" si="255"/>
        <v>0</v>
      </c>
      <c r="R725" s="40">
        <f>SUM(R716:R724)</f>
        <v>4041.3632000000002</v>
      </c>
      <c r="S725" s="47">
        <f t="shared" si="257"/>
        <v>11.333295944202591</v>
      </c>
      <c r="T725" s="40">
        <f>SUM(T716:T724)</f>
        <v>31617.8415</v>
      </c>
      <c r="U725" s="42">
        <f t="shared" si="258"/>
        <v>35659.2047</v>
      </c>
      <c r="BD725" s="3"/>
      <c r="BJ725" s="4"/>
    </row>
    <row r="726" spans="2:62" ht="12" customHeight="1">
      <c r="B726" s="11" t="s">
        <v>23</v>
      </c>
      <c r="C726" s="26" t="s">
        <v>24</v>
      </c>
      <c r="D726" s="37">
        <v>0</v>
      </c>
      <c r="E726" s="46">
        <f t="shared" si="249"/>
        <v>0</v>
      </c>
      <c r="F726" s="37">
        <v>0</v>
      </c>
      <c r="G726" s="46">
        <f t="shared" si="250"/>
        <v>0</v>
      </c>
      <c r="H726" s="37">
        <v>0</v>
      </c>
      <c r="I726" s="46">
        <f t="shared" si="251"/>
        <v>0</v>
      </c>
      <c r="J726" s="37">
        <v>0</v>
      </c>
      <c r="K726" s="46">
        <f t="shared" si="252"/>
        <v>0</v>
      </c>
      <c r="L726" s="37">
        <v>0</v>
      </c>
      <c r="M726" s="46">
        <f t="shared" si="253"/>
        <v>0</v>
      </c>
      <c r="N726" s="38">
        <v>0</v>
      </c>
      <c r="O726" s="46">
        <f t="shared" si="254"/>
        <v>0</v>
      </c>
      <c r="P726" s="37">
        <v>0</v>
      </c>
      <c r="Q726" s="46">
        <f t="shared" si="255"/>
        <v>0</v>
      </c>
      <c r="R726" s="37">
        <f>SUM(D726,F726,H726,J726,L726,N726,P726)</f>
        <v>0</v>
      </c>
      <c r="S726" s="46">
        <f t="shared" si="257"/>
        <v>0</v>
      </c>
      <c r="T726" s="37">
        <v>2404.2963</v>
      </c>
      <c r="U726" s="39">
        <f t="shared" si="258"/>
        <v>2404.2963</v>
      </c>
      <c r="BD726" s="3"/>
      <c r="BJ726" s="25"/>
    </row>
    <row r="727" spans="2:62" ht="12" customHeight="1">
      <c r="B727" s="11"/>
      <c r="C727" s="26" t="s">
        <v>25</v>
      </c>
      <c r="D727" s="37">
        <v>0</v>
      </c>
      <c r="E727" s="46">
        <f t="shared" si="249"/>
        <v>0</v>
      </c>
      <c r="F727" s="37">
        <v>0</v>
      </c>
      <c r="G727" s="46">
        <f t="shared" si="250"/>
        <v>0</v>
      </c>
      <c r="H727" s="37">
        <v>0</v>
      </c>
      <c r="I727" s="46">
        <f t="shared" si="251"/>
        <v>0</v>
      </c>
      <c r="J727" s="37">
        <v>0</v>
      </c>
      <c r="K727" s="46">
        <f t="shared" si="252"/>
        <v>0</v>
      </c>
      <c r="L727" s="37">
        <v>0</v>
      </c>
      <c r="M727" s="46">
        <f t="shared" si="253"/>
        <v>0</v>
      </c>
      <c r="N727" s="38">
        <v>0</v>
      </c>
      <c r="O727" s="46">
        <f t="shared" si="254"/>
        <v>0</v>
      </c>
      <c r="P727" s="37">
        <v>0</v>
      </c>
      <c r="Q727" s="46">
        <f t="shared" si="255"/>
        <v>0</v>
      </c>
      <c r="R727" s="37">
        <f>SUM(D727,F727,H727,J727,L727,N727,P727)</f>
        <v>0</v>
      </c>
      <c r="S727" s="46">
        <f t="shared" si="257"/>
        <v>0</v>
      </c>
      <c r="T727" s="37">
        <v>13392.308</v>
      </c>
      <c r="U727" s="39">
        <f t="shared" si="258"/>
        <v>13392.308</v>
      </c>
      <c r="BD727" s="3"/>
      <c r="BJ727" s="25"/>
    </row>
    <row r="728" spans="2:62" ht="12" customHeight="1">
      <c r="B728" s="11" t="s">
        <v>17</v>
      </c>
      <c r="C728" s="26" t="s">
        <v>26</v>
      </c>
      <c r="D728" s="37">
        <v>0</v>
      </c>
      <c r="E728" s="46">
        <f t="shared" si="249"/>
      </c>
      <c r="F728" s="37">
        <v>0</v>
      </c>
      <c r="G728" s="46">
        <f t="shared" si="250"/>
      </c>
      <c r="H728" s="37">
        <v>0</v>
      </c>
      <c r="I728" s="46">
        <f t="shared" si="251"/>
      </c>
      <c r="J728" s="37">
        <v>0</v>
      </c>
      <c r="K728" s="46">
        <f t="shared" si="252"/>
      </c>
      <c r="L728" s="37">
        <v>0</v>
      </c>
      <c r="M728" s="46">
        <f t="shared" si="253"/>
      </c>
      <c r="N728" s="38">
        <v>0</v>
      </c>
      <c r="O728" s="46">
        <f t="shared" si="254"/>
      </c>
      <c r="P728" s="37">
        <v>0</v>
      </c>
      <c r="Q728" s="46">
        <f t="shared" si="255"/>
      </c>
      <c r="R728" s="37">
        <f>SUM(D728,F728,H728,J728,L728,N728,P728)</f>
        <v>0</v>
      </c>
      <c r="S728" s="46">
        <f t="shared" si="257"/>
      </c>
      <c r="T728" s="37">
        <v>0</v>
      </c>
      <c r="U728" s="39">
        <f t="shared" si="258"/>
        <v>0</v>
      </c>
      <c r="BD728" s="3"/>
      <c r="BJ728" s="25"/>
    </row>
    <row r="729" spans="2:62" ht="12" customHeight="1">
      <c r="B729" s="11"/>
      <c r="C729" s="26" t="s">
        <v>27</v>
      </c>
      <c r="D729" s="37">
        <v>0</v>
      </c>
      <c r="E729" s="46">
        <f t="shared" si="249"/>
      </c>
      <c r="F729" s="37">
        <v>0</v>
      </c>
      <c r="G729" s="46">
        <f t="shared" si="250"/>
      </c>
      <c r="H729" s="37">
        <v>0</v>
      </c>
      <c r="I729" s="46">
        <f t="shared" si="251"/>
      </c>
      <c r="J729" s="37">
        <v>0</v>
      </c>
      <c r="K729" s="46">
        <f t="shared" si="252"/>
      </c>
      <c r="L729" s="37">
        <v>0</v>
      </c>
      <c r="M729" s="46">
        <f t="shared" si="253"/>
      </c>
      <c r="N729" s="38">
        <v>0</v>
      </c>
      <c r="O729" s="46">
        <f t="shared" si="254"/>
      </c>
      <c r="P729" s="37">
        <v>0</v>
      </c>
      <c r="Q729" s="46">
        <f t="shared" si="255"/>
      </c>
      <c r="R729" s="37">
        <f>SUM(D729,F729,H729,J729,L729,N729,P729)</f>
        <v>0</v>
      </c>
      <c r="S729" s="46">
        <f t="shared" si="257"/>
      </c>
      <c r="T729" s="37">
        <v>0</v>
      </c>
      <c r="U729" s="39">
        <f t="shared" si="258"/>
        <v>0</v>
      </c>
      <c r="BD729" s="3"/>
      <c r="BJ729" s="25"/>
    </row>
    <row r="730" spans="2:62" ht="12" customHeight="1">
      <c r="B730" s="11" t="s">
        <v>20</v>
      </c>
      <c r="C730" s="29" t="s">
        <v>28</v>
      </c>
      <c r="D730" s="37">
        <v>0</v>
      </c>
      <c r="E730" s="46">
        <f t="shared" si="249"/>
        <v>0</v>
      </c>
      <c r="F730" s="37">
        <v>0</v>
      </c>
      <c r="G730" s="46">
        <f t="shared" si="250"/>
        <v>0</v>
      </c>
      <c r="H730" s="37">
        <v>0</v>
      </c>
      <c r="I730" s="46">
        <f t="shared" si="251"/>
        <v>0</v>
      </c>
      <c r="J730" s="37">
        <v>0</v>
      </c>
      <c r="K730" s="46">
        <f t="shared" si="252"/>
        <v>0</v>
      </c>
      <c r="L730" s="37">
        <v>0</v>
      </c>
      <c r="M730" s="46">
        <f t="shared" si="253"/>
        <v>0</v>
      </c>
      <c r="N730" s="38">
        <v>0</v>
      </c>
      <c r="O730" s="46">
        <f t="shared" si="254"/>
        <v>0</v>
      </c>
      <c r="P730" s="37">
        <v>0</v>
      </c>
      <c r="Q730" s="46">
        <f t="shared" si="255"/>
        <v>0</v>
      </c>
      <c r="R730" s="37">
        <f>SUM(D730,F730,H730,J730,L730,N730,P730)</f>
        <v>0</v>
      </c>
      <c r="S730" s="46">
        <f t="shared" si="257"/>
        <v>0</v>
      </c>
      <c r="T730" s="37">
        <v>4524.3336</v>
      </c>
      <c r="U730" s="39">
        <f t="shared" si="258"/>
        <v>4524.3336</v>
      </c>
      <c r="BD730" s="3"/>
      <c r="BJ730" s="25"/>
    </row>
    <row r="731" spans="1:62" s="30" customFormat="1" ht="12" customHeight="1">
      <c r="A731" s="3"/>
      <c r="B731" s="27"/>
      <c r="C731" s="28" t="s">
        <v>2</v>
      </c>
      <c r="D731" s="40">
        <f>SUM(D726:D730)</f>
        <v>0</v>
      </c>
      <c r="E731" s="47">
        <f t="shared" si="249"/>
        <v>0</v>
      </c>
      <c r="F731" s="40">
        <f>SUM(F726:F730)</f>
        <v>0</v>
      </c>
      <c r="G731" s="47">
        <f t="shared" si="250"/>
        <v>0</v>
      </c>
      <c r="H731" s="40">
        <f>SUM(H726:H730)</f>
        <v>0</v>
      </c>
      <c r="I731" s="47">
        <f t="shared" si="251"/>
        <v>0</v>
      </c>
      <c r="J731" s="40">
        <f>SUM(J726:J730)</f>
        <v>0</v>
      </c>
      <c r="K731" s="47">
        <f t="shared" si="252"/>
        <v>0</v>
      </c>
      <c r="L731" s="40">
        <f>SUM(L726:L730)</f>
        <v>0</v>
      </c>
      <c r="M731" s="47">
        <f t="shared" si="253"/>
        <v>0</v>
      </c>
      <c r="N731" s="41">
        <f>SUM(N726:N730)</f>
        <v>0</v>
      </c>
      <c r="O731" s="47">
        <f t="shared" si="254"/>
        <v>0</v>
      </c>
      <c r="P731" s="40">
        <f>SUM(P726:P730)</f>
        <v>0</v>
      </c>
      <c r="Q731" s="47">
        <f t="shared" si="255"/>
        <v>0</v>
      </c>
      <c r="R731" s="40">
        <f>SUM(R726:R730)</f>
        <v>0</v>
      </c>
      <c r="S731" s="47">
        <f t="shared" si="257"/>
        <v>0</v>
      </c>
      <c r="T731" s="40">
        <f>SUM(T726:T730)</f>
        <v>20320.9379</v>
      </c>
      <c r="U731" s="42">
        <f t="shared" si="258"/>
        <v>20320.9379</v>
      </c>
      <c r="BJ731" s="25"/>
    </row>
    <row r="732" spans="2:62" ht="12" customHeight="1">
      <c r="B732" s="23"/>
      <c r="C732" s="24" t="s">
        <v>29</v>
      </c>
      <c r="D732" s="37">
        <v>0</v>
      </c>
      <c r="E732" s="46">
        <f t="shared" si="249"/>
      </c>
      <c r="F732" s="37">
        <v>0</v>
      </c>
      <c r="G732" s="46">
        <f t="shared" si="250"/>
      </c>
      <c r="H732" s="37">
        <v>0</v>
      </c>
      <c r="I732" s="46">
        <f t="shared" si="251"/>
      </c>
      <c r="J732" s="37">
        <v>0</v>
      </c>
      <c r="K732" s="46">
        <f t="shared" si="252"/>
      </c>
      <c r="L732" s="37">
        <v>0</v>
      </c>
      <c r="M732" s="46">
        <f t="shared" si="253"/>
      </c>
      <c r="N732" s="38">
        <v>0</v>
      </c>
      <c r="O732" s="46">
        <f t="shared" si="254"/>
      </c>
      <c r="P732" s="37">
        <v>0</v>
      </c>
      <c r="Q732" s="46">
        <f t="shared" si="255"/>
      </c>
      <c r="R732" s="37">
        <f aca="true" t="shared" si="259" ref="R732:R740">SUM(D732,F732,H732,J732,L732,N732,P732)</f>
        <v>0</v>
      </c>
      <c r="S732" s="46">
        <f t="shared" si="257"/>
      </c>
      <c r="T732" s="37">
        <v>0</v>
      </c>
      <c r="U732" s="39">
        <f t="shared" si="258"/>
        <v>0</v>
      </c>
      <c r="BD732" s="3"/>
      <c r="BJ732" s="25"/>
    </row>
    <row r="733" spans="2:62" ht="12" customHeight="1">
      <c r="B733" s="11" t="s">
        <v>0</v>
      </c>
      <c r="C733" s="26" t="s">
        <v>30</v>
      </c>
      <c r="D733" s="37">
        <v>0</v>
      </c>
      <c r="E733" s="46">
        <f t="shared" si="249"/>
      </c>
      <c r="F733" s="37">
        <v>0</v>
      </c>
      <c r="G733" s="46">
        <f t="shared" si="250"/>
      </c>
      <c r="H733" s="37">
        <v>0</v>
      </c>
      <c r="I733" s="46">
        <f t="shared" si="251"/>
      </c>
      <c r="J733" s="37">
        <v>0</v>
      </c>
      <c r="K733" s="46">
        <f t="shared" si="252"/>
      </c>
      <c r="L733" s="37">
        <v>0</v>
      </c>
      <c r="M733" s="46">
        <f t="shared" si="253"/>
      </c>
      <c r="N733" s="38">
        <v>0</v>
      </c>
      <c r="O733" s="46">
        <f t="shared" si="254"/>
      </c>
      <c r="P733" s="37">
        <v>0</v>
      </c>
      <c r="Q733" s="46">
        <f t="shared" si="255"/>
      </c>
      <c r="R733" s="37">
        <f t="shared" si="259"/>
        <v>0</v>
      </c>
      <c r="S733" s="46">
        <f t="shared" si="257"/>
      </c>
      <c r="T733" s="37">
        <v>0</v>
      </c>
      <c r="U733" s="39">
        <f t="shared" si="258"/>
        <v>0</v>
      </c>
      <c r="BD733" s="3"/>
      <c r="BJ733" s="25"/>
    </row>
    <row r="734" spans="2:62" ht="12" customHeight="1">
      <c r="B734" s="11"/>
      <c r="C734" s="26" t="s">
        <v>31</v>
      </c>
      <c r="D734" s="37">
        <v>0</v>
      </c>
      <c r="E734" s="46">
        <f t="shared" si="249"/>
        <v>0</v>
      </c>
      <c r="F734" s="37">
        <v>0</v>
      </c>
      <c r="G734" s="46">
        <f t="shared" si="250"/>
        <v>0</v>
      </c>
      <c r="H734" s="37">
        <v>0</v>
      </c>
      <c r="I734" s="46">
        <f t="shared" si="251"/>
        <v>0</v>
      </c>
      <c r="J734" s="37">
        <v>0</v>
      </c>
      <c r="K734" s="46">
        <f t="shared" si="252"/>
        <v>0</v>
      </c>
      <c r="L734" s="37">
        <v>0</v>
      </c>
      <c r="M734" s="46">
        <f t="shared" si="253"/>
        <v>0</v>
      </c>
      <c r="N734" s="38">
        <v>0</v>
      </c>
      <c r="O734" s="46">
        <f t="shared" si="254"/>
        <v>0</v>
      </c>
      <c r="P734" s="37">
        <v>0</v>
      </c>
      <c r="Q734" s="46">
        <f t="shared" si="255"/>
        <v>0</v>
      </c>
      <c r="R734" s="37">
        <f t="shared" si="259"/>
        <v>0</v>
      </c>
      <c r="S734" s="46">
        <f t="shared" si="257"/>
        <v>0</v>
      </c>
      <c r="T734" s="37">
        <v>1049.7418</v>
      </c>
      <c r="U734" s="39">
        <f t="shared" si="258"/>
        <v>1049.7418</v>
      </c>
      <c r="BD734" s="3"/>
      <c r="BJ734" s="25"/>
    </row>
    <row r="735" spans="2:62" ht="12" customHeight="1">
      <c r="B735" s="11"/>
      <c r="C735" s="26" t="s">
        <v>32</v>
      </c>
      <c r="D735" s="37">
        <v>2036.6333</v>
      </c>
      <c r="E735" s="46">
        <f t="shared" si="249"/>
        <v>15.010468351752746</v>
      </c>
      <c r="F735" s="37">
        <v>0</v>
      </c>
      <c r="G735" s="46">
        <f t="shared" si="250"/>
        <v>0</v>
      </c>
      <c r="H735" s="37">
        <v>0</v>
      </c>
      <c r="I735" s="46">
        <f t="shared" si="251"/>
        <v>0</v>
      </c>
      <c r="J735" s="37">
        <v>0</v>
      </c>
      <c r="K735" s="46">
        <f t="shared" si="252"/>
        <v>0</v>
      </c>
      <c r="L735" s="37">
        <v>0</v>
      </c>
      <c r="M735" s="46">
        <f t="shared" si="253"/>
        <v>0</v>
      </c>
      <c r="N735" s="38">
        <v>0</v>
      </c>
      <c r="O735" s="46">
        <f t="shared" si="254"/>
        <v>0</v>
      </c>
      <c r="P735" s="37">
        <v>0</v>
      </c>
      <c r="Q735" s="46">
        <f t="shared" si="255"/>
        <v>0</v>
      </c>
      <c r="R735" s="37">
        <f t="shared" si="259"/>
        <v>2036.6333</v>
      </c>
      <c r="S735" s="46">
        <f t="shared" si="257"/>
        <v>15.010468351752746</v>
      </c>
      <c r="T735" s="37">
        <v>11531.453</v>
      </c>
      <c r="U735" s="39">
        <f t="shared" si="258"/>
        <v>13568.086299999999</v>
      </c>
      <c r="BD735" s="3"/>
      <c r="BJ735" s="25"/>
    </row>
    <row r="736" spans="2:62" ht="12" customHeight="1">
      <c r="B736" s="11" t="s">
        <v>17</v>
      </c>
      <c r="C736" s="26" t="s">
        <v>33</v>
      </c>
      <c r="D736" s="37">
        <v>0</v>
      </c>
      <c r="E736" s="46">
        <f t="shared" si="249"/>
        <v>0</v>
      </c>
      <c r="F736" s="37">
        <v>0</v>
      </c>
      <c r="G736" s="46">
        <f t="shared" si="250"/>
        <v>0</v>
      </c>
      <c r="H736" s="37">
        <v>0</v>
      </c>
      <c r="I736" s="46">
        <f t="shared" si="251"/>
        <v>0</v>
      </c>
      <c r="J736" s="37">
        <v>0</v>
      </c>
      <c r="K736" s="46">
        <f t="shared" si="252"/>
        <v>0</v>
      </c>
      <c r="L736" s="37">
        <v>0</v>
      </c>
      <c r="M736" s="46">
        <f t="shared" si="253"/>
        <v>0</v>
      </c>
      <c r="N736" s="38">
        <v>0</v>
      </c>
      <c r="O736" s="46">
        <f t="shared" si="254"/>
        <v>0</v>
      </c>
      <c r="P736" s="37">
        <v>0</v>
      </c>
      <c r="Q736" s="46">
        <f t="shared" si="255"/>
        <v>0</v>
      </c>
      <c r="R736" s="37">
        <f t="shared" si="259"/>
        <v>0</v>
      </c>
      <c r="S736" s="46">
        <f t="shared" si="257"/>
        <v>0</v>
      </c>
      <c r="T736" s="37">
        <v>3701.2031</v>
      </c>
      <c r="U736" s="39">
        <f t="shared" si="258"/>
        <v>3701.2031</v>
      </c>
      <c r="BD736" s="3"/>
      <c r="BJ736" s="25"/>
    </row>
    <row r="737" spans="2:62" ht="12" customHeight="1">
      <c r="B737" s="11"/>
      <c r="C737" s="26" t="s">
        <v>34</v>
      </c>
      <c r="D737" s="37">
        <v>0</v>
      </c>
      <c r="E737" s="46">
        <f t="shared" si="249"/>
        <v>0</v>
      </c>
      <c r="F737" s="37">
        <v>0</v>
      </c>
      <c r="G737" s="46">
        <f t="shared" si="250"/>
        <v>0</v>
      </c>
      <c r="H737" s="37">
        <v>0</v>
      </c>
      <c r="I737" s="46">
        <f t="shared" si="251"/>
        <v>0</v>
      </c>
      <c r="J737" s="37">
        <v>0</v>
      </c>
      <c r="K737" s="46">
        <f t="shared" si="252"/>
        <v>0</v>
      </c>
      <c r="L737" s="37">
        <v>0</v>
      </c>
      <c r="M737" s="46">
        <f t="shared" si="253"/>
        <v>0</v>
      </c>
      <c r="N737" s="38">
        <v>0</v>
      </c>
      <c r="O737" s="46">
        <f t="shared" si="254"/>
        <v>0</v>
      </c>
      <c r="P737" s="37">
        <v>0</v>
      </c>
      <c r="Q737" s="46">
        <f t="shared" si="255"/>
        <v>0</v>
      </c>
      <c r="R737" s="37">
        <f t="shared" si="259"/>
        <v>0</v>
      </c>
      <c r="S737" s="46">
        <f t="shared" si="257"/>
        <v>0</v>
      </c>
      <c r="T737" s="37">
        <v>1864.4662</v>
      </c>
      <c r="U737" s="39">
        <f t="shared" si="258"/>
        <v>1864.4662</v>
      </c>
      <c r="BD737" s="3"/>
      <c r="BJ737" s="25"/>
    </row>
    <row r="738" spans="2:62" ht="12" customHeight="1">
      <c r="B738" s="11"/>
      <c r="C738" s="26" t="s">
        <v>35</v>
      </c>
      <c r="D738" s="37">
        <v>0</v>
      </c>
      <c r="E738" s="46">
        <f t="shared" si="249"/>
      </c>
      <c r="F738" s="37">
        <v>0</v>
      </c>
      <c r="G738" s="46">
        <f t="shared" si="250"/>
      </c>
      <c r="H738" s="37">
        <v>0</v>
      </c>
      <c r="I738" s="46">
        <f t="shared" si="251"/>
      </c>
      <c r="J738" s="37">
        <v>0</v>
      </c>
      <c r="K738" s="46">
        <f t="shared" si="252"/>
      </c>
      <c r="L738" s="37">
        <v>0</v>
      </c>
      <c r="M738" s="46">
        <f t="shared" si="253"/>
      </c>
      <c r="N738" s="38">
        <v>0</v>
      </c>
      <c r="O738" s="46">
        <f t="shared" si="254"/>
      </c>
      <c r="P738" s="37">
        <v>0</v>
      </c>
      <c r="Q738" s="46">
        <f t="shared" si="255"/>
      </c>
      <c r="R738" s="37">
        <f t="shared" si="259"/>
        <v>0</v>
      </c>
      <c r="S738" s="46">
        <f t="shared" si="257"/>
      </c>
      <c r="T738" s="37">
        <v>0</v>
      </c>
      <c r="U738" s="39">
        <f t="shared" si="258"/>
        <v>0</v>
      </c>
      <c r="BD738" s="3"/>
      <c r="BJ738" s="25"/>
    </row>
    <row r="739" spans="2:62" ht="12" customHeight="1">
      <c r="B739" s="11" t="s">
        <v>20</v>
      </c>
      <c r="C739" s="26" t="s">
        <v>36</v>
      </c>
      <c r="D739" s="37">
        <v>0</v>
      </c>
      <c r="E739" s="46">
        <f t="shared" si="249"/>
        <v>0</v>
      </c>
      <c r="F739" s="37">
        <v>0</v>
      </c>
      <c r="G739" s="46">
        <f t="shared" si="250"/>
        <v>0</v>
      </c>
      <c r="H739" s="37">
        <v>0</v>
      </c>
      <c r="I739" s="46">
        <f t="shared" si="251"/>
        <v>0</v>
      </c>
      <c r="J739" s="37">
        <v>0</v>
      </c>
      <c r="K739" s="46">
        <f t="shared" si="252"/>
        <v>0</v>
      </c>
      <c r="L739" s="37">
        <v>0</v>
      </c>
      <c r="M739" s="46">
        <f t="shared" si="253"/>
        <v>0</v>
      </c>
      <c r="N739" s="38">
        <v>0</v>
      </c>
      <c r="O739" s="46">
        <f t="shared" si="254"/>
        <v>0</v>
      </c>
      <c r="P739" s="37">
        <v>0</v>
      </c>
      <c r="Q739" s="46">
        <f t="shared" si="255"/>
        <v>0</v>
      </c>
      <c r="R739" s="37">
        <f t="shared" si="259"/>
        <v>0</v>
      </c>
      <c r="S739" s="46">
        <f t="shared" si="257"/>
        <v>0</v>
      </c>
      <c r="T739" s="37">
        <v>316.4707</v>
      </c>
      <c r="U739" s="39">
        <f t="shared" si="258"/>
        <v>316.4707</v>
      </c>
      <c r="BD739" s="3"/>
      <c r="BJ739" s="25"/>
    </row>
    <row r="740" spans="2:62" ht="12" customHeight="1">
      <c r="B740" s="11"/>
      <c r="C740" s="26" t="s">
        <v>37</v>
      </c>
      <c r="D740" s="37">
        <v>239.464</v>
      </c>
      <c r="E740" s="46">
        <f t="shared" si="249"/>
        <v>5.819518990985267</v>
      </c>
      <c r="F740" s="37">
        <v>0</v>
      </c>
      <c r="G740" s="46">
        <f t="shared" si="250"/>
        <v>0</v>
      </c>
      <c r="H740" s="37">
        <v>0</v>
      </c>
      <c r="I740" s="46">
        <f t="shared" si="251"/>
        <v>0</v>
      </c>
      <c r="J740" s="37">
        <v>0</v>
      </c>
      <c r="K740" s="46">
        <f t="shared" si="252"/>
        <v>0</v>
      </c>
      <c r="L740" s="37">
        <v>0</v>
      </c>
      <c r="M740" s="46">
        <f t="shared" si="253"/>
        <v>0</v>
      </c>
      <c r="N740" s="38">
        <v>0</v>
      </c>
      <c r="O740" s="46">
        <f t="shared" si="254"/>
        <v>0</v>
      </c>
      <c r="P740" s="37">
        <v>18.8959</v>
      </c>
      <c r="Q740" s="46">
        <f t="shared" si="255"/>
        <v>0.45921328008284545</v>
      </c>
      <c r="R740" s="37">
        <f t="shared" si="259"/>
        <v>258.3599</v>
      </c>
      <c r="S740" s="46">
        <f t="shared" si="257"/>
        <v>6.278732271068112</v>
      </c>
      <c r="T740" s="37">
        <v>3856.4819</v>
      </c>
      <c r="U740" s="39">
        <f t="shared" si="258"/>
        <v>4114.8418</v>
      </c>
      <c r="BD740" s="3"/>
      <c r="BJ740" s="25"/>
    </row>
    <row r="741" spans="1:62" s="30" customFormat="1" ht="12" customHeight="1">
      <c r="A741" s="3"/>
      <c r="B741" s="27"/>
      <c r="C741" s="28" t="s">
        <v>2</v>
      </c>
      <c r="D741" s="40">
        <f>SUM(D732:D740)</f>
        <v>2276.0973</v>
      </c>
      <c r="E741" s="47">
        <f t="shared" si="249"/>
        <v>9.246861175230931</v>
      </c>
      <c r="F741" s="40">
        <f>SUM(F732:F740)</f>
        <v>0</v>
      </c>
      <c r="G741" s="47">
        <f t="shared" si="250"/>
        <v>0</v>
      </c>
      <c r="H741" s="40">
        <f>SUM(H732:H740)</f>
        <v>0</v>
      </c>
      <c r="I741" s="47">
        <f t="shared" si="251"/>
        <v>0</v>
      </c>
      <c r="J741" s="40">
        <f>SUM(J732:J740)</f>
        <v>0</v>
      </c>
      <c r="K741" s="47">
        <f t="shared" si="252"/>
        <v>0</v>
      </c>
      <c r="L741" s="40">
        <f>SUM(L732:L740)</f>
        <v>0</v>
      </c>
      <c r="M741" s="47">
        <f t="shared" si="253"/>
        <v>0</v>
      </c>
      <c r="N741" s="41">
        <f>SUM(N732:N740)</f>
        <v>0</v>
      </c>
      <c r="O741" s="47">
        <f t="shared" si="254"/>
        <v>0</v>
      </c>
      <c r="P741" s="40">
        <f>SUM(P732:P740)</f>
        <v>18.8959</v>
      </c>
      <c r="Q741" s="47">
        <f t="shared" si="255"/>
        <v>0.07676638607718844</v>
      </c>
      <c r="R741" s="40">
        <f>SUM(R732:R740)</f>
        <v>2294.9932</v>
      </c>
      <c r="S741" s="47">
        <f t="shared" si="257"/>
        <v>9.32362756130812</v>
      </c>
      <c r="T741" s="40">
        <f>SUM(T732:T740)</f>
        <v>22319.8167</v>
      </c>
      <c r="U741" s="42">
        <f t="shared" si="258"/>
        <v>24614.8099</v>
      </c>
      <c r="BJ741" s="25"/>
    </row>
    <row r="742" spans="2:62" ht="12" customHeight="1">
      <c r="B742" s="11"/>
      <c r="C742" s="26" t="s">
        <v>38</v>
      </c>
      <c r="D742" s="37">
        <v>5787.7271</v>
      </c>
      <c r="E742" s="46">
        <f t="shared" si="249"/>
        <v>1.246235719376513</v>
      </c>
      <c r="F742" s="37">
        <v>4824.4675</v>
      </c>
      <c r="G742" s="46">
        <f t="shared" si="250"/>
        <v>1.0388229475213349</v>
      </c>
      <c r="H742" s="37">
        <v>20.218</v>
      </c>
      <c r="I742" s="46">
        <f t="shared" si="251"/>
        <v>0.0043534177301404456</v>
      </c>
      <c r="J742" s="37">
        <v>346.9632</v>
      </c>
      <c r="K742" s="46">
        <f t="shared" si="252"/>
        <v>0.07470945427768648</v>
      </c>
      <c r="L742" s="37">
        <v>0</v>
      </c>
      <c r="M742" s="46">
        <f t="shared" si="253"/>
        <v>0</v>
      </c>
      <c r="N742" s="38">
        <v>0</v>
      </c>
      <c r="O742" s="46">
        <f t="shared" si="254"/>
        <v>0</v>
      </c>
      <c r="P742" s="37">
        <v>2180.6198</v>
      </c>
      <c r="Q742" s="46">
        <f t="shared" si="255"/>
        <v>0.46953946483407416</v>
      </c>
      <c r="R742" s="37">
        <f aca="true" t="shared" si="260" ref="R742:R751">SUM(D742,F742,H742,J742,L742,N742,P742)</f>
        <v>13159.9956</v>
      </c>
      <c r="S742" s="46">
        <f t="shared" si="257"/>
        <v>2.833661003739749</v>
      </c>
      <c r="T742" s="37">
        <v>451256.7283</v>
      </c>
      <c r="U742" s="39">
        <f t="shared" si="258"/>
        <v>464416.72390000004</v>
      </c>
      <c r="BD742" s="3"/>
      <c r="BJ742" s="25"/>
    </row>
    <row r="743" spans="2:62" ht="12" customHeight="1">
      <c r="B743" s="11"/>
      <c r="C743" s="26" t="s">
        <v>39</v>
      </c>
      <c r="D743" s="37">
        <v>2967.0428</v>
      </c>
      <c r="E743" s="46">
        <f t="shared" si="249"/>
        <v>9.557846021675175</v>
      </c>
      <c r="F743" s="37">
        <v>430.6018</v>
      </c>
      <c r="G743" s="46">
        <f t="shared" si="250"/>
        <v>1.3871136948399159</v>
      </c>
      <c r="H743" s="37">
        <v>11.1957</v>
      </c>
      <c r="I743" s="46">
        <f t="shared" si="251"/>
        <v>0.03606512744098898</v>
      </c>
      <c r="J743" s="37">
        <v>0</v>
      </c>
      <c r="K743" s="46">
        <f t="shared" si="252"/>
        <v>0</v>
      </c>
      <c r="L743" s="37">
        <v>0</v>
      </c>
      <c r="M743" s="46">
        <f t="shared" si="253"/>
        <v>0</v>
      </c>
      <c r="N743" s="38">
        <v>0</v>
      </c>
      <c r="O743" s="46">
        <f t="shared" si="254"/>
        <v>0</v>
      </c>
      <c r="P743" s="37">
        <v>527.0525</v>
      </c>
      <c r="Q743" s="46">
        <f t="shared" si="255"/>
        <v>1.697813944692323</v>
      </c>
      <c r="R743" s="37">
        <f t="shared" si="260"/>
        <v>3935.8928000000005</v>
      </c>
      <c r="S743" s="46">
        <f t="shared" si="257"/>
        <v>12.678838788648402</v>
      </c>
      <c r="T743" s="37">
        <v>27107.1141</v>
      </c>
      <c r="U743" s="39">
        <f t="shared" si="258"/>
        <v>31043.0069</v>
      </c>
      <c r="BD743" s="3"/>
      <c r="BJ743" s="25"/>
    </row>
    <row r="744" spans="2:62" ht="12" customHeight="1">
      <c r="B744" s="11" t="s">
        <v>40</v>
      </c>
      <c r="C744" s="26" t="s">
        <v>41</v>
      </c>
      <c r="D744" s="37">
        <v>2385.8884</v>
      </c>
      <c r="E744" s="46">
        <f t="shared" si="249"/>
        <v>9.803904600374034</v>
      </c>
      <c r="F744" s="37">
        <v>332.8133</v>
      </c>
      <c r="G744" s="46">
        <f t="shared" si="250"/>
        <v>1.367570185988441</v>
      </c>
      <c r="H744" s="37">
        <v>70.8905</v>
      </c>
      <c r="I744" s="46">
        <f t="shared" si="251"/>
        <v>0.29129765628300786</v>
      </c>
      <c r="J744" s="37">
        <v>0</v>
      </c>
      <c r="K744" s="46">
        <f t="shared" si="252"/>
        <v>0</v>
      </c>
      <c r="L744" s="37">
        <v>0</v>
      </c>
      <c r="M744" s="46">
        <f t="shared" si="253"/>
        <v>0</v>
      </c>
      <c r="N744" s="38">
        <v>0</v>
      </c>
      <c r="O744" s="46">
        <f t="shared" si="254"/>
        <v>0</v>
      </c>
      <c r="P744" s="37">
        <v>105.8108</v>
      </c>
      <c r="Q744" s="46">
        <f t="shared" si="255"/>
        <v>0.4347894012516499</v>
      </c>
      <c r="R744" s="37">
        <f t="shared" si="260"/>
        <v>2895.403</v>
      </c>
      <c r="S744" s="46">
        <f t="shared" si="257"/>
        <v>11.897561843897133</v>
      </c>
      <c r="T744" s="37">
        <v>21440.7008</v>
      </c>
      <c r="U744" s="39">
        <f t="shared" si="258"/>
        <v>24336.103799999997</v>
      </c>
      <c r="BD744" s="3"/>
      <c r="BJ744" s="25"/>
    </row>
    <row r="745" spans="2:62" ht="12" customHeight="1">
      <c r="B745" s="11" t="s">
        <v>42</v>
      </c>
      <c r="C745" s="26" t="s">
        <v>43</v>
      </c>
      <c r="D745" s="37">
        <v>4133.7853</v>
      </c>
      <c r="E745" s="46">
        <f t="shared" si="249"/>
        <v>13.521775505390913</v>
      </c>
      <c r="F745" s="37">
        <v>6554.894</v>
      </c>
      <c r="G745" s="46">
        <f t="shared" si="250"/>
        <v>21.441317992406105</v>
      </c>
      <c r="H745" s="37">
        <v>1130.3588</v>
      </c>
      <c r="I745" s="46">
        <f t="shared" si="251"/>
        <v>3.6974484219446686</v>
      </c>
      <c r="J745" s="37">
        <v>730.4109</v>
      </c>
      <c r="K745" s="46">
        <f t="shared" si="252"/>
        <v>2.38920299428481</v>
      </c>
      <c r="L745" s="37">
        <v>0</v>
      </c>
      <c r="M745" s="46">
        <f t="shared" si="253"/>
        <v>0</v>
      </c>
      <c r="N745" s="38">
        <v>0</v>
      </c>
      <c r="O745" s="46">
        <f t="shared" si="254"/>
        <v>0</v>
      </c>
      <c r="P745" s="37">
        <v>2408.3706</v>
      </c>
      <c r="Q745" s="46">
        <f t="shared" si="255"/>
        <v>7.877875657205424</v>
      </c>
      <c r="R745" s="37">
        <f t="shared" si="260"/>
        <v>14957.8196</v>
      </c>
      <c r="S745" s="46">
        <f t="shared" si="257"/>
        <v>48.92762057123192</v>
      </c>
      <c r="T745" s="37">
        <v>15613.5007</v>
      </c>
      <c r="U745" s="39">
        <f t="shared" si="258"/>
        <v>30571.3203</v>
      </c>
      <c r="BD745" s="3"/>
      <c r="BJ745" s="25"/>
    </row>
    <row r="746" spans="2:62" ht="12" customHeight="1">
      <c r="B746" s="11" t="s">
        <v>44</v>
      </c>
      <c r="C746" s="26" t="s">
        <v>45</v>
      </c>
      <c r="D746" s="37">
        <v>556.7089</v>
      </c>
      <c r="E746" s="46">
        <f t="shared" si="249"/>
        <v>6.065558608043342</v>
      </c>
      <c r="F746" s="37">
        <v>2833.2842</v>
      </c>
      <c r="G746" s="46">
        <f t="shared" si="250"/>
        <v>30.869726293837218</v>
      </c>
      <c r="H746" s="37">
        <v>768.763</v>
      </c>
      <c r="I746" s="46">
        <f t="shared" si="251"/>
        <v>8.375969976760251</v>
      </c>
      <c r="J746" s="37">
        <v>0</v>
      </c>
      <c r="K746" s="46">
        <f t="shared" si="252"/>
        <v>0</v>
      </c>
      <c r="L746" s="37">
        <v>0</v>
      </c>
      <c r="M746" s="46">
        <f t="shared" si="253"/>
        <v>0</v>
      </c>
      <c r="N746" s="38">
        <v>0</v>
      </c>
      <c r="O746" s="46">
        <f t="shared" si="254"/>
        <v>0</v>
      </c>
      <c r="P746" s="37">
        <v>487.2785</v>
      </c>
      <c r="Q746" s="46">
        <f t="shared" si="255"/>
        <v>5.309087568367324</v>
      </c>
      <c r="R746" s="37">
        <f t="shared" si="260"/>
        <v>4646.034600000001</v>
      </c>
      <c r="S746" s="46">
        <f t="shared" si="257"/>
        <v>50.62034244700815</v>
      </c>
      <c r="T746" s="37">
        <v>4532.1621</v>
      </c>
      <c r="U746" s="39">
        <f t="shared" si="258"/>
        <v>9178.1967</v>
      </c>
      <c r="BD746" s="3"/>
      <c r="BJ746" s="25"/>
    </row>
    <row r="747" spans="2:62" ht="12" customHeight="1">
      <c r="B747" s="11" t="s">
        <v>46</v>
      </c>
      <c r="C747" s="26" t="s">
        <v>47</v>
      </c>
      <c r="D747" s="37">
        <v>825.429</v>
      </c>
      <c r="E747" s="46">
        <f t="shared" si="249"/>
        <v>1.8159839935369255</v>
      </c>
      <c r="F747" s="37">
        <v>122.906</v>
      </c>
      <c r="G747" s="46">
        <f t="shared" si="250"/>
        <v>0.270399184799237</v>
      </c>
      <c r="H747" s="37">
        <v>0</v>
      </c>
      <c r="I747" s="46">
        <f t="shared" si="251"/>
        <v>0</v>
      </c>
      <c r="J747" s="37">
        <v>0</v>
      </c>
      <c r="K747" s="46">
        <f t="shared" si="252"/>
        <v>0</v>
      </c>
      <c r="L747" s="37">
        <v>0</v>
      </c>
      <c r="M747" s="46">
        <f t="shared" si="253"/>
        <v>0</v>
      </c>
      <c r="N747" s="38">
        <v>0</v>
      </c>
      <c r="O747" s="46">
        <f t="shared" si="254"/>
        <v>0</v>
      </c>
      <c r="P747" s="37">
        <v>1081.3986</v>
      </c>
      <c r="Q747" s="46">
        <f t="shared" si="255"/>
        <v>2.37912957775077</v>
      </c>
      <c r="R747" s="37">
        <f t="shared" si="260"/>
        <v>2029.7336</v>
      </c>
      <c r="S747" s="46">
        <f t="shared" si="257"/>
        <v>4.465512756086933</v>
      </c>
      <c r="T747" s="37">
        <v>43423.8058</v>
      </c>
      <c r="U747" s="39">
        <f t="shared" si="258"/>
        <v>45453.5394</v>
      </c>
      <c r="BD747" s="3"/>
      <c r="BJ747" s="25"/>
    </row>
    <row r="748" spans="2:62" ht="12" customHeight="1">
      <c r="B748" s="11" t="s">
        <v>48</v>
      </c>
      <c r="C748" s="26" t="s">
        <v>49</v>
      </c>
      <c r="D748" s="37">
        <v>9405.8038</v>
      </c>
      <c r="E748" s="46">
        <f t="shared" si="249"/>
        <v>19.06625690859635</v>
      </c>
      <c r="F748" s="37">
        <v>17188.7117</v>
      </c>
      <c r="G748" s="46">
        <f t="shared" si="250"/>
        <v>34.84278432429092</v>
      </c>
      <c r="H748" s="37">
        <v>7758.056</v>
      </c>
      <c r="I748" s="46">
        <f t="shared" si="251"/>
        <v>15.726150784399456</v>
      </c>
      <c r="J748" s="37">
        <v>0</v>
      </c>
      <c r="K748" s="46">
        <f t="shared" si="252"/>
        <v>0</v>
      </c>
      <c r="L748" s="37">
        <v>0</v>
      </c>
      <c r="M748" s="46">
        <f t="shared" si="253"/>
        <v>0</v>
      </c>
      <c r="N748" s="38">
        <v>0</v>
      </c>
      <c r="O748" s="46">
        <f t="shared" si="254"/>
        <v>0</v>
      </c>
      <c r="P748" s="37">
        <v>2071.9911</v>
      </c>
      <c r="Q748" s="46">
        <f t="shared" si="255"/>
        <v>4.200078532886808</v>
      </c>
      <c r="R748" s="37">
        <f t="shared" si="260"/>
        <v>36424.5626</v>
      </c>
      <c r="S748" s="46">
        <f t="shared" si="257"/>
        <v>73.83527055017353</v>
      </c>
      <c r="T748" s="37">
        <v>12907.6364</v>
      </c>
      <c r="U748" s="39">
        <f t="shared" si="258"/>
        <v>49332.19899999999</v>
      </c>
      <c r="BD748" s="3"/>
      <c r="BJ748" s="25"/>
    </row>
    <row r="749" spans="2:62" ht="12" customHeight="1">
      <c r="B749" s="11" t="s">
        <v>1</v>
      </c>
      <c r="C749" s="26" t="s">
        <v>50</v>
      </c>
      <c r="D749" s="37">
        <v>157.1134</v>
      </c>
      <c r="E749" s="46">
        <f t="shared" si="249"/>
        <v>1.9919175109671319</v>
      </c>
      <c r="F749" s="37">
        <v>896.2098</v>
      </c>
      <c r="G749" s="46">
        <f t="shared" si="250"/>
        <v>11.362340794103817</v>
      </c>
      <c r="H749" s="37">
        <v>399.1357</v>
      </c>
      <c r="I749" s="46">
        <f t="shared" si="251"/>
        <v>5.060328336616251</v>
      </c>
      <c r="J749" s="37">
        <v>0</v>
      </c>
      <c r="K749" s="46">
        <f t="shared" si="252"/>
        <v>0</v>
      </c>
      <c r="L749" s="37">
        <v>0</v>
      </c>
      <c r="M749" s="46">
        <f t="shared" si="253"/>
        <v>0</v>
      </c>
      <c r="N749" s="38">
        <v>0</v>
      </c>
      <c r="O749" s="46">
        <f t="shared" si="254"/>
        <v>0</v>
      </c>
      <c r="P749" s="37">
        <v>1265.0196</v>
      </c>
      <c r="Q749" s="46">
        <f t="shared" si="255"/>
        <v>16.038190841498157</v>
      </c>
      <c r="R749" s="37">
        <f t="shared" si="260"/>
        <v>2717.4785</v>
      </c>
      <c r="S749" s="46">
        <f t="shared" si="257"/>
        <v>34.45277748318536</v>
      </c>
      <c r="T749" s="37">
        <v>5170.067</v>
      </c>
      <c r="U749" s="39">
        <f t="shared" si="258"/>
        <v>7887.5455</v>
      </c>
      <c r="BD749" s="3"/>
      <c r="BJ749" s="25"/>
    </row>
    <row r="750" spans="2:62" ht="12" customHeight="1">
      <c r="B750" s="11" t="s">
        <v>20</v>
      </c>
      <c r="C750" s="26" t="s">
        <v>51</v>
      </c>
      <c r="D750" s="37">
        <v>351.8625</v>
      </c>
      <c r="E750" s="46">
        <f t="shared" si="249"/>
        <v>6.267944437541667</v>
      </c>
      <c r="F750" s="37">
        <v>3063.0613</v>
      </c>
      <c r="G750" s="46">
        <f t="shared" si="250"/>
        <v>54.56420629417499</v>
      </c>
      <c r="H750" s="37">
        <v>149.3852</v>
      </c>
      <c r="I750" s="46">
        <f t="shared" si="251"/>
        <v>2.6610910039889144</v>
      </c>
      <c r="J750" s="37">
        <v>0</v>
      </c>
      <c r="K750" s="46">
        <f t="shared" si="252"/>
        <v>0</v>
      </c>
      <c r="L750" s="37">
        <v>0</v>
      </c>
      <c r="M750" s="46">
        <f t="shared" si="253"/>
        <v>0</v>
      </c>
      <c r="N750" s="38">
        <v>0</v>
      </c>
      <c r="O750" s="46">
        <f t="shared" si="254"/>
        <v>0</v>
      </c>
      <c r="P750" s="37">
        <v>1.8615</v>
      </c>
      <c r="Q750" s="46">
        <f t="shared" si="255"/>
        <v>0.03316005135666294</v>
      </c>
      <c r="R750" s="37">
        <f t="shared" si="260"/>
        <v>3566.1705</v>
      </c>
      <c r="S750" s="46">
        <f t="shared" si="257"/>
        <v>63.526401787062234</v>
      </c>
      <c r="T750" s="37">
        <v>2047.512</v>
      </c>
      <c r="U750" s="39">
        <f t="shared" si="258"/>
        <v>5613.6825</v>
      </c>
      <c r="BD750" s="3"/>
      <c r="BJ750" s="25"/>
    </row>
    <row r="751" spans="2:62" ht="12" customHeight="1">
      <c r="B751" s="11"/>
      <c r="C751" s="26" t="s">
        <v>52</v>
      </c>
      <c r="D751" s="37">
        <v>522.7236</v>
      </c>
      <c r="E751" s="46">
        <f t="shared" si="249"/>
        <v>8.334809837150878</v>
      </c>
      <c r="F751" s="37">
        <v>871.4951</v>
      </c>
      <c r="G751" s="46">
        <f t="shared" si="250"/>
        <v>13.89595941814907</v>
      </c>
      <c r="H751" s="37">
        <v>2350.5572</v>
      </c>
      <c r="I751" s="46">
        <f t="shared" si="251"/>
        <v>37.47955377056981</v>
      </c>
      <c r="J751" s="37">
        <v>0</v>
      </c>
      <c r="K751" s="46">
        <f t="shared" si="252"/>
        <v>0</v>
      </c>
      <c r="L751" s="37">
        <v>0</v>
      </c>
      <c r="M751" s="46">
        <f t="shared" si="253"/>
        <v>0</v>
      </c>
      <c r="N751" s="38">
        <v>0</v>
      </c>
      <c r="O751" s="46">
        <f t="shared" si="254"/>
        <v>0</v>
      </c>
      <c r="P751" s="37">
        <v>14.8568</v>
      </c>
      <c r="Q751" s="46">
        <f t="shared" si="255"/>
        <v>0.23689116540478206</v>
      </c>
      <c r="R751" s="37">
        <f t="shared" si="260"/>
        <v>3759.6327</v>
      </c>
      <c r="S751" s="46">
        <f t="shared" si="257"/>
        <v>59.94721419127453</v>
      </c>
      <c r="T751" s="37">
        <v>2511.9393</v>
      </c>
      <c r="U751" s="39">
        <f t="shared" si="258"/>
        <v>6271.572</v>
      </c>
      <c r="BD751" s="3"/>
      <c r="BJ751" s="25"/>
    </row>
    <row r="752" spans="1:62" s="30" customFormat="1" ht="12" customHeight="1">
      <c r="A752" s="3"/>
      <c r="B752" s="27"/>
      <c r="C752" s="28" t="s">
        <v>2</v>
      </c>
      <c r="D752" s="40">
        <f>SUM(D742:D751)</f>
        <v>27094.084799999993</v>
      </c>
      <c r="E752" s="47">
        <f t="shared" si="249"/>
        <v>4.019274358437539</v>
      </c>
      <c r="F752" s="40">
        <f>SUM(F742:F751)</f>
        <v>37118.4447</v>
      </c>
      <c r="G752" s="47">
        <f t="shared" si="250"/>
        <v>5.506338896813072</v>
      </c>
      <c r="H752" s="40">
        <f>SUM(H742:H751)</f>
        <v>12658.560100000002</v>
      </c>
      <c r="I752" s="47">
        <f t="shared" si="251"/>
        <v>1.8778351954028931</v>
      </c>
      <c r="J752" s="40">
        <f>SUM(J742:J751)</f>
        <v>1077.3741</v>
      </c>
      <c r="K752" s="47">
        <f t="shared" si="252"/>
        <v>0.159823154261875</v>
      </c>
      <c r="L752" s="40">
        <f>SUM(L742:L751)</f>
        <v>0</v>
      </c>
      <c r="M752" s="47">
        <f t="shared" si="253"/>
        <v>0</v>
      </c>
      <c r="N752" s="41">
        <f>SUM(N742:N751)</f>
        <v>0</v>
      </c>
      <c r="O752" s="47">
        <f t="shared" si="254"/>
        <v>0</v>
      </c>
      <c r="P752" s="40">
        <f>SUM(P742:P751)</f>
        <v>10144.2598</v>
      </c>
      <c r="Q752" s="47">
        <f t="shared" si="255"/>
        <v>1.5048510994351334</v>
      </c>
      <c r="R752" s="40">
        <f>SUM(R742:R751)</f>
        <v>88092.72350000001</v>
      </c>
      <c r="S752" s="47">
        <f t="shared" si="257"/>
        <v>13.068122704350515</v>
      </c>
      <c r="T752" s="40">
        <f>SUM(T742:T751)</f>
        <v>586011.1664999999</v>
      </c>
      <c r="U752" s="42">
        <f t="shared" si="258"/>
        <v>674103.8899999999</v>
      </c>
      <c r="BJ752" s="25"/>
    </row>
    <row r="753" spans="2:62" ht="12" customHeight="1">
      <c r="B753" s="23"/>
      <c r="C753" s="24" t="s">
        <v>53</v>
      </c>
      <c r="D753" s="37">
        <v>176.5743</v>
      </c>
      <c r="E753" s="46">
        <f t="shared" si="249"/>
        <v>0.7712479948837588</v>
      </c>
      <c r="F753" s="37">
        <v>0</v>
      </c>
      <c r="G753" s="46">
        <f t="shared" si="250"/>
        <v>0</v>
      </c>
      <c r="H753" s="37">
        <v>0</v>
      </c>
      <c r="I753" s="46">
        <f t="shared" si="251"/>
        <v>0</v>
      </c>
      <c r="J753" s="37">
        <v>0</v>
      </c>
      <c r="K753" s="46">
        <f t="shared" si="252"/>
        <v>0</v>
      </c>
      <c r="L753" s="37">
        <v>0</v>
      </c>
      <c r="M753" s="46">
        <f t="shared" si="253"/>
        <v>0</v>
      </c>
      <c r="N753" s="38">
        <v>0</v>
      </c>
      <c r="O753" s="46">
        <f t="shared" si="254"/>
        <v>0</v>
      </c>
      <c r="P753" s="37">
        <v>0</v>
      </c>
      <c r="Q753" s="46">
        <f t="shared" si="255"/>
        <v>0</v>
      </c>
      <c r="R753" s="37">
        <f aca="true" t="shared" si="261" ref="R753:R771">SUM(D753,F753,H753,J753,L753,N753,P753)</f>
        <v>176.5743</v>
      </c>
      <c r="S753" s="46">
        <f t="shared" si="257"/>
        <v>0.7712479948837588</v>
      </c>
      <c r="T753" s="37">
        <v>22718.046</v>
      </c>
      <c r="U753" s="39">
        <f t="shared" si="258"/>
        <v>22894.6203</v>
      </c>
      <c r="BD753" s="3"/>
      <c r="BJ753" s="25"/>
    </row>
    <row r="754" spans="2:62" ht="12" customHeight="1">
      <c r="B754" s="11"/>
      <c r="C754" s="26" t="s">
        <v>54</v>
      </c>
      <c r="D754" s="37">
        <v>0</v>
      </c>
      <c r="E754" s="46">
        <f t="shared" si="249"/>
      </c>
      <c r="F754" s="37">
        <v>0</v>
      </c>
      <c r="G754" s="46">
        <f t="shared" si="250"/>
      </c>
      <c r="H754" s="37">
        <v>0</v>
      </c>
      <c r="I754" s="46">
        <f t="shared" si="251"/>
      </c>
      <c r="J754" s="37">
        <v>0</v>
      </c>
      <c r="K754" s="46">
        <f t="shared" si="252"/>
      </c>
      <c r="L754" s="37">
        <v>0</v>
      </c>
      <c r="M754" s="46">
        <f t="shared" si="253"/>
      </c>
      <c r="N754" s="38">
        <v>0</v>
      </c>
      <c r="O754" s="46">
        <f t="shared" si="254"/>
      </c>
      <c r="P754" s="37">
        <v>0</v>
      </c>
      <c r="Q754" s="46">
        <f t="shared" si="255"/>
      </c>
      <c r="R754" s="37">
        <f t="shared" si="261"/>
        <v>0</v>
      </c>
      <c r="S754" s="46">
        <f t="shared" si="257"/>
      </c>
      <c r="T754" s="37">
        <v>0</v>
      </c>
      <c r="U754" s="39">
        <f t="shared" si="258"/>
        <v>0</v>
      </c>
      <c r="BD754" s="3"/>
      <c r="BJ754" s="25"/>
    </row>
    <row r="755" spans="2:62" ht="12" customHeight="1">
      <c r="B755" s="11"/>
      <c r="C755" s="26" t="s">
        <v>55</v>
      </c>
      <c r="D755" s="37">
        <v>0</v>
      </c>
      <c r="E755" s="46">
        <f t="shared" si="249"/>
        <v>0</v>
      </c>
      <c r="F755" s="37">
        <v>0</v>
      </c>
      <c r="G755" s="46">
        <f t="shared" si="250"/>
        <v>0</v>
      </c>
      <c r="H755" s="37">
        <v>0</v>
      </c>
      <c r="I755" s="46">
        <f t="shared" si="251"/>
        <v>0</v>
      </c>
      <c r="J755" s="37">
        <v>0</v>
      </c>
      <c r="K755" s="46">
        <f t="shared" si="252"/>
        <v>0</v>
      </c>
      <c r="L755" s="37">
        <v>0</v>
      </c>
      <c r="M755" s="46">
        <f t="shared" si="253"/>
        <v>0</v>
      </c>
      <c r="N755" s="38">
        <v>0</v>
      </c>
      <c r="O755" s="46">
        <f t="shared" si="254"/>
        <v>0</v>
      </c>
      <c r="P755" s="37">
        <v>52.0338</v>
      </c>
      <c r="Q755" s="46">
        <f t="shared" si="255"/>
        <v>0.19148251908281294</v>
      </c>
      <c r="R755" s="37">
        <f t="shared" si="261"/>
        <v>52.0338</v>
      </c>
      <c r="S755" s="46">
        <f t="shared" si="257"/>
        <v>0.19148251908281294</v>
      </c>
      <c r="T755" s="37">
        <v>27122.1439</v>
      </c>
      <c r="U755" s="39">
        <f t="shared" si="258"/>
        <v>27174.1777</v>
      </c>
      <c r="BD755" s="3"/>
      <c r="BJ755" s="25"/>
    </row>
    <row r="756" spans="2:62" ht="12" customHeight="1">
      <c r="B756" s="11" t="s">
        <v>56</v>
      </c>
      <c r="C756" s="26" t="s">
        <v>57</v>
      </c>
      <c r="D756" s="37">
        <v>1363.1495</v>
      </c>
      <c r="E756" s="46">
        <f t="shared" si="249"/>
        <v>30.36523680649858</v>
      </c>
      <c r="F756" s="37">
        <v>544.9138</v>
      </c>
      <c r="G756" s="46">
        <f t="shared" si="250"/>
        <v>12.138387298039582</v>
      </c>
      <c r="H756" s="37">
        <v>2414.9538</v>
      </c>
      <c r="I756" s="46">
        <f t="shared" si="251"/>
        <v>53.79501222261652</v>
      </c>
      <c r="J756" s="37">
        <v>0</v>
      </c>
      <c r="K756" s="46">
        <f t="shared" si="252"/>
        <v>0</v>
      </c>
      <c r="L756" s="37">
        <v>0</v>
      </c>
      <c r="M756" s="46">
        <f t="shared" si="253"/>
        <v>0</v>
      </c>
      <c r="N756" s="38">
        <v>0</v>
      </c>
      <c r="O756" s="46">
        <f t="shared" si="254"/>
        <v>0</v>
      </c>
      <c r="P756" s="37">
        <v>0</v>
      </c>
      <c r="Q756" s="46">
        <f t="shared" si="255"/>
        <v>0</v>
      </c>
      <c r="R756" s="37">
        <f t="shared" si="261"/>
        <v>4323.0171</v>
      </c>
      <c r="S756" s="46">
        <f t="shared" si="257"/>
        <v>96.2986363271547</v>
      </c>
      <c r="T756" s="37">
        <v>166.1608</v>
      </c>
      <c r="U756" s="39">
        <f t="shared" si="258"/>
        <v>4489.1779</v>
      </c>
      <c r="BD756" s="3"/>
      <c r="BJ756" s="25"/>
    </row>
    <row r="757" spans="2:62" ht="12" customHeight="1">
      <c r="B757" s="11"/>
      <c r="C757" s="26" t="s">
        <v>58</v>
      </c>
      <c r="D757" s="37">
        <v>208.5502</v>
      </c>
      <c r="E757" s="46">
        <f t="shared" si="249"/>
        <v>100</v>
      </c>
      <c r="F757" s="37">
        <v>0</v>
      </c>
      <c r="G757" s="46">
        <f t="shared" si="250"/>
        <v>0</v>
      </c>
      <c r="H757" s="37">
        <v>0</v>
      </c>
      <c r="I757" s="46">
        <f t="shared" si="251"/>
        <v>0</v>
      </c>
      <c r="J757" s="37">
        <v>0</v>
      </c>
      <c r="K757" s="46">
        <f t="shared" si="252"/>
        <v>0</v>
      </c>
      <c r="L757" s="37">
        <v>0</v>
      </c>
      <c r="M757" s="46">
        <f t="shared" si="253"/>
        <v>0</v>
      </c>
      <c r="N757" s="38">
        <v>0</v>
      </c>
      <c r="O757" s="46">
        <f t="shared" si="254"/>
        <v>0</v>
      </c>
      <c r="P757" s="37">
        <v>0</v>
      </c>
      <c r="Q757" s="46">
        <f t="shared" si="255"/>
        <v>0</v>
      </c>
      <c r="R757" s="37">
        <f t="shared" si="261"/>
        <v>208.5502</v>
      </c>
      <c r="S757" s="46">
        <f t="shared" si="257"/>
        <v>100</v>
      </c>
      <c r="T757" s="37">
        <v>0</v>
      </c>
      <c r="U757" s="39">
        <f t="shared" si="258"/>
        <v>208.5502</v>
      </c>
      <c r="BD757" s="3"/>
      <c r="BJ757" s="25"/>
    </row>
    <row r="758" spans="2:62" ht="12" customHeight="1">
      <c r="B758" s="11"/>
      <c r="C758" s="26" t="s">
        <v>59</v>
      </c>
      <c r="D758" s="37">
        <v>3678.9401</v>
      </c>
      <c r="E758" s="46">
        <f t="shared" si="249"/>
        <v>9.259531592713563</v>
      </c>
      <c r="F758" s="37">
        <v>288.6078</v>
      </c>
      <c r="G758" s="46">
        <f t="shared" si="250"/>
        <v>0.7263975409666381</v>
      </c>
      <c r="H758" s="37">
        <v>0</v>
      </c>
      <c r="I758" s="46">
        <f t="shared" si="251"/>
        <v>0</v>
      </c>
      <c r="J758" s="37">
        <v>0</v>
      </c>
      <c r="K758" s="46">
        <f t="shared" si="252"/>
        <v>0</v>
      </c>
      <c r="L758" s="37">
        <v>0</v>
      </c>
      <c r="M758" s="46">
        <f t="shared" si="253"/>
        <v>0</v>
      </c>
      <c r="N758" s="38">
        <v>0</v>
      </c>
      <c r="O758" s="46">
        <f t="shared" si="254"/>
        <v>0</v>
      </c>
      <c r="P758" s="37">
        <v>482.3228</v>
      </c>
      <c r="Q758" s="46">
        <f t="shared" si="255"/>
        <v>1.2139592064807103</v>
      </c>
      <c r="R758" s="37">
        <f t="shared" si="261"/>
        <v>4449.8706999999995</v>
      </c>
      <c r="S758" s="46">
        <f t="shared" si="257"/>
        <v>11.19988834016091</v>
      </c>
      <c r="T758" s="37">
        <v>35281.5138</v>
      </c>
      <c r="U758" s="39">
        <f t="shared" si="258"/>
        <v>39731.3845</v>
      </c>
      <c r="BD758" s="3"/>
      <c r="BJ758" s="25"/>
    </row>
    <row r="759" spans="2:62" ht="12" customHeight="1">
      <c r="B759" s="11" t="s">
        <v>60</v>
      </c>
      <c r="C759" s="26" t="s">
        <v>61</v>
      </c>
      <c r="D759" s="37">
        <v>0</v>
      </c>
      <c r="E759" s="46">
        <f t="shared" si="249"/>
        <v>0</v>
      </c>
      <c r="F759" s="37">
        <v>0</v>
      </c>
      <c r="G759" s="46">
        <f t="shared" si="250"/>
        <v>0</v>
      </c>
      <c r="H759" s="37">
        <v>0</v>
      </c>
      <c r="I759" s="46">
        <f t="shared" si="251"/>
        <v>0</v>
      </c>
      <c r="J759" s="37">
        <v>0</v>
      </c>
      <c r="K759" s="46">
        <f t="shared" si="252"/>
        <v>0</v>
      </c>
      <c r="L759" s="37">
        <v>0</v>
      </c>
      <c r="M759" s="46">
        <f t="shared" si="253"/>
        <v>0</v>
      </c>
      <c r="N759" s="38">
        <v>0</v>
      </c>
      <c r="O759" s="46">
        <f t="shared" si="254"/>
        <v>0</v>
      </c>
      <c r="P759" s="37">
        <v>0</v>
      </c>
      <c r="Q759" s="46">
        <f t="shared" si="255"/>
        <v>0</v>
      </c>
      <c r="R759" s="37">
        <f t="shared" si="261"/>
        <v>0</v>
      </c>
      <c r="S759" s="46">
        <f t="shared" si="257"/>
        <v>0</v>
      </c>
      <c r="T759" s="37">
        <v>28248.4742</v>
      </c>
      <c r="U759" s="39">
        <f t="shared" si="258"/>
        <v>28248.4742</v>
      </c>
      <c r="BD759" s="3"/>
      <c r="BJ759" s="25"/>
    </row>
    <row r="760" spans="2:62" ht="12" customHeight="1">
      <c r="B760" s="11"/>
      <c r="C760" s="26" t="s">
        <v>62</v>
      </c>
      <c r="D760" s="37">
        <v>0</v>
      </c>
      <c r="E760" s="46">
        <f t="shared" si="249"/>
        <v>0</v>
      </c>
      <c r="F760" s="37">
        <v>0</v>
      </c>
      <c r="G760" s="46">
        <f t="shared" si="250"/>
        <v>0</v>
      </c>
      <c r="H760" s="37">
        <v>0</v>
      </c>
      <c r="I760" s="46">
        <f t="shared" si="251"/>
        <v>0</v>
      </c>
      <c r="J760" s="37">
        <v>0</v>
      </c>
      <c r="K760" s="46">
        <f t="shared" si="252"/>
        <v>0</v>
      </c>
      <c r="L760" s="37">
        <v>0</v>
      </c>
      <c r="M760" s="46">
        <f t="shared" si="253"/>
        <v>0</v>
      </c>
      <c r="N760" s="38">
        <v>0</v>
      </c>
      <c r="O760" s="46">
        <f t="shared" si="254"/>
        <v>0</v>
      </c>
      <c r="P760" s="37">
        <v>0</v>
      </c>
      <c r="Q760" s="46">
        <f t="shared" si="255"/>
        <v>0</v>
      </c>
      <c r="R760" s="37">
        <f t="shared" si="261"/>
        <v>0</v>
      </c>
      <c r="S760" s="46">
        <f t="shared" si="257"/>
        <v>0</v>
      </c>
      <c r="T760" s="37">
        <v>59087.1922</v>
      </c>
      <c r="U760" s="39">
        <f t="shared" si="258"/>
        <v>59087.1922</v>
      </c>
      <c r="BD760" s="3"/>
      <c r="BJ760" s="25"/>
    </row>
    <row r="761" spans="2:62" ht="12" customHeight="1">
      <c r="B761" s="11"/>
      <c r="C761" s="26" t="s">
        <v>63</v>
      </c>
      <c r="D761" s="37">
        <v>0</v>
      </c>
      <c r="E761" s="46">
        <f t="shared" si="249"/>
        <v>0</v>
      </c>
      <c r="F761" s="37">
        <v>0</v>
      </c>
      <c r="G761" s="46">
        <f t="shared" si="250"/>
        <v>0</v>
      </c>
      <c r="H761" s="37">
        <v>0</v>
      </c>
      <c r="I761" s="46">
        <f t="shared" si="251"/>
        <v>0</v>
      </c>
      <c r="J761" s="37">
        <v>0</v>
      </c>
      <c r="K761" s="46">
        <f t="shared" si="252"/>
        <v>0</v>
      </c>
      <c r="L761" s="37">
        <v>0</v>
      </c>
      <c r="M761" s="46">
        <f t="shared" si="253"/>
        <v>0</v>
      </c>
      <c r="N761" s="38">
        <v>0</v>
      </c>
      <c r="O761" s="46">
        <f t="shared" si="254"/>
        <v>0</v>
      </c>
      <c r="P761" s="37">
        <v>0</v>
      </c>
      <c r="Q761" s="46">
        <f t="shared" si="255"/>
        <v>0</v>
      </c>
      <c r="R761" s="37">
        <f t="shared" si="261"/>
        <v>0</v>
      </c>
      <c r="S761" s="46">
        <f t="shared" si="257"/>
        <v>0</v>
      </c>
      <c r="T761" s="37">
        <v>106017.2876</v>
      </c>
      <c r="U761" s="39">
        <f t="shared" si="258"/>
        <v>106017.2876</v>
      </c>
      <c r="BD761" s="3"/>
      <c r="BJ761" s="25"/>
    </row>
    <row r="762" spans="2:62" ht="12" customHeight="1">
      <c r="B762" s="11" t="s">
        <v>48</v>
      </c>
      <c r="C762" s="26" t="s">
        <v>64</v>
      </c>
      <c r="D762" s="37">
        <v>0</v>
      </c>
      <c r="E762" s="46">
        <f t="shared" si="249"/>
        <v>0</v>
      </c>
      <c r="F762" s="37">
        <v>0</v>
      </c>
      <c r="G762" s="46">
        <f t="shared" si="250"/>
        <v>0</v>
      </c>
      <c r="H762" s="37">
        <v>0</v>
      </c>
      <c r="I762" s="46">
        <f t="shared" si="251"/>
        <v>0</v>
      </c>
      <c r="J762" s="37">
        <v>0</v>
      </c>
      <c r="K762" s="46">
        <f t="shared" si="252"/>
        <v>0</v>
      </c>
      <c r="L762" s="37">
        <v>0</v>
      </c>
      <c r="M762" s="46">
        <f t="shared" si="253"/>
        <v>0</v>
      </c>
      <c r="N762" s="38">
        <v>0</v>
      </c>
      <c r="O762" s="46">
        <f t="shared" si="254"/>
        <v>0</v>
      </c>
      <c r="P762" s="37">
        <v>0</v>
      </c>
      <c r="Q762" s="46">
        <f t="shared" si="255"/>
        <v>0</v>
      </c>
      <c r="R762" s="37">
        <f t="shared" si="261"/>
        <v>0</v>
      </c>
      <c r="S762" s="46">
        <f t="shared" si="257"/>
        <v>0</v>
      </c>
      <c r="T762" s="37">
        <v>1627.4387</v>
      </c>
      <c r="U762" s="39">
        <f t="shared" si="258"/>
        <v>1627.4387</v>
      </c>
      <c r="BD762" s="3"/>
      <c r="BJ762" s="25"/>
    </row>
    <row r="763" spans="2:62" ht="12" customHeight="1">
      <c r="B763" s="11"/>
      <c r="C763" s="26" t="s">
        <v>65</v>
      </c>
      <c r="D763" s="37">
        <v>2880.9427</v>
      </c>
      <c r="E763" s="46">
        <f t="shared" si="249"/>
        <v>69.92711246034908</v>
      </c>
      <c r="F763" s="37">
        <v>0</v>
      </c>
      <c r="G763" s="46">
        <f t="shared" si="250"/>
        <v>0</v>
      </c>
      <c r="H763" s="37">
        <v>0</v>
      </c>
      <c r="I763" s="46">
        <f t="shared" si="251"/>
        <v>0</v>
      </c>
      <c r="J763" s="37">
        <v>0</v>
      </c>
      <c r="K763" s="46">
        <f t="shared" si="252"/>
        <v>0</v>
      </c>
      <c r="L763" s="37">
        <v>0</v>
      </c>
      <c r="M763" s="46">
        <f t="shared" si="253"/>
        <v>0</v>
      </c>
      <c r="N763" s="38">
        <v>0</v>
      </c>
      <c r="O763" s="46">
        <f t="shared" si="254"/>
        <v>0</v>
      </c>
      <c r="P763" s="37">
        <v>2.7259</v>
      </c>
      <c r="Q763" s="46">
        <f t="shared" si="255"/>
        <v>0.06616386915840622</v>
      </c>
      <c r="R763" s="37">
        <f t="shared" si="261"/>
        <v>2883.6686</v>
      </c>
      <c r="S763" s="46">
        <f t="shared" si="257"/>
        <v>69.99327632950747</v>
      </c>
      <c r="T763" s="37">
        <v>1236.2537</v>
      </c>
      <c r="U763" s="39">
        <f t="shared" si="258"/>
        <v>4119.9223</v>
      </c>
      <c r="BD763" s="3"/>
      <c r="BJ763" s="25"/>
    </row>
    <row r="764" spans="2:62" ht="12" customHeight="1">
      <c r="B764" s="11"/>
      <c r="C764" s="26" t="s">
        <v>66</v>
      </c>
      <c r="D764" s="37">
        <v>0</v>
      </c>
      <c r="E764" s="46">
        <f t="shared" si="249"/>
      </c>
      <c r="F764" s="37">
        <v>0</v>
      </c>
      <c r="G764" s="46">
        <f t="shared" si="250"/>
      </c>
      <c r="H764" s="37">
        <v>0</v>
      </c>
      <c r="I764" s="46">
        <f t="shared" si="251"/>
      </c>
      <c r="J764" s="37">
        <v>0</v>
      </c>
      <c r="K764" s="46">
        <f t="shared" si="252"/>
      </c>
      <c r="L764" s="37">
        <v>0</v>
      </c>
      <c r="M764" s="46">
        <f t="shared" si="253"/>
      </c>
      <c r="N764" s="38">
        <v>0</v>
      </c>
      <c r="O764" s="46">
        <f t="shared" si="254"/>
      </c>
      <c r="P764" s="37">
        <v>0</v>
      </c>
      <c r="Q764" s="46">
        <f t="shared" si="255"/>
      </c>
      <c r="R764" s="37">
        <f t="shared" si="261"/>
        <v>0</v>
      </c>
      <c r="S764" s="46">
        <f t="shared" si="257"/>
      </c>
      <c r="T764" s="37">
        <v>0</v>
      </c>
      <c r="U764" s="39">
        <f t="shared" si="258"/>
        <v>0</v>
      </c>
      <c r="BD764" s="3"/>
      <c r="BJ764" s="25"/>
    </row>
    <row r="765" spans="2:62" ht="12" customHeight="1">
      <c r="B765" s="11" t="s">
        <v>1</v>
      </c>
      <c r="C765" s="26" t="s">
        <v>67</v>
      </c>
      <c r="D765" s="37">
        <v>0</v>
      </c>
      <c r="E765" s="46">
        <f t="shared" si="249"/>
        <v>0</v>
      </c>
      <c r="F765" s="37">
        <v>0</v>
      </c>
      <c r="G765" s="46">
        <f t="shared" si="250"/>
        <v>0</v>
      </c>
      <c r="H765" s="37">
        <v>0</v>
      </c>
      <c r="I765" s="46">
        <f t="shared" si="251"/>
        <v>0</v>
      </c>
      <c r="J765" s="37">
        <v>0</v>
      </c>
      <c r="K765" s="46">
        <f t="shared" si="252"/>
        <v>0</v>
      </c>
      <c r="L765" s="37">
        <v>0</v>
      </c>
      <c r="M765" s="46">
        <f t="shared" si="253"/>
        <v>0</v>
      </c>
      <c r="N765" s="38">
        <v>0</v>
      </c>
      <c r="O765" s="46">
        <f t="shared" si="254"/>
        <v>0</v>
      </c>
      <c r="P765" s="37">
        <v>0</v>
      </c>
      <c r="Q765" s="46">
        <f t="shared" si="255"/>
        <v>0</v>
      </c>
      <c r="R765" s="37">
        <f t="shared" si="261"/>
        <v>0</v>
      </c>
      <c r="S765" s="46">
        <f t="shared" si="257"/>
        <v>0</v>
      </c>
      <c r="T765" s="37">
        <v>1160.5365</v>
      </c>
      <c r="U765" s="39">
        <f t="shared" si="258"/>
        <v>1160.5365</v>
      </c>
      <c r="BD765" s="3"/>
      <c r="BJ765" s="25"/>
    </row>
    <row r="766" spans="2:62" ht="12" customHeight="1">
      <c r="B766" s="11"/>
      <c r="C766" s="26" t="s">
        <v>68</v>
      </c>
      <c r="D766" s="37">
        <v>4901.706</v>
      </c>
      <c r="E766" s="46">
        <f t="shared" si="249"/>
        <v>23.27932186146106</v>
      </c>
      <c r="F766" s="37">
        <v>478.3045</v>
      </c>
      <c r="G766" s="46">
        <f t="shared" si="250"/>
        <v>2.271577365775345</v>
      </c>
      <c r="H766" s="37">
        <v>193.7672</v>
      </c>
      <c r="I766" s="46">
        <f t="shared" si="251"/>
        <v>0.9202447096978271</v>
      </c>
      <c r="J766" s="37">
        <v>0</v>
      </c>
      <c r="K766" s="46">
        <f t="shared" si="252"/>
        <v>0</v>
      </c>
      <c r="L766" s="37">
        <v>0</v>
      </c>
      <c r="M766" s="46">
        <f t="shared" si="253"/>
        <v>0</v>
      </c>
      <c r="N766" s="38">
        <v>0</v>
      </c>
      <c r="O766" s="46">
        <f t="shared" si="254"/>
        <v>0</v>
      </c>
      <c r="P766" s="37">
        <v>441.5556</v>
      </c>
      <c r="Q766" s="46">
        <f t="shared" si="255"/>
        <v>2.0970484423444726</v>
      </c>
      <c r="R766" s="37">
        <f t="shared" si="261"/>
        <v>6015.3333</v>
      </c>
      <c r="S766" s="46">
        <f t="shared" si="257"/>
        <v>28.568192379278706</v>
      </c>
      <c r="T766" s="37">
        <v>15040.7182</v>
      </c>
      <c r="U766" s="39">
        <f t="shared" si="258"/>
        <v>21056.0515</v>
      </c>
      <c r="BD766" s="3"/>
      <c r="BJ766" s="25"/>
    </row>
    <row r="767" spans="2:62" ht="12" customHeight="1">
      <c r="B767" s="11"/>
      <c r="C767" s="26" t="s">
        <v>69</v>
      </c>
      <c r="D767" s="37">
        <v>672.0706</v>
      </c>
      <c r="E767" s="46">
        <f t="shared" si="249"/>
        <v>20.08924907041684</v>
      </c>
      <c r="F767" s="37">
        <v>0</v>
      </c>
      <c r="G767" s="46">
        <f t="shared" si="250"/>
        <v>0</v>
      </c>
      <c r="H767" s="37">
        <v>0</v>
      </c>
      <c r="I767" s="46">
        <f t="shared" si="251"/>
        <v>0</v>
      </c>
      <c r="J767" s="37">
        <v>0</v>
      </c>
      <c r="K767" s="46">
        <f t="shared" si="252"/>
        <v>0</v>
      </c>
      <c r="L767" s="37">
        <v>0</v>
      </c>
      <c r="M767" s="46">
        <f t="shared" si="253"/>
        <v>0</v>
      </c>
      <c r="N767" s="38">
        <v>0</v>
      </c>
      <c r="O767" s="46">
        <f t="shared" si="254"/>
        <v>0</v>
      </c>
      <c r="P767" s="37">
        <v>0</v>
      </c>
      <c r="Q767" s="46">
        <f t="shared" si="255"/>
        <v>0</v>
      </c>
      <c r="R767" s="37">
        <f t="shared" si="261"/>
        <v>672.0706</v>
      </c>
      <c r="S767" s="46">
        <f t="shared" si="257"/>
        <v>20.08924907041684</v>
      </c>
      <c r="T767" s="37">
        <v>2673.3536</v>
      </c>
      <c r="U767" s="39">
        <f t="shared" si="258"/>
        <v>3345.4242</v>
      </c>
      <c r="BD767" s="3"/>
      <c r="BJ767" s="25"/>
    </row>
    <row r="768" spans="2:62" ht="12" customHeight="1">
      <c r="B768" s="11" t="s">
        <v>20</v>
      </c>
      <c r="C768" s="26" t="s">
        <v>70</v>
      </c>
      <c r="D768" s="37">
        <v>723.8393</v>
      </c>
      <c r="E768" s="46">
        <f t="shared" si="249"/>
        <v>50.33899784377467</v>
      </c>
      <c r="F768" s="37">
        <v>286.1279</v>
      </c>
      <c r="G768" s="46">
        <f t="shared" si="250"/>
        <v>19.89860420834262</v>
      </c>
      <c r="H768" s="37">
        <v>0</v>
      </c>
      <c r="I768" s="46">
        <f t="shared" si="251"/>
        <v>0</v>
      </c>
      <c r="J768" s="37">
        <v>0</v>
      </c>
      <c r="K768" s="46">
        <f t="shared" si="252"/>
        <v>0</v>
      </c>
      <c r="L768" s="37">
        <v>0</v>
      </c>
      <c r="M768" s="46">
        <f t="shared" si="253"/>
        <v>0</v>
      </c>
      <c r="N768" s="38">
        <v>0</v>
      </c>
      <c r="O768" s="46">
        <f t="shared" si="254"/>
        <v>0</v>
      </c>
      <c r="P768" s="37">
        <v>1.1195</v>
      </c>
      <c r="Q768" s="46">
        <f t="shared" si="255"/>
        <v>0.07785499914981922</v>
      </c>
      <c r="R768" s="37">
        <f t="shared" si="261"/>
        <v>1011.0867000000001</v>
      </c>
      <c r="S768" s="46">
        <f t="shared" si="257"/>
        <v>70.31545705126712</v>
      </c>
      <c r="T768" s="37">
        <v>426.8428</v>
      </c>
      <c r="U768" s="39">
        <f t="shared" si="258"/>
        <v>1437.9295000000002</v>
      </c>
      <c r="BD768" s="3"/>
      <c r="BJ768" s="25"/>
    </row>
    <row r="769" spans="2:62" ht="12" customHeight="1">
      <c r="B769" s="11"/>
      <c r="C769" s="26" t="s">
        <v>71</v>
      </c>
      <c r="D769" s="37">
        <v>10583.016</v>
      </c>
      <c r="E769" s="46">
        <f t="shared" si="249"/>
        <v>32.13740764999785</v>
      </c>
      <c r="F769" s="37">
        <v>4655.8849</v>
      </c>
      <c r="G769" s="46">
        <f t="shared" si="250"/>
        <v>14.138509381708339</v>
      </c>
      <c r="H769" s="37">
        <v>1404.7692</v>
      </c>
      <c r="I769" s="46">
        <f t="shared" si="251"/>
        <v>4.2658577133929825</v>
      </c>
      <c r="J769" s="37">
        <v>0</v>
      </c>
      <c r="K769" s="46">
        <f t="shared" si="252"/>
        <v>0</v>
      </c>
      <c r="L769" s="37">
        <v>0</v>
      </c>
      <c r="M769" s="46">
        <f t="shared" si="253"/>
        <v>0</v>
      </c>
      <c r="N769" s="38">
        <v>0</v>
      </c>
      <c r="O769" s="46">
        <f t="shared" si="254"/>
        <v>0</v>
      </c>
      <c r="P769" s="37">
        <v>7447.2129</v>
      </c>
      <c r="Q769" s="46">
        <f t="shared" si="255"/>
        <v>22.614925350544933</v>
      </c>
      <c r="R769" s="37">
        <f t="shared" si="261"/>
        <v>24090.883</v>
      </c>
      <c r="S769" s="46">
        <f t="shared" si="257"/>
        <v>73.15670009564411</v>
      </c>
      <c r="T769" s="37">
        <v>8839.6387</v>
      </c>
      <c r="U769" s="39">
        <f t="shared" si="258"/>
        <v>32930.5217</v>
      </c>
      <c r="BD769" s="3"/>
      <c r="BJ769" s="25"/>
    </row>
    <row r="770" spans="2:62" ht="12" customHeight="1">
      <c r="B770" s="11"/>
      <c r="C770" s="26" t="s">
        <v>72</v>
      </c>
      <c r="D770" s="37">
        <v>23.2376</v>
      </c>
      <c r="E770" s="46">
        <f t="shared" si="249"/>
        <v>1.1445297868290123</v>
      </c>
      <c r="F770" s="37">
        <v>0</v>
      </c>
      <c r="G770" s="46">
        <f t="shared" si="250"/>
        <v>0</v>
      </c>
      <c r="H770" s="37">
        <v>0</v>
      </c>
      <c r="I770" s="46">
        <f t="shared" si="251"/>
        <v>0</v>
      </c>
      <c r="J770" s="37">
        <v>0</v>
      </c>
      <c r="K770" s="46">
        <f t="shared" si="252"/>
        <v>0</v>
      </c>
      <c r="L770" s="37">
        <v>0</v>
      </c>
      <c r="M770" s="46">
        <f t="shared" si="253"/>
        <v>0</v>
      </c>
      <c r="N770" s="38">
        <v>0</v>
      </c>
      <c r="O770" s="46">
        <f t="shared" si="254"/>
        <v>0</v>
      </c>
      <c r="P770" s="37">
        <v>0</v>
      </c>
      <c r="Q770" s="46">
        <f t="shared" si="255"/>
        <v>0</v>
      </c>
      <c r="R770" s="37">
        <f t="shared" si="261"/>
        <v>23.2376</v>
      </c>
      <c r="S770" s="46">
        <f t="shared" si="257"/>
        <v>1.1445297868290123</v>
      </c>
      <c r="T770" s="37">
        <v>2007.0809</v>
      </c>
      <c r="U770" s="39">
        <f t="shared" si="258"/>
        <v>2030.3184999999999</v>
      </c>
      <c r="BD770" s="3"/>
      <c r="BJ770" s="25"/>
    </row>
    <row r="771" spans="2:62" ht="12" customHeight="1">
      <c r="B771" s="11"/>
      <c r="C771" s="29" t="s">
        <v>73</v>
      </c>
      <c r="D771" s="37">
        <v>6006.3421</v>
      </c>
      <c r="E771" s="46">
        <f t="shared" si="249"/>
        <v>13.955181979671542</v>
      </c>
      <c r="F771" s="37">
        <v>2466.531</v>
      </c>
      <c r="G771" s="46">
        <f t="shared" si="250"/>
        <v>5.730757321249023</v>
      </c>
      <c r="H771" s="37">
        <v>1362.0856</v>
      </c>
      <c r="I771" s="46">
        <f t="shared" si="251"/>
        <v>3.164680283510675</v>
      </c>
      <c r="J771" s="37">
        <v>0</v>
      </c>
      <c r="K771" s="46">
        <f t="shared" si="252"/>
        <v>0</v>
      </c>
      <c r="L771" s="37">
        <v>0</v>
      </c>
      <c r="M771" s="46">
        <f t="shared" si="253"/>
        <v>0</v>
      </c>
      <c r="N771" s="38">
        <v>0</v>
      </c>
      <c r="O771" s="46">
        <f t="shared" si="254"/>
        <v>0</v>
      </c>
      <c r="P771" s="37">
        <v>500.9923</v>
      </c>
      <c r="Q771" s="46">
        <f t="shared" si="255"/>
        <v>1.1640094088071005</v>
      </c>
      <c r="R771" s="37">
        <f t="shared" si="261"/>
        <v>10335.951000000001</v>
      </c>
      <c r="S771" s="46">
        <f t="shared" si="257"/>
        <v>24.014628993238343</v>
      </c>
      <c r="T771" s="37">
        <v>32704.2767</v>
      </c>
      <c r="U771" s="39">
        <f t="shared" si="258"/>
        <v>43040.2277</v>
      </c>
      <c r="BD771" s="3"/>
      <c r="BJ771" s="25"/>
    </row>
    <row r="772" spans="1:62" s="30" customFormat="1" ht="12" customHeight="1">
      <c r="A772" s="3"/>
      <c r="B772" s="27"/>
      <c r="C772" s="28" t="s">
        <v>2</v>
      </c>
      <c r="D772" s="40">
        <f>SUM(D753:D771)</f>
        <v>31218.3684</v>
      </c>
      <c r="E772" s="47">
        <f t="shared" si="249"/>
        <v>7.832019141816959</v>
      </c>
      <c r="F772" s="40">
        <f>SUM(F753:F771)</f>
        <v>8720.3699</v>
      </c>
      <c r="G772" s="47">
        <f t="shared" si="250"/>
        <v>2.1877537962722116</v>
      </c>
      <c r="H772" s="40">
        <f>SUM(H753:H771)</f>
        <v>5375.5758</v>
      </c>
      <c r="I772" s="47">
        <f t="shared" si="251"/>
        <v>1.3486166869594636</v>
      </c>
      <c r="J772" s="40">
        <f>SUM(J753:J771)</f>
        <v>0</v>
      </c>
      <c r="K772" s="47">
        <f t="shared" si="252"/>
        <v>0</v>
      </c>
      <c r="L772" s="40">
        <f>SUM(L753:L771)</f>
        <v>0</v>
      </c>
      <c r="M772" s="47">
        <f t="shared" si="253"/>
        <v>0</v>
      </c>
      <c r="N772" s="41">
        <f>SUM(N753:N771)</f>
        <v>0</v>
      </c>
      <c r="O772" s="47">
        <f t="shared" si="254"/>
        <v>0</v>
      </c>
      <c r="P772" s="40">
        <f>SUM(P753:P771)</f>
        <v>8927.962800000001</v>
      </c>
      <c r="Q772" s="47">
        <f t="shared" si="255"/>
        <v>2.2398344029737873</v>
      </c>
      <c r="R772" s="40">
        <f>SUM(R753:R771)</f>
        <v>54242.276900000004</v>
      </c>
      <c r="S772" s="47">
        <f t="shared" si="257"/>
        <v>13.608224028022423</v>
      </c>
      <c r="T772" s="40">
        <f>SUM(T753:T771)</f>
        <v>344356.95829999994</v>
      </c>
      <c r="U772" s="42">
        <f t="shared" si="258"/>
        <v>398599.23519999994</v>
      </c>
      <c r="BJ772" s="25"/>
    </row>
    <row r="773" spans="2:62" ht="12" customHeight="1">
      <c r="B773" s="11"/>
      <c r="C773" s="26" t="s">
        <v>74</v>
      </c>
      <c r="D773" s="37">
        <v>2563.666</v>
      </c>
      <c r="E773" s="46">
        <f t="shared" si="249"/>
        <v>42.7175956071526</v>
      </c>
      <c r="F773" s="37">
        <v>0</v>
      </c>
      <c r="G773" s="46">
        <f t="shared" si="250"/>
        <v>0</v>
      </c>
      <c r="H773" s="37">
        <v>0</v>
      </c>
      <c r="I773" s="46">
        <f t="shared" si="251"/>
        <v>0</v>
      </c>
      <c r="J773" s="37">
        <v>0</v>
      </c>
      <c r="K773" s="46">
        <f t="shared" si="252"/>
        <v>0</v>
      </c>
      <c r="L773" s="37">
        <v>0</v>
      </c>
      <c r="M773" s="46">
        <f t="shared" si="253"/>
        <v>0</v>
      </c>
      <c r="N773" s="38">
        <v>0</v>
      </c>
      <c r="O773" s="46">
        <f t="shared" si="254"/>
        <v>0</v>
      </c>
      <c r="P773" s="37">
        <v>0</v>
      </c>
      <c r="Q773" s="46">
        <f t="shared" si="255"/>
        <v>0</v>
      </c>
      <c r="R773" s="37">
        <f aca="true" t="shared" si="262" ref="R773:R779">SUM(D773,F773,H773,J773,L773,N773,P773)</f>
        <v>2563.666</v>
      </c>
      <c r="S773" s="46">
        <f t="shared" si="257"/>
        <v>42.7175956071526</v>
      </c>
      <c r="T773" s="37">
        <v>3437.7626</v>
      </c>
      <c r="U773" s="39">
        <f t="shared" si="258"/>
        <v>6001.4286</v>
      </c>
      <c r="BD773" s="3"/>
      <c r="BJ773" s="25"/>
    </row>
    <row r="774" spans="2:62" ht="12" customHeight="1">
      <c r="B774" s="11" t="s">
        <v>75</v>
      </c>
      <c r="C774" s="26" t="s">
        <v>76</v>
      </c>
      <c r="D774" s="37">
        <v>189.8504</v>
      </c>
      <c r="E774" s="46">
        <f t="shared" si="249"/>
        <v>0.7262672626450066</v>
      </c>
      <c r="F774" s="37">
        <v>5625.4817</v>
      </c>
      <c r="G774" s="46">
        <f t="shared" si="250"/>
        <v>21.520118974300704</v>
      </c>
      <c r="H774" s="37">
        <v>2409.0941</v>
      </c>
      <c r="I774" s="46">
        <f t="shared" si="251"/>
        <v>9.215920416608212</v>
      </c>
      <c r="J774" s="37">
        <v>0</v>
      </c>
      <c r="K774" s="46">
        <f t="shared" si="252"/>
        <v>0</v>
      </c>
      <c r="L774" s="37">
        <v>0</v>
      </c>
      <c r="M774" s="46">
        <f t="shared" si="253"/>
        <v>0</v>
      </c>
      <c r="N774" s="38">
        <v>0</v>
      </c>
      <c r="O774" s="46">
        <f t="shared" si="254"/>
        <v>0</v>
      </c>
      <c r="P774" s="37">
        <v>1186.6446</v>
      </c>
      <c r="Q774" s="46">
        <f t="shared" si="255"/>
        <v>4.539474899049351</v>
      </c>
      <c r="R774" s="37">
        <f t="shared" si="262"/>
        <v>9411.0708</v>
      </c>
      <c r="S774" s="46">
        <f t="shared" si="257"/>
        <v>36.00178155260327</v>
      </c>
      <c r="T774" s="37">
        <v>16729.4989</v>
      </c>
      <c r="U774" s="39">
        <f t="shared" si="258"/>
        <v>26140.5697</v>
      </c>
      <c r="BD774" s="3"/>
      <c r="BJ774" s="25"/>
    </row>
    <row r="775" spans="2:62" ht="12" customHeight="1">
      <c r="B775" s="11" t="s">
        <v>48</v>
      </c>
      <c r="C775" s="26" t="s">
        <v>108</v>
      </c>
      <c r="D775" s="37">
        <v>551.6849</v>
      </c>
      <c r="E775" s="46">
        <f t="shared" si="249"/>
        <v>15.445221896688766</v>
      </c>
      <c r="F775" s="37">
        <v>649.7591</v>
      </c>
      <c r="G775" s="46">
        <f t="shared" si="250"/>
        <v>18.190951898253488</v>
      </c>
      <c r="H775" s="37">
        <v>623.7727</v>
      </c>
      <c r="I775" s="46">
        <f t="shared" si="251"/>
        <v>17.463424800273984</v>
      </c>
      <c r="J775" s="37">
        <v>0</v>
      </c>
      <c r="K775" s="46">
        <f t="shared" si="252"/>
        <v>0</v>
      </c>
      <c r="L775" s="37">
        <v>0</v>
      </c>
      <c r="M775" s="46">
        <f t="shared" si="253"/>
        <v>0</v>
      </c>
      <c r="N775" s="38">
        <v>0</v>
      </c>
      <c r="O775" s="46">
        <f t="shared" si="254"/>
        <v>0</v>
      </c>
      <c r="P775" s="37">
        <v>1513.0266</v>
      </c>
      <c r="Q775" s="46">
        <f t="shared" si="255"/>
        <v>42.35938227164194</v>
      </c>
      <c r="R775" s="37">
        <f t="shared" si="262"/>
        <v>3338.2433</v>
      </c>
      <c r="S775" s="46">
        <f t="shared" si="257"/>
        <v>93.45898086685818</v>
      </c>
      <c r="T775" s="37">
        <v>233.6374</v>
      </c>
      <c r="U775" s="39">
        <f t="shared" si="258"/>
        <v>3571.8807</v>
      </c>
      <c r="BD775" s="3"/>
      <c r="BJ775" s="25"/>
    </row>
    <row r="776" spans="2:62" ht="12" customHeight="1">
      <c r="B776" s="11" t="s">
        <v>1</v>
      </c>
      <c r="C776" s="26" t="s">
        <v>77</v>
      </c>
      <c r="D776" s="37">
        <v>45.4676</v>
      </c>
      <c r="E776" s="46">
        <f t="shared" si="249"/>
        <v>1.3738573863175738</v>
      </c>
      <c r="F776" s="37">
        <v>3264.0171</v>
      </c>
      <c r="G776" s="46">
        <f t="shared" si="250"/>
        <v>98.62614261368243</v>
      </c>
      <c r="H776" s="37">
        <v>0</v>
      </c>
      <c r="I776" s="46">
        <f t="shared" si="251"/>
        <v>0</v>
      </c>
      <c r="J776" s="37">
        <v>0</v>
      </c>
      <c r="K776" s="46">
        <f t="shared" si="252"/>
        <v>0</v>
      </c>
      <c r="L776" s="37">
        <v>0</v>
      </c>
      <c r="M776" s="46">
        <f t="shared" si="253"/>
        <v>0</v>
      </c>
      <c r="N776" s="38">
        <v>0</v>
      </c>
      <c r="O776" s="46">
        <f t="shared" si="254"/>
        <v>0</v>
      </c>
      <c r="P776" s="37">
        <v>0</v>
      </c>
      <c r="Q776" s="46">
        <f t="shared" si="255"/>
        <v>0</v>
      </c>
      <c r="R776" s="37">
        <f t="shared" si="262"/>
        <v>3309.4847</v>
      </c>
      <c r="S776" s="46">
        <f t="shared" si="257"/>
        <v>100</v>
      </c>
      <c r="T776" s="37">
        <v>0</v>
      </c>
      <c r="U776" s="39">
        <f t="shared" si="258"/>
        <v>3309.4847</v>
      </c>
      <c r="BD776" s="3"/>
      <c r="BJ776" s="25"/>
    </row>
    <row r="777" spans="2:62" ht="12" customHeight="1">
      <c r="B777" s="11" t="s">
        <v>20</v>
      </c>
      <c r="C777" s="26" t="s">
        <v>78</v>
      </c>
      <c r="D777" s="37">
        <v>0</v>
      </c>
      <c r="E777" s="46">
        <f t="shared" si="249"/>
        <v>0</v>
      </c>
      <c r="F777" s="37">
        <v>0</v>
      </c>
      <c r="G777" s="46">
        <f t="shared" si="250"/>
        <v>0</v>
      </c>
      <c r="H777" s="37">
        <v>0</v>
      </c>
      <c r="I777" s="46">
        <f t="shared" si="251"/>
        <v>0</v>
      </c>
      <c r="J777" s="37">
        <v>0</v>
      </c>
      <c r="K777" s="46">
        <f t="shared" si="252"/>
        <v>0</v>
      </c>
      <c r="L777" s="37">
        <v>0</v>
      </c>
      <c r="M777" s="46">
        <f t="shared" si="253"/>
        <v>0</v>
      </c>
      <c r="N777" s="38">
        <v>0</v>
      </c>
      <c r="O777" s="46">
        <f t="shared" si="254"/>
        <v>0</v>
      </c>
      <c r="P777" s="37">
        <v>0</v>
      </c>
      <c r="Q777" s="46">
        <f t="shared" si="255"/>
        <v>0</v>
      </c>
      <c r="R777" s="37">
        <f t="shared" si="262"/>
        <v>0</v>
      </c>
      <c r="S777" s="46">
        <f t="shared" si="257"/>
        <v>0</v>
      </c>
      <c r="T777" s="37">
        <v>5135.3705</v>
      </c>
      <c r="U777" s="39">
        <f t="shared" si="258"/>
        <v>5135.3705</v>
      </c>
      <c r="BD777" s="3"/>
      <c r="BJ777" s="25"/>
    </row>
    <row r="778" spans="2:62" ht="12" customHeight="1">
      <c r="B778" s="11"/>
      <c r="C778" s="26" t="s">
        <v>79</v>
      </c>
      <c r="D778" s="37">
        <v>625.3222</v>
      </c>
      <c r="E778" s="46">
        <f t="shared" si="249"/>
        <v>7.804468815233583</v>
      </c>
      <c r="F778" s="37">
        <v>901.8299</v>
      </c>
      <c r="G778" s="46">
        <f t="shared" si="250"/>
        <v>11.25548290336601</v>
      </c>
      <c r="H778" s="37">
        <v>0</v>
      </c>
      <c r="I778" s="46">
        <f t="shared" si="251"/>
        <v>0</v>
      </c>
      <c r="J778" s="37">
        <v>0</v>
      </c>
      <c r="K778" s="46">
        <f t="shared" si="252"/>
        <v>0</v>
      </c>
      <c r="L778" s="37">
        <v>0</v>
      </c>
      <c r="M778" s="46">
        <f t="shared" si="253"/>
        <v>0</v>
      </c>
      <c r="N778" s="38">
        <v>0</v>
      </c>
      <c r="O778" s="46">
        <f t="shared" si="254"/>
        <v>0</v>
      </c>
      <c r="P778" s="37">
        <v>9.0914</v>
      </c>
      <c r="Q778" s="46">
        <f t="shared" si="255"/>
        <v>0.11346718185731228</v>
      </c>
      <c r="R778" s="37">
        <f t="shared" si="262"/>
        <v>1536.2434999999998</v>
      </c>
      <c r="S778" s="46">
        <f t="shared" si="257"/>
        <v>19.173418900456905</v>
      </c>
      <c r="T778" s="37">
        <v>6476.1173</v>
      </c>
      <c r="U778" s="39">
        <f t="shared" si="258"/>
        <v>8012.3607999999995</v>
      </c>
      <c r="BD778" s="3"/>
      <c r="BJ778" s="25"/>
    </row>
    <row r="779" spans="2:62" ht="12" customHeight="1">
      <c r="B779" s="11"/>
      <c r="C779" s="26" t="s">
        <v>80</v>
      </c>
      <c r="D779" s="37">
        <v>94.0978</v>
      </c>
      <c r="E779" s="46">
        <f t="shared" si="249"/>
        <v>0.3311903351149444</v>
      </c>
      <c r="F779" s="37">
        <v>0</v>
      </c>
      <c r="G779" s="46">
        <f t="shared" si="250"/>
        <v>0</v>
      </c>
      <c r="H779" s="37">
        <v>0</v>
      </c>
      <c r="I779" s="46">
        <f t="shared" si="251"/>
        <v>0</v>
      </c>
      <c r="J779" s="37">
        <v>0</v>
      </c>
      <c r="K779" s="46">
        <f t="shared" si="252"/>
        <v>0</v>
      </c>
      <c r="L779" s="37">
        <v>0</v>
      </c>
      <c r="M779" s="46">
        <f t="shared" si="253"/>
        <v>0</v>
      </c>
      <c r="N779" s="38">
        <v>0</v>
      </c>
      <c r="O779" s="46">
        <f t="shared" si="254"/>
        <v>0</v>
      </c>
      <c r="P779" s="37">
        <v>0</v>
      </c>
      <c r="Q779" s="46">
        <f t="shared" si="255"/>
        <v>0</v>
      </c>
      <c r="R779" s="37">
        <f t="shared" si="262"/>
        <v>94.0978</v>
      </c>
      <c r="S779" s="46">
        <f t="shared" si="257"/>
        <v>0.3311903351149444</v>
      </c>
      <c r="T779" s="37">
        <v>28317.9028</v>
      </c>
      <c r="U779" s="39">
        <f t="shared" si="258"/>
        <v>28412.0006</v>
      </c>
      <c r="BD779" s="3"/>
      <c r="BJ779" s="25"/>
    </row>
    <row r="780" spans="1:62" s="30" customFormat="1" ht="12" customHeight="1">
      <c r="A780" s="3"/>
      <c r="B780" s="27"/>
      <c r="C780" s="28" t="s">
        <v>2</v>
      </c>
      <c r="D780" s="40">
        <f>SUM(D773:D779)</f>
        <v>4070.0888999999997</v>
      </c>
      <c r="E780" s="47">
        <f t="shared" si="249"/>
        <v>5.050797403221129</v>
      </c>
      <c r="F780" s="40">
        <f>SUM(F773:F779)</f>
        <v>10441.087800000001</v>
      </c>
      <c r="G780" s="47">
        <f t="shared" si="250"/>
        <v>12.956920706828742</v>
      </c>
      <c r="H780" s="40">
        <f>SUM(H773:H779)</f>
        <v>3032.8668</v>
      </c>
      <c r="I780" s="47">
        <f t="shared" si="251"/>
        <v>3.7636513929107482</v>
      </c>
      <c r="J780" s="40">
        <f>SUM(J773:J779)</f>
        <v>0</v>
      </c>
      <c r="K780" s="47">
        <f t="shared" si="252"/>
        <v>0</v>
      </c>
      <c r="L780" s="40">
        <f>SUM(L773:L779)</f>
        <v>0</v>
      </c>
      <c r="M780" s="47">
        <f t="shared" si="253"/>
        <v>0</v>
      </c>
      <c r="N780" s="41">
        <f>SUM(N773:N779)</f>
        <v>0</v>
      </c>
      <c r="O780" s="47">
        <f t="shared" si="254"/>
        <v>0</v>
      </c>
      <c r="P780" s="40">
        <f>SUM(P773:P779)</f>
        <v>2708.7625999999996</v>
      </c>
      <c r="Q780" s="47">
        <f t="shared" si="255"/>
        <v>3.361452646899804</v>
      </c>
      <c r="R780" s="40">
        <f>SUM(R773:R779)</f>
        <v>20252.806099999998</v>
      </c>
      <c r="S780" s="47">
        <f t="shared" si="257"/>
        <v>25.132822149860417</v>
      </c>
      <c r="T780" s="40">
        <f>SUM(T773:T779)</f>
        <v>60330.2895</v>
      </c>
      <c r="U780" s="42">
        <f t="shared" si="258"/>
        <v>80583.0956</v>
      </c>
      <c r="BJ780" s="25"/>
    </row>
    <row r="781" spans="2:62" ht="12" customHeight="1">
      <c r="B781" s="23"/>
      <c r="C781" s="24" t="s">
        <v>81</v>
      </c>
      <c r="D781" s="37">
        <v>188.8132</v>
      </c>
      <c r="E781" s="46">
        <f aca="true" t="shared" si="263" ref="E781:E810">IF($U781=0,"",D781/$U781*100)</f>
        <v>33.624595526888</v>
      </c>
      <c r="F781" s="37">
        <v>350.487</v>
      </c>
      <c r="G781" s="46">
        <f aca="true" t="shared" si="264" ref="G781:G810">IF($U781=0,"",F781/$U781*100)</f>
        <v>62.41610021138562</v>
      </c>
      <c r="H781" s="37">
        <v>1.8425</v>
      </c>
      <c r="I781" s="46">
        <f aca="true" t="shared" si="265" ref="I781:I810">IF($U781=0,"",H781/$U781*100)</f>
        <v>0.328119629656672</v>
      </c>
      <c r="J781" s="37">
        <v>0</v>
      </c>
      <c r="K781" s="46">
        <f aca="true" t="shared" si="266" ref="K781:K810">IF($U781=0,"",J781/$U781*100)</f>
        <v>0</v>
      </c>
      <c r="L781" s="37">
        <v>0</v>
      </c>
      <c r="M781" s="46">
        <f aca="true" t="shared" si="267" ref="M781:M810">IF($U781=0,"",L781/$U781*100)</f>
        <v>0</v>
      </c>
      <c r="N781" s="38">
        <v>0</v>
      </c>
      <c r="O781" s="46">
        <f aca="true" t="shared" si="268" ref="O781:O810">IF($U781=0,"",N781/$U781*100)</f>
        <v>0</v>
      </c>
      <c r="P781" s="37">
        <v>0</v>
      </c>
      <c r="Q781" s="46">
        <f aca="true" t="shared" si="269" ref="Q781:Q810">IF($U781=0,"",P781/$U781*100)</f>
        <v>0</v>
      </c>
      <c r="R781" s="37">
        <f aca="true" t="shared" si="270" ref="R781:R789">SUM(D781,F781,H781,J781,L781,N781,P781)</f>
        <v>541.1427</v>
      </c>
      <c r="S781" s="46">
        <f aca="true" t="shared" si="271" ref="S781:S810">IF($U781=0,"",R781/$U781*100)</f>
        <v>96.36881536793028</v>
      </c>
      <c r="T781" s="37">
        <v>20.3903</v>
      </c>
      <c r="U781" s="39">
        <f aca="true" t="shared" si="272" ref="U781:U809">SUM(R781,T781)</f>
        <v>561.533</v>
      </c>
      <c r="BD781" s="3"/>
      <c r="BJ781" s="25"/>
    </row>
    <row r="782" spans="2:62" ht="12" customHeight="1">
      <c r="B782" s="11" t="s">
        <v>82</v>
      </c>
      <c r="C782" s="26" t="s">
        <v>83</v>
      </c>
      <c r="D782" s="37">
        <v>0</v>
      </c>
      <c r="E782" s="46">
        <f t="shared" si="263"/>
      </c>
      <c r="F782" s="37">
        <v>0</v>
      </c>
      <c r="G782" s="46">
        <f t="shared" si="264"/>
      </c>
      <c r="H782" s="37">
        <v>0</v>
      </c>
      <c r="I782" s="46">
        <f t="shared" si="265"/>
      </c>
      <c r="J782" s="37">
        <v>0</v>
      </c>
      <c r="K782" s="46">
        <f t="shared" si="266"/>
      </c>
      <c r="L782" s="37">
        <v>0</v>
      </c>
      <c r="M782" s="46">
        <f t="shared" si="267"/>
      </c>
      <c r="N782" s="38">
        <v>0</v>
      </c>
      <c r="O782" s="46">
        <f t="shared" si="268"/>
      </c>
      <c r="P782" s="37">
        <v>0</v>
      </c>
      <c r="Q782" s="46">
        <f t="shared" si="269"/>
      </c>
      <c r="R782" s="37">
        <f t="shared" si="270"/>
        <v>0</v>
      </c>
      <c r="S782" s="46">
        <f t="shared" si="271"/>
      </c>
      <c r="T782" s="37">
        <v>0</v>
      </c>
      <c r="U782" s="39">
        <f t="shared" si="272"/>
        <v>0</v>
      </c>
      <c r="BD782" s="3"/>
      <c r="BJ782" s="25"/>
    </row>
    <row r="783" spans="2:62" ht="12" customHeight="1">
      <c r="B783" s="11"/>
      <c r="C783" s="26" t="s">
        <v>84</v>
      </c>
      <c r="D783" s="37">
        <v>0</v>
      </c>
      <c r="E783" s="46">
        <f t="shared" si="263"/>
        <v>0</v>
      </c>
      <c r="F783" s="37">
        <v>19569.8568</v>
      </c>
      <c r="G783" s="46">
        <f t="shared" si="264"/>
        <v>99.37685331316627</v>
      </c>
      <c r="H783" s="37">
        <v>0</v>
      </c>
      <c r="I783" s="46">
        <f t="shared" si="265"/>
        <v>0</v>
      </c>
      <c r="J783" s="37">
        <v>0</v>
      </c>
      <c r="K783" s="46">
        <f t="shared" si="266"/>
        <v>0</v>
      </c>
      <c r="L783" s="37">
        <v>0</v>
      </c>
      <c r="M783" s="46">
        <f t="shared" si="267"/>
        <v>0</v>
      </c>
      <c r="N783" s="38">
        <v>0</v>
      </c>
      <c r="O783" s="46">
        <f t="shared" si="268"/>
        <v>0</v>
      </c>
      <c r="P783" s="37">
        <v>0</v>
      </c>
      <c r="Q783" s="46">
        <f t="shared" si="269"/>
        <v>0</v>
      </c>
      <c r="R783" s="37">
        <f t="shared" si="270"/>
        <v>19569.8568</v>
      </c>
      <c r="S783" s="46">
        <f t="shared" si="271"/>
        <v>99.37685331316627</v>
      </c>
      <c r="T783" s="37">
        <v>122.7136</v>
      </c>
      <c r="U783" s="39">
        <f t="shared" si="272"/>
        <v>19692.5704</v>
      </c>
      <c r="BD783" s="3"/>
      <c r="BJ783" s="25"/>
    </row>
    <row r="784" spans="2:62" ht="12" customHeight="1">
      <c r="B784" s="11" t="s">
        <v>48</v>
      </c>
      <c r="C784" s="26" t="s">
        <v>85</v>
      </c>
      <c r="D784" s="37">
        <v>43.9978</v>
      </c>
      <c r="E784" s="46">
        <f t="shared" si="263"/>
        <v>28.356314912622736</v>
      </c>
      <c r="F784" s="37">
        <v>99.1227</v>
      </c>
      <c r="G784" s="46">
        <f t="shared" si="264"/>
        <v>63.883978203215385</v>
      </c>
      <c r="H784" s="37">
        <v>0</v>
      </c>
      <c r="I784" s="46">
        <f t="shared" si="265"/>
        <v>0</v>
      </c>
      <c r="J784" s="37">
        <v>0</v>
      </c>
      <c r="K784" s="46">
        <f t="shared" si="266"/>
        <v>0</v>
      </c>
      <c r="L784" s="37">
        <v>0</v>
      </c>
      <c r="M784" s="46">
        <f t="shared" si="267"/>
        <v>0</v>
      </c>
      <c r="N784" s="38">
        <v>0</v>
      </c>
      <c r="O784" s="46">
        <f t="shared" si="268"/>
        <v>0</v>
      </c>
      <c r="P784" s="37">
        <v>0</v>
      </c>
      <c r="Q784" s="46">
        <f t="shared" si="269"/>
        <v>0</v>
      </c>
      <c r="R784" s="37">
        <f t="shared" si="270"/>
        <v>143.1205</v>
      </c>
      <c r="S784" s="46">
        <f t="shared" si="271"/>
        <v>92.24029311583813</v>
      </c>
      <c r="T784" s="37">
        <v>12.04</v>
      </c>
      <c r="U784" s="39">
        <f t="shared" si="272"/>
        <v>155.16049999999998</v>
      </c>
      <c r="BD784" s="3"/>
      <c r="BJ784" s="25"/>
    </row>
    <row r="785" spans="2:62" ht="12" customHeight="1">
      <c r="B785" s="11"/>
      <c r="C785" s="26" t="s">
        <v>86</v>
      </c>
      <c r="D785" s="37">
        <v>78.3656</v>
      </c>
      <c r="E785" s="46">
        <f t="shared" si="263"/>
        <v>19.31363135386866</v>
      </c>
      <c r="F785" s="37">
        <v>41.6923</v>
      </c>
      <c r="G785" s="46">
        <f t="shared" si="264"/>
        <v>10.275295697281695</v>
      </c>
      <c r="H785" s="37">
        <v>0</v>
      </c>
      <c r="I785" s="46">
        <f t="shared" si="265"/>
        <v>0</v>
      </c>
      <c r="J785" s="37">
        <v>0</v>
      </c>
      <c r="K785" s="46">
        <f t="shared" si="266"/>
        <v>0</v>
      </c>
      <c r="L785" s="37">
        <v>0</v>
      </c>
      <c r="M785" s="46">
        <f t="shared" si="267"/>
        <v>0</v>
      </c>
      <c r="N785" s="38">
        <v>0</v>
      </c>
      <c r="O785" s="46">
        <f t="shared" si="268"/>
        <v>0</v>
      </c>
      <c r="P785" s="37">
        <v>0</v>
      </c>
      <c r="Q785" s="46">
        <f t="shared" si="269"/>
        <v>0</v>
      </c>
      <c r="R785" s="37">
        <f t="shared" si="270"/>
        <v>120.0579</v>
      </c>
      <c r="S785" s="46">
        <f t="shared" si="271"/>
        <v>29.588927051150353</v>
      </c>
      <c r="T785" s="37">
        <v>285.6949</v>
      </c>
      <c r="U785" s="39">
        <f t="shared" si="272"/>
        <v>405.75280000000004</v>
      </c>
      <c r="BD785" s="3"/>
      <c r="BJ785" s="25"/>
    </row>
    <row r="786" spans="2:62" ht="12" customHeight="1">
      <c r="B786" s="11" t="s">
        <v>1</v>
      </c>
      <c r="C786" s="26" t="s">
        <v>87</v>
      </c>
      <c r="D786" s="37">
        <v>414.4019</v>
      </c>
      <c r="E786" s="46">
        <f t="shared" si="263"/>
        <v>8.76886670471711</v>
      </c>
      <c r="F786" s="37">
        <v>1055.6357</v>
      </c>
      <c r="G786" s="46">
        <f t="shared" si="264"/>
        <v>22.33756346686813</v>
      </c>
      <c r="H786" s="37">
        <v>1389.0845</v>
      </c>
      <c r="I786" s="46">
        <f t="shared" si="265"/>
        <v>29.393438645162135</v>
      </c>
      <c r="J786" s="37">
        <v>0</v>
      </c>
      <c r="K786" s="46">
        <f t="shared" si="266"/>
        <v>0</v>
      </c>
      <c r="L786" s="37">
        <v>0</v>
      </c>
      <c r="M786" s="46">
        <f t="shared" si="267"/>
        <v>0</v>
      </c>
      <c r="N786" s="38">
        <v>0</v>
      </c>
      <c r="O786" s="46">
        <f t="shared" si="268"/>
        <v>0</v>
      </c>
      <c r="P786" s="37">
        <v>0</v>
      </c>
      <c r="Q786" s="46">
        <f t="shared" si="269"/>
        <v>0</v>
      </c>
      <c r="R786" s="37">
        <f t="shared" si="270"/>
        <v>2859.1221</v>
      </c>
      <c r="S786" s="46">
        <f t="shared" si="271"/>
        <v>60.49986881674737</v>
      </c>
      <c r="T786" s="37">
        <v>1866.7098</v>
      </c>
      <c r="U786" s="39">
        <f t="shared" si="272"/>
        <v>4725.8319</v>
      </c>
      <c r="BD786" s="3"/>
      <c r="BJ786" s="25"/>
    </row>
    <row r="787" spans="2:62" ht="12" customHeight="1">
      <c r="B787" s="11"/>
      <c r="C787" s="26" t="s">
        <v>88</v>
      </c>
      <c r="D787" s="37">
        <v>65.7482</v>
      </c>
      <c r="E787" s="46">
        <f t="shared" si="263"/>
        <v>1.8090262065874787</v>
      </c>
      <c r="F787" s="37">
        <v>56.2718</v>
      </c>
      <c r="G787" s="46">
        <f t="shared" si="264"/>
        <v>1.5482881796284809</v>
      </c>
      <c r="H787" s="37">
        <v>0</v>
      </c>
      <c r="I787" s="46">
        <f t="shared" si="265"/>
        <v>0</v>
      </c>
      <c r="J787" s="37">
        <v>0</v>
      </c>
      <c r="K787" s="46">
        <f t="shared" si="266"/>
        <v>0</v>
      </c>
      <c r="L787" s="37">
        <v>0</v>
      </c>
      <c r="M787" s="46">
        <f t="shared" si="267"/>
        <v>0</v>
      </c>
      <c r="N787" s="38">
        <v>0</v>
      </c>
      <c r="O787" s="46">
        <f t="shared" si="268"/>
        <v>0</v>
      </c>
      <c r="P787" s="37">
        <v>0</v>
      </c>
      <c r="Q787" s="46">
        <f t="shared" si="269"/>
        <v>0</v>
      </c>
      <c r="R787" s="37">
        <f t="shared" si="270"/>
        <v>122.02</v>
      </c>
      <c r="S787" s="46">
        <f t="shared" si="271"/>
        <v>3.3573143862159602</v>
      </c>
      <c r="T787" s="37">
        <v>3512.4326</v>
      </c>
      <c r="U787" s="39">
        <f t="shared" si="272"/>
        <v>3634.4526</v>
      </c>
      <c r="BD787" s="3"/>
      <c r="BJ787" s="25"/>
    </row>
    <row r="788" spans="2:62" ht="12" customHeight="1">
      <c r="B788" s="11" t="s">
        <v>20</v>
      </c>
      <c r="C788" s="26" t="s">
        <v>89</v>
      </c>
      <c r="D788" s="37">
        <v>400.2753</v>
      </c>
      <c r="E788" s="46">
        <f t="shared" si="263"/>
        <v>1.8380767947473036</v>
      </c>
      <c r="F788" s="37">
        <v>572.3001</v>
      </c>
      <c r="G788" s="46">
        <f t="shared" si="264"/>
        <v>2.6280200987709246</v>
      </c>
      <c r="H788" s="37">
        <v>12599.0364</v>
      </c>
      <c r="I788" s="46">
        <f t="shared" si="265"/>
        <v>57.85517228521623</v>
      </c>
      <c r="J788" s="37">
        <v>0</v>
      </c>
      <c r="K788" s="46">
        <f t="shared" si="266"/>
        <v>0</v>
      </c>
      <c r="L788" s="37">
        <v>0</v>
      </c>
      <c r="M788" s="46">
        <f t="shared" si="267"/>
        <v>0</v>
      </c>
      <c r="N788" s="38">
        <v>0</v>
      </c>
      <c r="O788" s="46">
        <f t="shared" si="268"/>
        <v>0</v>
      </c>
      <c r="P788" s="37">
        <v>4465.286</v>
      </c>
      <c r="Q788" s="46">
        <f t="shared" si="269"/>
        <v>20.504734063056123</v>
      </c>
      <c r="R788" s="37">
        <f t="shared" si="270"/>
        <v>18036.8978</v>
      </c>
      <c r="S788" s="46">
        <f t="shared" si="271"/>
        <v>82.82600324179057</v>
      </c>
      <c r="T788" s="37">
        <v>3739.9562</v>
      </c>
      <c r="U788" s="39">
        <f t="shared" si="272"/>
        <v>21776.854</v>
      </c>
      <c r="BD788" s="3"/>
      <c r="BJ788" s="25"/>
    </row>
    <row r="789" spans="2:62" ht="12" customHeight="1">
      <c r="B789" s="11"/>
      <c r="C789" s="29" t="s">
        <v>90</v>
      </c>
      <c r="D789" s="37">
        <v>675.9928</v>
      </c>
      <c r="E789" s="46">
        <f t="shared" si="263"/>
        <v>24.833862081032944</v>
      </c>
      <c r="F789" s="37">
        <v>862.5784</v>
      </c>
      <c r="G789" s="46">
        <f t="shared" si="264"/>
        <v>31.688433692900382</v>
      </c>
      <c r="H789" s="37">
        <v>387.7286</v>
      </c>
      <c r="I789" s="46">
        <f t="shared" si="265"/>
        <v>14.2439365881885</v>
      </c>
      <c r="J789" s="37">
        <v>0</v>
      </c>
      <c r="K789" s="46">
        <f t="shared" si="266"/>
        <v>0</v>
      </c>
      <c r="L789" s="37">
        <v>0</v>
      </c>
      <c r="M789" s="46">
        <f t="shared" si="267"/>
        <v>0</v>
      </c>
      <c r="N789" s="38">
        <v>0</v>
      </c>
      <c r="O789" s="46">
        <f t="shared" si="268"/>
        <v>0</v>
      </c>
      <c r="P789" s="37">
        <v>268.0198</v>
      </c>
      <c r="Q789" s="46">
        <f t="shared" si="269"/>
        <v>9.846209527950643</v>
      </c>
      <c r="R789" s="37">
        <f t="shared" si="270"/>
        <v>2194.3196</v>
      </c>
      <c r="S789" s="46">
        <f t="shared" si="271"/>
        <v>80.61244189007246</v>
      </c>
      <c r="T789" s="37">
        <v>527.7411</v>
      </c>
      <c r="U789" s="39">
        <f t="shared" si="272"/>
        <v>2722.0607</v>
      </c>
      <c r="BD789" s="3"/>
      <c r="BJ789" s="25"/>
    </row>
    <row r="790" spans="1:62" s="30" customFormat="1" ht="12" customHeight="1">
      <c r="A790" s="3"/>
      <c r="B790" s="27"/>
      <c r="C790" s="28" t="s">
        <v>2</v>
      </c>
      <c r="D790" s="40">
        <f>SUM(D781:D789)</f>
        <v>1867.5948</v>
      </c>
      <c r="E790" s="47">
        <f t="shared" si="263"/>
        <v>3.4795008528480427</v>
      </c>
      <c r="F790" s="40">
        <f>SUM(F781:F789)</f>
        <v>22607.944799999997</v>
      </c>
      <c r="G790" s="47">
        <f t="shared" si="264"/>
        <v>42.12068014579044</v>
      </c>
      <c r="H790" s="40">
        <f>SUM(H781:H789)</f>
        <v>14377.692000000001</v>
      </c>
      <c r="I790" s="47">
        <f t="shared" si="265"/>
        <v>26.78696234107446</v>
      </c>
      <c r="J790" s="40">
        <f>SUM(J781:J789)</f>
        <v>0</v>
      </c>
      <c r="K790" s="47">
        <f t="shared" si="266"/>
        <v>0</v>
      </c>
      <c r="L790" s="40">
        <f>SUM(L781:L789)</f>
        <v>0</v>
      </c>
      <c r="M790" s="47">
        <f t="shared" si="267"/>
        <v>0</v>
      </c>
      <c r="N790" s="41">
        <f>SUM(N781:N789)</f>
        <v>0</v>
      </c>
      <c r="O790" s="47">
        <f t="shared" si="268"/>
        <v>0</v>
      </c>
      <c r="P790" s="40">
        <f>SUM(P781:P789)</f>
        <v>4733.3058</v>
      </c>
      <c r="Q790" s="47">
        <f t="shared" si="269"/>
        <v>8.818583971154014</v>
      </c>
      <c r="R790" s="40">
        <f>SUM(R781:R789)</f>
        <v>43586.5374</v>
      </c>
      <c r="S790" s="47">
        <f t="shared" si="271"/>
        <v>81.20572731086696</v>
      </c>
      <c r="T790" s="40">
        <f>SUM(T781:T789)</f>
        <v>10087.6785</v>
      </c>
      <c r="U790" s="42">
        <f t="shared" si="272"/>
        <v>53674.2159</v>
      </c>
      <c r="BJ790" s="25"/>
    </row>
    <row r="791" spans="2:62" ht="12" customHeight="1">
      <c r="B791" s="11"/>
      <c r="C791" s="26" t="s">
        <v>109</v>
      </c>
      <c r="D791" s="37">
        <v>0</v>
      </c>
      <c r="E791" s="46">
        <f t="shared" si="263"/>
        <v>0</v>
      </c>
      <c r="F791" s="37">
        <v>0</v>
      </c>
      <c r="G791" s="46">
        <f t="shared" si="264"/>
        <v>0</v>
      </c>
      <c r="H791" s="37">
        <v>0</v>
      </c>
      <c r="I791" s="46">
        <f t="shared" si="265"/>
        <v>0</v>
      </c>
      <c r="J791" s="37">
        <v>0</v>
      </c>
      <c r="K791" s="46">
        <f t="shared" si="266"/>
        <v>0</v>
      </c>
      <c r="L791" s="37">
        <v>0</v>
      </c>
      <c r="M791" s="46">
        <f t="shared" si="267"/>
        <v>0</v>
      </c>
      <c r="N791" s="38">
        <v>0</v>
      </c>
      <c r="O791" s="46">
        <f t="shared" si="268"/>
        <v>0</v>
      </c>
      <c r="P791" s="37">
        <v>0</v>
      </c>
      <c r="Q791" s="46">
        <f t="shared" si="269"/>
        <v>0</v>
      </c>
      <c r="R791" s="37">
        <f aca="true" t="shared" si="273" ref="R791:R803">SUM(D791,F791,H791,J791,L791,N791,P791)</f>
        <v>0</v>
      </c>
      <c r="S791" s="46">
        <f t="shared" si="271"/>
        <v>0</v>
      </c>
      <c r="T791" s="37">
        <v>36.3196</v>
      </c>
      <c r="U791" s="39">
        <f t="shared" si="272"/>
        <v>36.3196</v>
      </c>
      <c r="BD791" s="3"/>
      <c r="BJ791" s="25"/>
    </row>
    <row r="792" spans="2:62" ht="12" customHeight="1">
      <c r="B792" s="11"/>
      <c r="C792" s="26" t="s">
        <v>110</v>
      </c>
      <c r="D792" s="37">
        <v>0</v>
      </c>
      <c r="E792" s="46">
        <f t="shared" si="263"/>
      </c>
      <c r="F792" s="37">
        <v>0</v>
      </c>
      <c r="G792" s="46">
        <f t="shared" si="264"/>
      </c>
      <c r="H792" s="37">
        <v>0</v>
      </c>
      <c r="I792" s="46">
        <f t="shared" si="265"/>
      </c>
      <c r="J792" s="37">
        <v>0</v>
      </c>
      <c r="K792" s="46">
        <f t="shared" si="266"/>
      </c>
      <c r="L792" s="37">
        <v>0</v>
      </c>
      <c r="M792" s="46">
        <f t="shared" si="267"/>
      </c>
      <c r="N792" s="38">
        <v>0</v>
      </c>
      <c r="O792" s="46">
        <f t="shared" si="268"/>
      </c>
      <c r="P792" s="37">
        <v>0</v>
      </c>
      <c r="Q792" s="46">
        <f t="shared" si="269"/>
      </c>
      <c r="R792" s="37">
        <f t="shared" si="273"/>
        <v>0</v>
      </c>
      <c r="S792" s="46">
        <f t="shared" si="271"/>
      </c>
      <c r="T792" s="37">
        <v>0</v>
      </c>
      <c r="U792" s="39">
        <f t="shared" si="272"/>
        <v>0</v>
      </c>
      <c r="BD792" s="3"/>
      <c r="BJ792" s="25"/>
    </row>
    <row r="793" spans="2:62" ht="12" customHeight="1">
      <c r="B793" s="11"/>
      <c r="C793" s="26" t="s">
        <v>111</v>
      </c>
      <c r="D793" s="37">
        <v>0</v>
      </c>
      <c r="E793" s="46">
        <f t="shared" si="263"/>
        <v>0</v>
      </c>
      <c r="F793" s="37">
        <v>0</v>
      </c>
      <c r="G793" s="46">
        <f t="shared" si="264"/>
        <v>0</v>
      </c>
      <c r="H793" s="37">
        <v>0</v>
      </c>
      <c r="I793" s="46">
        <f t="shared" si="265"/>
        <v>0</v>
      </c>
      <c r="J793" s="37">
        <v>0</v>
      </c>
      <c r="K793" s="46">
        <f t="shared" si="266"/>
        <v>0</v>
      </c>
      <c r="L793" s="37">
        <v>0</v>
      </c>
      <c r="M793" s="46">
        <f t="shared" si="267"/>
        <v>0</v>
      </c>
      <c r="N793" s="38">
        <v>0</v>
      </c>
      <c r="O793" s="46">
        <f t="shared" si="268"/>
        <v>0</v>
      </c>
      <c r="P793" s="37">
        <v>0</v>
      </c>
      <c r="Q793" s="46">
        <f t="shared" si="269"/>
        <v>0</v>
      </c>
      <c r="R793" s="37">
        <f t="shared" si="273"/>
        <v>0</v>
      </c>
      <c r="S793" s="46">
        <f t="shared" si="271"/>
        <v>0</v>
      </c>
      <c r="T793" s="37">
        <v>19226.4342</v>
      </c>
      <c r="U793" s="39">
        <f t="shared" si="272"/>
        <v>19226.4342</v>
      </c>
      <c r="BD793" s="3"/>
      <c r="BJ793" s="25"/>
    </row>
    <row r="794" spans="2:62" ht="12" customHeight="1">
      <c r="B794" s="11" t="s">
        <v>112</v>
      </c>
      <c r="C794" s="26" t="s">
        <v>91</v>
      </c>
      <c r="D794" s="37">
        <v>0</v>
      </c>
      <c r="E794" s="46">
        <f t="shared" si="263"/>
      </c>
      <c r="F794" s="37">
        <v>0</v>
      </c>
      <c r="G794" s="46">
        <f t="shared" si="264"/>
      </c>
      <c r="H794" s="37">
        <v>0</v>
      </c>
      <c r="I794" s="46">
        <f t="shared" si="265"/>
      </c>
      <c r="J794" s="37">
        <v>0</v>
      </c>
      <c r="K794" s="46">
        <f t="shared" si="266"/>
      </c>
      <c r="L794" s="37">
        <v>0</v>
      </c>
      <c r="M794" s="46">
        <f t="shared" si="267"/>
      </c>
      <c r="N794" s="38">
        <v>0</v>
      </c>
      <c r="O794" s="46">
        <f t="shared" si="268"/>
      </c>
      <c r="P794" s="37">
        <v>0</v>
      </c>
      <c r="Q794" s="46">
        <f t="shared" si="269"/>
      </c>
      <c r="R794" s="37">
        <f t="shared" si="273"/>
        <v>0</v>
      </c>
      <c r="S794" s="46">
        <f t="shared" si="271"/>
      </c>
      <c r="T794" s="37">
        <v>0</v>
      </c>
      <c r="U794" s="39">
        <f t="shared" si="272"/>
        <v>0</v>
      </c>
      <c r="BD794" s="3"/>
      <c r="BJ794" s="25"/>
    </row>
    <row r="795" spans="2:62" ht="12" customHeight="1">
      <c r="B795" s="11"/>
      <c r="C795" s="26" t="s">
        <v>113</v>
      </c>
      <c r="D795" s="37">
        <v>0</v>
      </c>
      <c r="E795" s="46">
        <f t="shared" si="263"/>
      </c>
      <c r="F795" s="37">
        <v>0</v>
      </c>
      <c r="G795" s="46">
        <f t="shared" si="264"/>
      </c>
      <c r="H795" s="37">
        <v>0</v>
      </c>
      <c r="I795" s="46">
        <f t="shared" si="265"/>
      </c>
      <c r="J795" s="37">
        <v>0</v>
      </c>
      <c r="K795" s="46">
        <f t="shared" si="266"/>
      </c>
      <c r="L795" s="37">
        <v>0</v>
      </c>
      <c r="M795" s="46">
        <f t="shared" si="267"/>
      </c>
      <c r="N795" s="38">
        <v>0</v>
      </c>
      <c r="O795" s="46">
        <f t="shared" si="268"/>
      </c>
      <c r="P795" s="37">
        <v>0</v>
      </c>
      <c r="Q795" s="46">
        <f t="shared" si="269"/>
      </c>
      <c r="R795" s="37">
        <f t="shared" si="273"/>
        <v>0</v>
      </c>
      <c r="S795" s="46">
        <f t="shared" si="271"/>
      </c>
      <c r="T795" s="37">
        <v>0</v>
      </c>
      <c r="U795" s="39">
        <f t="shared" si="272"/>
        <v>0</v>
      </c>
      <c r="BD795" s="3"/>
      <c r="BJ795" s="25"/>
    </row>
    <row r="796" spans="2:62" ht="12" customHeight="1">
      <c r="B796" s="11"/>
      <c r="C796" s="26" t="s">
        <v>114</v>
      </c>
      <c r="D796" s="37">
        <v>0</v>
      </c>
      <c r="E796" s="46">
        <f t="shared" si="263"/>
        <v>0</v>
      </c>
      <c r="F796" s="37">
        <v>0</v>
      </c>
      <c r="G796" s="46">
        <f t="shared" si="264"/>
        <v>0</v>
      </c>
      <c r="H796" s="37">
        <v>0</v>
      </c>
      <c r="I796" s="46">
        <f t="shared" si="265"/>
        <v>0</v>
      </c>
      <c r="J796" s="37">
        <v>0</v>
      </c>
      <c r="K796" s="46">
        <f t="shared" si="266"/>
        <v>0</v>
      </c>
      <c r="L796" s="37">
        <v>0</v>
      </c>
      <c r="M796" s="46">
        <f t="shared" si="267"/>
        <v>0</v>
      </c>
      <c r="N796" s="38">
        <v>0</v>
      </c>
      <c r="O796" s="46">
        <f t="shared" si="268"/>
        <v>0</v>
      </c>
      <c r="P796" s="37">
        <v>684.8448</v>
      </c>
      <c r="Q796" s="46">
        <f t="shared" si="269"/>
        <v>100</v>
      </c>
      <c r="R796" s="37">
        <f t="shared" si="273"/>
        <v>684.8448</v>
      </c>
      <c r="S796" s="46">
        <f t="shared" si="271"/>
        <v>100</v>
      </c>
      <c r="T796" s="37">
        <v>0</v>
      </c>
      <c r="U796" s="39">
        <f t="shared" si="272"/>
        <v>684.8448</v>
      </c>
      <c r="BD796" s="3"/>
      <c r="BJ796" s="25"/>
    </row>
    <row r="797" spans="2:62" ht="12" customHeight="1">
      <c r="B797" s="11" t="s">
        <v>115</v>
      </c>
      <c r="C797" s="26" t="s">
        <v>116</v>
      </c>
      <c r="D797" s="37">
        <v>0</v>
      </c>
      <c r="E797" s="46">
        <f t="shared" si="263"/>
        <v>0</v>
      </c>
      <c r="F797" s="37">
        <v>0</v>
      </c>
      <c r="G797" s="46">
        <f t="shared" si="264"/>
        <v>0</v>
      </c>
      <c r="H797" s="37">
        <v>0</v>
      </c>
      <c r="I797" s="46">
        <f t="shared" si="265"/>
        <v>0</v>
      </c>
      <c r="J797" s="37">
        <v>0</v>
      </c>
      <c r="K797" s="46">
        <f t="shared" si="266"/>
        <v>0</v>
      </c>
      <c r="L797" s="37">
        <v>0</v>
      </c>
      <c r="M797" s="46">
        <f t="shared" si="267"/>
        <v>0</v>
      </c>
      <c r="N797" s="38">
        <v>0</v>
      </c>
      <c r="O797" s="46">
        <f t="shared" si="268"/>
        <v>0</v>
      </c>
      <c r="P797" s="37">
        <v>7075.8913</v>
      </c>
      <c r="Q797" s="46">
        <f t="shared" si="269"/>
        <v>34.710443081246666</v>
      </c>
      <c r="R797" s="37">
        <f t="shared" si="273"/>
        <v>7075.8913</v>
      </c>
      <c r="S797" s="46">
        <f t="shared" si="271"/>
        <v>34.710443081246666</v>
      </c>
      <c r="T797" s="37">
        <v>13309.5912</v>
      </c>
      <c r="U797" s="39">
        <f t="shared" si="272"/>
        <v>20385.482500000002</v>
      </c>
      <c r="BD797" s="3"/>
      <c r="BJ797" s="25"/>
    </row>
    <row r="798" spans="2:62" ht="12" customHeight="1">
      <c r="B798" s="11"/>
      <c r="C798" s="26" t="s">
        <v>117</v>
      </c>
      <c r="D798" s="37">
        <v>0</v>
      </c>
      <c r="E798" s="46">
        <f t="shared" si="263"/>
        <v>0</v>
      </c>
      <c r="F798" s="37">
        <v>0</v>
      </c>
      <c r="G798" s="46">
        <f t="shared" si="264"/>
        <v>0</v>
      </c>
      <c r="H798" s="37">
        <v>635.1925</v>
      </c>
      <c r="I798" s="46">
        <f t="shared" si="265"/>
        <v>54.117465936776554</v>
      </c>
      <c r="J798" s="37">
        <v>0</v>
      </c>
      <c r="K798" s="46">
        <f t="shared" si="266"/>
        <v>0</v>
      </c>
      <c r="L798" s="37">
        <v>0</v>
      </c>
      <c r="M798" s="46">
        <f t="shared" si="267"/>
        <v>0</v>
      </c>
      <c r="N798" s="38">
        <v>0</v>
      </c>
      <c r="O798" s="46">
        <f t="shared" si="268"/>
        <v>0</v>
      </c>
      <c r="P798" s="37">
        <v>0</v>
      </c>
      <c r="Q798" s="46">
        <f t="shared" si="269"/>
        <v>0</v>
      </c>
      <c r="R798" s="37">
        <f t="shared" si="273"/>
        <v>635.1925</v>
      </c>
      <c r="S798" s="46">
        <f t="shared" si="271"/>
        <v>54.117465936776554</v>
      </c>
      <c r="T798" s="37">
        <v>538.5367</v>
      </c>
      <c r="U798" s="39">
        <f t="shared" si="272"/>
        <v>1173.7292</v>
      </c>
      <c r="BD798" s="3"/>
      <c r="BJ798" s="25"/>
    </row>
    <row r="799" spans="2:62" ht="12" customHeight="1">
      <c r="B799" s="11"/>
      <c r="C799" s="26" t="s">
        <v>118</v>
      </c>
      <c r="D799" s="37">
        <v>0</v>
      </c>
      <c r="E799" s="46">
        <f t="shared" si="263"/>
        <v>0</v>
      </c>
      <c r="F799" s="37">
        <v>0</v>
      </c>
      <c r="G799" s="46">
        <f t="shared" si="264"/>
        <v>0</v>
      </c>
      <c r="H799" s="37">
        <v>0</v>
      </c>
      <c r="I799" s="46">
        <f t="shared" si="265"/>
        <v>0</v>
      </c>
      <c r="J799" s="37">
        <v>0</v>
      </c>
      <c r="K799" s="46">
        <f t="shared" si="266"/>
        <v>0</v>
      </c>
      <c r="L799" s="37">
        <v>0</v>
      </c>
      <c r="M799" s="46">
        <f t="shared" si="267"/>
        <v>0</v>
      </c>
      <c r="N799" s="38">
        <v>0</v>
      </c>
      <c r="O799" s="46">
        <f t="shared" si="268"/>
        <v>0</v>
      </c>
      <c r="P799" s="37">
        <v>0</v>
      </c>
      <c r="Q799" s="46">
        <f t="shared" si="269"/>
        <v>0</v>
      </c>
      <c r="R799" s="37">
        <f t="shared" si="273"/>
        <v>0</v>
      </c>
      <c r="S799" s="46">
        <f t="shared" si="271"/>
        <v>0</v>
      </c>
      <c r="T799" s="37">
        <v>551.8899</v>
      </c>
      <c r="U799" s="39">
        <f t="shared" si="272"/>
        <v>551.8899</v>
      </c>
      <c r="BD799" s="3"/>
      <c r="BJ799" s="25"/>
    </row>
    <row r="800" spans="2:62" ht="12" customHeight="1">
      <c r="B800" s="11" t="s">
        <v>119</v>
      </c>
      <c r="C800" s="26" t="s">
        <v>120</v>
      </c>
      <c r="D800" s="37">
        <v>0</v>
      </c>
      <c r="E800" s="46">
        <f t="shared" si="263"/>
      </c>
      <c r="F800" s="37">
        <v>0</v>
      </c>
      <c r="G800" s="46">
        <f t="shared" si="264"/>
      </c>
      <c r="H800" s="37">
        <v>0</v>
      </c>
      <c r="I800" s="46">
        <f t="shared" si="265"/>
      </c>
      <c r="J800" s="37">
        <v>0</v>
      </c>
      <c r="K800" s="46">
        <f t="shared" si="266"/>
      </c>
      <c r="L800" s="37">
        <v>0</v>
      </c>
      <c r="M800" s="46">
        <f t="shared" si="267"/>
      </c>
      <c r="N800" s="38">
        <v>0</v>
      </c>
      <c r="O800" s="46">
        <f t="shared" si="268"/>
      </c>
      <c r="P800" s="37">
        <v>0</v>
      </c>
      <c r="Q800" s="46">
        <f t="shared" si="269"/>
      </c>
      <c r="R800" s="37">
        <f t="shared" si="273"/>
        <v>0</v>
      </c>
      <c r="S800" s="46">
        <f t="shared" si="271"/>
      </c>
      <c r="T800" s="37">
        <v>0</v>
      </c>
      <c r="U800" s="39">
        <f t="shared" si="272"/>
        <v>0</v>
      </c>
      <c r="BD800" s="3"/>
      <c r="BJ800" s="25"/>
    </row>
    <row r="801" spans="2:62" ht="12" customHeight="1">
      <c r="B801" s="11"/>
      <c r="C801" s="26" t="s">
        <v>121</v>
      </c>
      <c r="D801" s="37">
        <v>429.2632</v>
      </c>
      <c r="E801" s="46">
        <f t="shared" si="263"/>
        <v>3.526942282643429</v>
      </c>
      <c r="F801" s="37">
        <v>0</v>
      </c>
      <c r="G801" s="46">
        <f t="shared" si="264"/>
        <v>0</v>
      </c>
      <c r="H801" s="37">
        <v>0</v>
      </c>
      <c r="I801" s="46">
        <f t="shared" si="265"/>
        <v>0</v>
      </c>
      <c r="J801" s="37">
        <v>0</v>
      </c>
      <c r="K801" s="46">
        <f t="shared" si="266"/>
        <v>0</v>
      </c>
      <c r="L801" s="37">
        <v>0</v>
      </c>
      <c r="M801" s="46">
        <f t="shared" si="267"/>
        <v>0</v>
      </c>
      <c r="N801" s="38">
        <v>0</v>
      </c>
      <c r="O801" s="46">
        <f t="shared" si="268"/>
        <v>0</v>
      </c>
      <c r="P801" s="37">
        <v>0</v>
      </c>
      <c r="Q801" s="46">
        <f t="shared" si="269"/>
        <v>0</v>
      </c>
      <c r="R801" s="37">
        <f t="shared" si="273"/>
        <v>429.2632</v>
      </c>
      <c r="S801" s="46">
        <f t="shared" si="271"/>
        <v>3.526942282643429</v>
      </c>
      <c r="T801" s="37">
        <v>11741.71</v>
      </c>
      <c r="U801" s="39">
        <f t="shared" si="272"/>
        <v>12170.973199999999</v>
      </c>
      <c r="BD801" s="3"/>
      <c r="BJ801" s="25"/>
    </row>
    <row r="802" spans="2:62" ht="12" customHeight="1">
      <c r="B802" s="11"/>
      <c r="C802" s="26" t="s">
        <v>122</v>
      </c>
      <c r="D802" s="37">
        <v>0</v>
      </c>
      <c r="E802" s="46">
        <f t="shared" si="263"/>
        <v>0</v>
      </c>
      <c r="F802" s="37">
        <v>0</v>
      </c>
      <c r="G802" s="46">
        <f t="shared" si="264"/>
        <v>0</v>
      </c>
      <c r="H802" s="37">
        <v>0</v>
      </c>
      <c r="I802" s="46">
        <f t="shared" si="265"/>
        <v>0</v>
      </c>
      <c r="J802" s="37">
        <v>0</v>
      </c>
      <c r="K802" s="46">
        <f t="shared" si="266"/>
        <v>0</v>
      </c>
      <c r="L802" s="37">
        <v>0</v>
      </c>
      <c r="M802" s="46">
        <f t="shared" si="267"/>
        <v>0</v>
      </c>
      <c r="N802" s="38">
        <v>0</v>
      </c>
      <c r="O802" s="46">
        <f t="shared" si="268"/>
        <v>0</v>
      </c>
      <c r="P802" s="37">
        <v>0</v>
      </c>
      <c r="Q802" s="46">
        <f t="shared" si="269"/>
        <v>0</v>
      </c>
      <c r="R802" s="37">
        <f t="shared" si="273"/>
        <v>0</v>
      </c>
      <c r="S802" s="46">
        <f t="shared" si="271"/>
        <v>0</v>
      </c>
      <c r="T802" s="37">
        <v>182.2674</v>
      </c>
      <c r="U802" s="39">
        <f t="shared" si="272"/>
        <v>182.2674</v>
      </c>
      <c r="BD802" s="3"/>
      <c r="BJ802" s="25"/>
    </row>
    <row r="803" spans="2:62" ht="12" customHeight="1">
      <c r="B803" s="11"/>
      <c r="C803" s="29" t="s">
        <v>123</v>
      </c>
      <c r="D803" s="37">
        <v>0</v>
      </c>
      <c r="E803" s="46">
        <f t="shared" si="263"/>
        <v>0</v>
      </c>
      <c r="F803" s="37">
        <v>0</v>
      </c>
      <c r="G803" s="46">
        <f t="shared" si="264"/>
        <v>0</v>
      </c>
      <c r="H803" s="37">
        <v>0</v>
      </c>
      <c r="I803" s="46">
        <f t="shared" si="265"/>
        <v>0</v>
      </c>
      <c r="J803" s="37">
        <v>0</v>
      </c>
      <c r="K803" s="46">
        <f t="shared" si="266"/>
        <v>0</v>
      </c>
      <c r="L803" s="37">
        <v>0</v>
      </c>
      <c r="M803" s="46">
        <f t="shared" si="267"/>
        <v>0</v>
      </c>
      <c r="N803" s="38">
        <v>0</v>
      </c>
      <c r="O803" s="46">
        <f t="shared" si="268"/>
        <v>0</v>
      </c>
      <c r="P803" s="37">
        <v>0</v>
      </c>
      <c r="Q803" s="46">
        <f t="shared" si="269"/>
        <v>0</v>
      </c>
      <c r="R803" s="37">
        <f t="shared" si="273"/>
        <v>0</v>
      </c>
      <c r="S803" s="46">
        <f t="shared" si="271"/>
        <v>0</v>
      </c>
      <c r="T803" s="37">
        <v>4331.8069</v>
      </c>
      <c r="U803" s="39">
        <f t="shared" si="272"/>
        <v>4331.8069</v>
      </c>
      <c r="BD803" s="3"/>
      <c r="BJ803" s="25"/>
    </row>
    <row r="804" spans="2:62" s="30" customFormat="1" ht="12" customHeight="1">
      <c r="B804" s="27"/>
      <c r="C804" s="28" t="s">
        <v>2</v>
      </c>
      <c r="D804" s="40">
        <f>SUM(D791:D803)</f>
        <v>429.2632</v>
      </c>
      <c r="E804" s="47">
        <f t="shared" si="263"/>
        <v>0.7307385327068604</v>
      </c>
      <c r="F804" s="40">
        <f>SUM(F791:F803)</f>
        <v>0</v>
      </c>
      <c r="G804" s="47">
        <f t="shared" si="264"/>
        <v>0</v>
      </c>
      <c r="H804" s="40">
        <f>SUM(H791:H803)</f>
        <v>635.1925</v>
      </c>
      <c r="I804" s="47">
        <f t="shared" si="265"/>
        <v>1.0812937969907563</v>
      </c>
      <c r="J804" s="40">
        <f>SUM(J791:J803)</f>
        <v>0</v>
      </c>
      <c r="K804" s="47">
        <f t="shared" si="266"/>
        <v>0</v>
      </c>
      <c r="L804" s="40">
        <f>SUM(L791:L803)</f>
        <v>0</v>
      </c>
      <c r="M804" s="47">
        <f t="shared" si="267"/>
        <v>0</v>
      </c>
      <c r="N804" s="40">
        <f>SUM(N791:N803)</f>
        <v>0</v>
      </c>
      <c r="O804" s="47">
        <f t="shared" si="268"/>
        <v>0</v>
      </c>
      <c r="P804" s="40">
        <f>SUM(P791:P803)</f>
        <v>7760.7361</v>
      </c>
      <c r="Q804" s="47">
        <f t="shared" si="269"/>
        <v>13.211169535238898</v>
      </c>
      <c r="R804" s="40">
        <f>SUM(R791:R803)</f>
        <v>8825.191799999999</v>
      </c>
      <c r="S804" s="47">
        <f t="shared" si="271"/>
        <v>15.023201864936514</v>
      </c>
      <c r="T804" s="40">
        <f>SUM(T791:T803)</f>
        <v>49918.55589999999</v>
      </c>
      <c r="U804" s="42">
        <f t="shared" si="272"/>
        <v>58743.74769999999</v>
      </c>
      <c r="BJ804" s="25"/>
    </row>
    <row r="805" spans="2:62" ht="12" customHeight="1">
      <c r="B805" s="11"/>
      <c r="C805" s="26" t="s">
        <v>124</v>
      </c>
      <c r="D805" s="37">
        <v>32.0874</v>
      </c>
      <c r="E805" s="46">
        <f t="shared" si="263"/>
        <v>0.22587594453923857</v>
      </c>
      <c r="F805" s="37">
        <v>0</v>
      </c>
      <c r="G805" s="46">
        <f t="shared" si="264"/>
        <v>0</v>
      </c>
      <c r="H805" s="37">
        <v>0</v>
      </c>
      <c r="I805" s="46">
        <f t="shared" si="265"/>
        <v>0</v>
      </c>
      <c r="J805" s="37">
        <v>0</v>
      </c>
      <c r="K805" s="46">
        <f t="shared" si="266"/>
        <v>0</v>
      </c>
      <c r="L805" s="37">
        <v>0</v>
      </c>
      <c r="M805" s="46">
        <f t="shared" si="267"/>
        <v>0</v>
      </c>
      <c r="N805" s="38">
        <v>0</v>
      </c>
      <c r="O805" s="46">
        <f t="shared" si="268"/>
        <v>0</v>
      </c>
      <c r="P805" s="37">
        <v>0</v>
      </c>
      <c r="Q805" s="46">
        <f t="shared" si="269"/>
        <v>0</v>
      </c>
      <c r="R805" s="37">
        <f>SUM(D805,F805,H805,J805,L805,N805,P805)</f>
        <v>32.0874</v>
      </c>
      <c r="S805" s="46">
        <f t="shared" si="271"/>
        <v>0.22587594453923857</v>
      </c>
      <c r="T805" s="37">
        <v>14173.675</v>
      </c>
      <c r="U805" s="39">
        <f t="shared" si="272"/>
        <v>14205.7624</v>
      </c>
      <c r="BD805" s="3"/>
      <c r="BJ805" s="25"/>
    </row>
    <row r="806" spans="2:62" ht="12" customHeight="1">
      <c r="B806" s="11" t="s">
        <v>92</v>
      </c>
      <c r="C806" s="26" t="s">
        <v>125</v>
      </c>
      <c r="D806" s="37">
        <v>0</v>
      </c>
      <c r="E806" s="46">
        <f t="shared" si="263"/>
        <v>0</v>
      </c>
      <c r="F806" s="37">
        <v>160.1402</v>
      </c>
      <c r="G806" s="46">
        <f t="shared" si="264"/>
        <v>100</v>
      </c>
      <c r="H806" s="37">
        <v>0</v>
      </c>
      <c r="I806" s="46">
        <f t="shared" si="265"/>
        <v>0</v>
      </c>
      <c r="J806" s="37">
        <v>0</v>
      </c>
      <c r="K806" s="46">
        <f t="shared" si="266"/>
        <v>0</v>
      </c>
      <c r="L806" s="37">
        <v>0</v>
      </c>
      <c r="M806" s="46">
        <f t="shared" si="267"/>
        <v>0</v>
      </c>
      <c r="N806" s="38">
        <v>0</v>
      </c>
      <c r="O806" s="46">
        <f t="shared" si="268"/>
        <v>0</v>
      </c>
      <c r="P806" s="37">
        <v>0</v>
      </c>
      <c r="Q806" s="46">
        <f t="shared" si="269"/>
        <v>0</v>
      </c>
      <c r="R806" s="37">
        <f>SUM(D806,F806,H806,J806,L806,N806,P806)</f>
        <v>160.1402</v>
      </c>
      <c r="S806" s="46">
        <f t="shared" si="271"/>
        <v>100</v>
      </c>
      <c r="T806" s="37">
        <v>0</v>
      </c>
      <c r="U806" s="39">
        <f t="shared" si="272"/>
        <v>160.1402</v>
      </c>
      <c r="BD806" s="3"/>
      <c r="BJ806" s="25"/>
    </row>
    <row r="807" spans="2:62" ht="12" customHeight="1">
      <c r="B807" s="11" t="s">
        <v>93</v>
      </c>
      <c r="C807" s="26" t="s">
        <v>126</v>
      </c>
      <c r="D807" s="37">
        <v>35.2484</v>
      </c>
      <c r="E807" s="46">
        <f t="shared" si="263"/>
        <v>42.274659838449494</v>
      </c>
      <c r="F807" s="37">
        <v>0</v>
      </c>
      <c r="G807" s="46">
        <f t="shared" si="264"/>
        <v>0</v>
      </c>
      <c r="H807" s="37">
        <v>48.1311</v>
      </c>
      <c r="I807" s="46">
        <f t="shared" si="265"/>
        <v>57.7253401615505</v>
      </c>
      <c r="J807" s="37">
        <v>0</v>
      </c>
      <c r="K807" s="46">
        <f t="shared" si="266"/>
        <v>0</v>
      </c>
      <c r="L807" s="37">
        <v>0</v>
      </c>
      <c r="M807" s="46">
        <f t="shared" si="267"/>
        <v>0</v>
      </c>
      <c r="N807" s="38">
        <v>0</v>
      </c>
      <c r="O807" s="46">
        <f t="shared" si="268"/>
        <v>0</v>
      </c>
      <c r="P807" s="37">
        <v>0</v>
      </c>
      <c r="Q807" s="46">
        <f t="shared" si="269"/>
        <v>0</v>
      </c>
      <c r="R807" s="37">
        <f>SUM(D807,F807,H807,J807,L807,N807,P807)</f>
        <v>83.37950000000001</v>
      </c>
      <c r="S807" s="46">
        <f t="shared" si="271"/>
        <v>100</v>
      </c>
      <c r="T807" s="37">
        <v>0</v>
      </c>
      <c r="U807" s="39">
        <f t="shared" si="272"/>
        <v>83.37950000000001</v>
      </c>
      <c r="BD807" s="3"/>
      <c r="BJ807" s="25"/>
    </row>
    <row r="808" spans="2:62" ht="12" customHeight="1">
      <c r="B808" s="11" t="s">
        <v>20</v>
      </c>
      <c r="C808" s="29" t="s">
        <v>127</v>
      </c>
      <c r="D808" s="37">
        <v>108.4955</v>
      </c>
      <c r="E808" s="46">
        <f t="shared" si="263"/>
        <v>12.89580164222068</v>
      </c>
      <c r="F808" s="37">
        <v>0</v>
      </c>
      <c r="G808" s="46">
        <f t="shared" si="264"/>
        <v>0</v>
      </c>
      <c r="H808" s="37">
        <v>367.0798</v>
      </c>
      <c r="I808" s="46">
        <f t="shared" si="265"/>
        <v>43.63119472850062</v>
      </c>
      <c r="J808" s="37">
        <v>0</v>
      </c>
      <c r="K808" s="46">
        <f t="shared" si="266"/>
        <v>0</v>
      </c>
      <c r="L808" s="37">
        <v>0</v>
      </c>
      <c r="M808" s="46">
        <f t="shared" si="267"/>
        <v>0</v>
      </c>
      <c r="N808" s="38">
        <v>0</v>
      </c>
      <c r="O808" s="46">
        <f t="shared" si="268"/>
        <v>0</v>
      </c>
      <c r="P808" s="37">
        <v>0</v>
      </c>
      <c r="Q808" s="46">
        <f t="shared" si="269"/>
        <v>0</v>
      </c>
      <c r="R808" s="37">
        <f>SUM(D808,F808,H808,J808,L808,N808,P808)</f>
        <v>475.57529999999997</v>
      </c>
      <c r="S808" s="46">
        <f t="shared" si="271"/>
        <v>56.52699637072129</v>
      </c>
      <c r="T808" s="37">
        <v>365.7489</v>
      </c>
      <c r="U808" s="39">
        <f t="shared" si="272"/>
        <v>841.3242</v>
      </c>
      <c r="BD808" s="3"/>
      <c r="BJ808" s="25"/>
    </row>
    <row r="809" spans="1:62" s="30" customFormat="1" ht="12" customHeight="1">
      <c r="A809" s="3"/>
      <c r="B809" s="27"/>
      <c r="C809" s="28" t="s">
        <v>2</v>
      </c>
      <c r="D809" s="34">
        <f>SUM(D805:D808)</f>
        <v>175.8313</v>
      </c>
      <c r="E809" s="45">
        <f t="shared" si="263"/>
        <v>1.1499302025714964</v>
      </c>
      <c r="F809" s="34">
        <f>SUM(F805:F808)</f>
        <v>160.1402</v>
      </c>
      <c r="G809" s="45">
        <f t="shared" si="264"/>
        <v>1.0473109885773462</v>
      </c>
      <c r="H809" s="34">
        <f>SUM(H805:H808)</f>
        <v>415.2109</v>
      </c>
      <c r="I809" s="45">
        <f t="shared" si="265"/>
        <v>2.7154639381435124</v>
      </c>
      <c r="J809" s="34">
        <f>SUM(J805:J808)</f>
        <v>0</v>
      </c>
      <c r="K809" s="45">
        <f t="shared" si="266"/>
        <v>0</v>
      </c>
      <c r="L809" s="34">
        <f>SUM(L805:L808)</f>
        <v>0</v>
      </c>
      <c r="M809" s="45">
        <f t="shared" si="267"/>
        <v>0</v>
      </c>
      <c r="N809" s="35">
        <f>SUM(N805:N808)</f>
        <v>0</v>
      </c>
      <c r="O809" s="45">
        <f t="shared" si="268"/>
        <v>0</v>
      </c>
      <c r="P809" s="34">
        <f>SUM(P805:P808)</f>
        <v>0</v>
      </c>
      <c r="Q809" s="45">
        <f t="shared" si="269"/>
        <v>0</v>
      </c>
      <c r="R809" s="34">
        <f>SUM(R805:R808)</f>
        <v>751.1823999999999</v>
      </c>
      <c r="S809" s="45">
        <f t="shared" si="271"/>
        <v>4.9127051292923545</v>
      </c>
      <c r="T809" s="34">
        <f>SUM(T805:T808)</f>
        <v>14539.4239</v>
      </c>
      <c r="U809" s="36">
        <f t="shared" si="272"/>
        <v>15290.6063</v>
      </c>
      <c r="BJ809" s="25"/>
    </row>
    <row r="810" spans="2:62" s="30" customFormat="1" ht="12" customHeight="1">
      <c r="B810" s="60" t="s">
        <v>94</v>
      </c>
      <c r="C810" s="61"/>
      <c r="D810" s="43">
        <f>SUM(D809,D804,D790,D780,D772,D752,D741,D731,D725)</f>
        <v>70756.25369999999</v>
      </c>
      <c r="E810" s="48">
        <f t="shared" si="263"/>
        <v>5.196591267918123</v>
      </c>
      <c r="F810" s="43">
        <f>SUM(F809,F804,F790,F780,F772,F752,F741,F731,F725)</f>
        <v>79464.4256</v>
      </c>
      <c r="G810" s="48">
        <f t="shared" si="264"/>
        <v>5.836150426136672</v>
      </c>
      <c r="H810" s="43">
        <f>SUM(H809,H804,H790,H780,H772,H752,H741,H731,H725)</f>
        <v>36495.0981</v>
      </c>
      <c r="I810" s="48">
        <f t="shared" si="265"/>
        <v>2.680329980617322</v>
      </c>
      <c r="J810" s="43">
        <f>SUM(J809,J804,J790,J780,J772,J752,J741,J731,J725)</f>
        <v>1077.3741</v>
      </c>
      <c r="K810" s="48">
        <f t="shared" si="266"/>
        <v>0.0791261909382456</v>
      </c>
      <c r="L810" s="43">
        <f>SUM(L809,L804,L790,L780,L772,L752,L741,L731,L725)</f>
        <v>0</v>
      </c>
      <c r="M810" s="48">
        <f t="shared" si="267"/>
        <v>0</v>
      </c>
      <c r="N810" s="43">
        <f>SUM(N809,N804,N790,N780,N772,N752,N741,N731,N725)</f>
        <v>0</v>
      </c>
      <c r="O810" s="48">
        <f t="shared" si="268"/>
        <v>0</v>
      </c>
      <c r="P810" s="43">
        <f>SUM(P809,P804,P790,P780,P772,P752,P741,P731,P725)</f>
        <v>34293.923</v>
      </c>
      <c r="Q810" s="48">
        <f t="shared" si="269"/>
        <v>2.518667841856875</v>
      </c>
      <c r="R810" s="43">
        <f>SUM(R809,R804,R790,R780,R772,R752,R741,R731,R725)</f>
        <v>222087.0745</v>
      </c>
      <c r="S810" s="48">
        <f t="shared" si="271"/>
        <v>16.310865707467237</v>
      </c>
      <c r="T810" s="43">
        <f>SUM(T809,T804,T790,T780,T772,T752,T741,T731,T725)</f>
        <v>1139502.6687</v>
      </c>
      <c r="U810" s="44">
        <f>SUM(U809,U804,U790,U780,U772,U752,U741,U731,U725)</f>
        <v>1361589.7432</v>
      </c>
      <c r="BJ810" s="25"/>
    </row>
    <row r="812" spans="2:56" ht="12" customHeight="1">
      <c r="B812" s="31"/>
      <c r="C812" s="32" t="s">
        <v>95</v>
      </c>
      <c r="D812" s="55" t="s">
        <v>129</v>
      </c>
      <c r="E812" s="56"/>
      <c r="G812" s="3"/>
      <c r="I812" s="3"/>
      <c r="K812" s="3"/>
      <c r="M812" s="3"/>
      <c r="O812" s="3"/>
      <c r="Q812" s="3"/>
      <c r="S812" s="3"/>
      <c r="BC812" s="4"/>
      <c r="BD812" s="3"/>
    </row>
    <row r="813" spans="3:56" ht="12" customHeight="1">
      <c r="C813" s="5"/>
      <c r="N813" s="2"/>
      <c r="U813" s="33" t="str">
        <f>$U$5</f>
        <v>(３日間調査　単位：トン，％）</v>
      </c>
      <c r="BD813" s="3"/>
    </row>
    <row r="814" spans="2:56" ht="12" customHeight="1">
      <c r="B814" s="6"/>
      <c r="C814" s="7" t="s">
        <v>103</v>
      </c>
      <c r="D814" s="57" t="s">
        <v>6</v>
      </c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9"/>
      <c r="T814" s="16"/>
      <c r="U814" s="20"/>
      <c r="BD814" s="3"/>
    </row>
    <row r="815" spans="2:56" ht="27" customHeight="1">
      <c r="B815" s="11"/>
      <c r="C815" s="12"/>
      <c r="D815" s="15" t="s">
        <v>7</v>
      </c>
      <c r="E815" s="13"/>
      <c r="F815" s="15" t="s">
        <v>140</v>
      </c>
      <c r="G815" s="13"/>
      <c r="H815" s="15" t="s">
        <v>139</v>
      </c>
      <c r="I815" s="13"/>
      <c r="J815" s="15" t="s">
        <v>138</v>
      </c>
      <c r="K815" s="13"/>
      <c r="L815" s="15" t="s">
        <v>8</v>
      </c>
      <c r="M815" s="13"/>
      <c r="N815" s="15" t="s">
        <v>9</v>
      </c>
      <c r="O815" s="13"/>
      <c r="P815" s="15" t="s">
        <v>10</v>
      </c>
      <c r="Q815" s="13"/>
      <c r="R815" s="19" t="s">
        <v>2</v>
      </c>
      <c r="S815" s="54"/>
      <c r="T815" s="17" t="s">
        <v>5</v>
      </c>
      <c r="U815" s="21" t="s">
        <v>3</v>
      </c>
      <c r="BD815" s="3"/>
    </row>
    <row r="816" spans="2:56" ht="12" customHeight="1">
      <c r="B816" s="8" t="s">
        <v>104</v>
      </c>
      <c r="C816" s="9"/>
      <c r="D816" s="10"/>
      <c r="E816" s="14" t="s">
        <v>4</v>
      </c>
      <c r="F816" s="10"/>
      <c r="G816" s="14" t="s">
        <v>4</v>
      </c>
      <c r="H816" s="10"/>
      <c r="I816" s="14" t="s">
        <v>4</v>
      </c>
      <c r="J816" s="10"/>
      <c r="K816" s="14" t="s">
        <v>4</v>
      </c>
      <c r="L816" s="10"/>
      <c r="M816" s="14" t="s">
        <v>4</v>
      </c>
      <c r="N816" s="10"/>
      <c r="O816" s="14" t="s">
        <v>4</v>
      </c>
      <c r="P816" s="10"/>
      <c r="Q816" s="14" t="s">
        <v>4</v>
      </c>
      <c r="R816" s="10"/>
      <c r="S816" s="14" t="s">
        <v>4</v>
      </c>
      <c r="T816" s="18"/>
      <c r="U816" s="22"/>
      <c r="BD816" s="3"/>
    </row>
    <row r="817" spans="2:62" ht="12" customHeight="1">
      <c r="B817" s="23"/>
      <c r="C817" s="24" t="s">
        <v>107</v>
      </c>
      <c r="D817" s="34">
        <f>SUM(D514,D615,D716)</f>
        <v>0</v>
      </c>
      <c r="E817" s="45">
        <f>IF($U817=0,"",D817/$U817*100)</f>
        <v>0</v>
      </c>
      <c r="F817" s="34">
        <f>SUM(F514,F615,F716)</f>
        <v>0</v>
      </c>
      <c r="G817" s="45">
        <f>IF($U817=0,"",F817/$U817*100)</f>
        <v>0</v>
      </c>
      <c r="H817" s="34">
        <f aca="true" t="shared" si="274" ref="H817:J848">SUM(H514,H615,H716)</f>
        <v>0</v>
      </c>
      <c r="I817" s="45">
        <f>IF($U817=0,"",H817/$U817*100)</f>
        <v>0</v>
      </c>
      <c r="J817" s="34">
        <f t="shared" si="274"/>
        <v>0</v>
      </c>
      <c r="K817" s="45">
        <f>IF($U817=0,"",J817/$U817*100)</f>
        <v>0</v>
      </c>
      <c r="L817" s="34">
        <f aca="true" t="shared" si="275" ref="L817:L848">SUM(L514,L615,L716)</f>
        <v>0</v>
      </c>
      <c r="M817" s="45">
        <f>IF($U817=0,"",L817/$U817*100)</f>
        <v>0</v>
      </c>
      <c r="N817" s="34">
        <f aca="true" t="shared" si="276" ref="N817:N848">SUM(N514,N615,N716)</f>
        <v>0</v>
      </c>
      <c r="O817" s="45">
        <f>IF($U817=0,"",N817/$U817*100)</f>
        <v>0</v>
      </c>
      <c r="P817" s="34">
        <f aca="true" t="shared" si="277" ref="P817:P848">SUM(P514,P615,P716)</f>
        <v>0</v>
      </c>
      <c r="Q817" s="45">
        <f>IF($U817=0,"",P817/$U817*100)</f>
        <v>0</v>
      </c>
      <c r="R817" s="34">
        <f aca="true" t="shared" si="278" ref="R817:R825">SUM(P817,N817,D817,F817,J817,L817)</f>
        <v>0</v>
      </c>
      <c r="S817" s="45">
        <f>IF($U817=0,"",R817/$U817*100)</f>
        <v>0</v>
      </c>
      <c r="T817" s="34">
        <f aca="true" t="shared" si="279" ref="T817:T848">SUM(T514,T615,T716)</f>
        <v>27924.4722</v>
      </c>
      <c r="U817" s="36">
        <f>SUM(R817,T817)</f>
        <v>27924.4722</v>
      </c>
      <c r="BD817" s="3"/>
      <c r="BJ817" s="25"/>
    </row>
    <row r="818" spans="2:62" ht="12" customHeight="1">
      <c r="B818" s="11" t="s">
        <v>11</v>
      </c>
      <c r="C818" s="26" t="s">
        <v>12</v>
      </c>
      <c r="D818" s="37">
        <f aca="true" t="shared" si="280" ref="D818:F881">SUM(D515,D616,D717)</f>
        <v>19.1241</v>
      </c>
      <c r="E818" s="46">
        <f aca="true" t="shared" si="281" ref="E818:E881">IF($U818=0,"",D818/$U818*100)</f>
        <v>0.04188842612563796</v>
      </c>
      <c r="F818" s="37">
        <f t="shared" si="280"/>
        <v>0</v>
      </c>
      <c r="G818" s="46">
        <f aca="true" t="shared" si="282" ref="G818:G881">IF($U818=0,"",F818/$U818*100)</f>
        <v>0</v>
      </c>
      <c r="H818" s="37">
        <f t="shared" si="274"/>
        <v>0</v>
      </c>
      <c r="I818" s="46">
        <f aca="true" t="shared" si="283" ref="I818:I881">IF($U818=0,"",H818/$U818*100)</f>
        <v>0</v>
      </c>
      <c r="J818" s="37">
        <f t="shared" si="274"/>
        <v>0</v>
      </c>
      <c r="K818" s="46">
        <f aca="true" t="shared" si="284" ref="K818:K881">IF($U818=0,"",J818/$U818*100)</f>
        <v>0</v>
      </c>
      <c r="L818" s="37">
        <f t="shared" si="275"/>
        <v>0</v>
      </c>
      <c r="M818" s="46">
        <f aca="true" t="shared" si="285" ref="M818:M881">IF($U818=0,"",L818/$U818*100)</f>
        <v>0</v>
      </c>
      <c r="N818" s="37">
        <f t="shared" si="276"/>
        <v>0</v>
      </c>
      <c r="O818" s="46">
        <f aca="true" t="shared" si="286" ref="O818:O881">IF($U818=0,"",N818/$U818*100)</f>
        <v>0</v>
      </c>
      <c r="P818" s="37">
        <f t="shared" si="277"/>
        <v>0</v>
      </c>
      <c r="Q818" s="46">
        <f aca="true" t="shared" si="287" ref="Q818:Q881">IF($U818=0,"",P818/$U818*100)</f>
        <v>0</v>
      </c>
      <c r="R818" s="37">
        <f t="shared" si="278"/>
        <v>19.1241</v>
      </c>
      <c r="S818" s="46">
        <f aca="true" t="shared" si="288" ref="S818:S881">IF($U818=0,"",R818/$U818*100)</f>
        <v>0.04188842612563796</v>
      </c>
      <c r="T818" s="37">
        <f t="shared" si="279"/>
        <v>45635.7304</v>
      </c>
      <c r="U818" s="39">
        <f aca="true" t="shared" si="289" ref="U818:U881">SUM(R818,T818)</f>
        <v>45654.8545</v>
      </c>
      <c r="BD818" s="3"/>
      <c r="BJ818" s="25"/>
    </row>
    <row r="819" spans="2:62" ht="12" customHeight="1">
      <c r="B819" s="11"/>
      <c r="C819" s="26" t="s">
        <v>13</v>
      </c>
      <c r="D819" s="37">
        <f t="shared" si="280"/>
        <v>0</v>
      </c>
      <c r="E819" s="46">
        <f t="shared" si="281"/>
        <v>0</v>
      </c>
      <c r="F819" s="37">
        <f t="shared" si="280"/>
        <v>0</v>
      </c>
      <c r="G819" s="46">
        <f t="shared" si="282"/>
        <v>0</v>
      </c>
      <c r="H819" s="37">
        <f t="shared" si="274"/>
        <v>0</v>
      </c>
      <c r="I819" s="46">
        <f t="shared" si="283"/>
        <v>0</v>
      </c>
      <c r="J819" s="37">
        <f t="shared" si="274"/>
        <v>0</v>
      </c>
      <c r="K819" s="46">
        <f t="shared" si="284"/>
        <v>0</v>
      </c>
      <c r="L819" s="37">
        <f t="shared" si="275"/>
        <v>0</v>
      </c>
      <c r="M819" s="46">
        <f t="shared" si="285"/>
        <v>0</v>
      </c>
      <c r="N819" s="37">
        <f t="shared" si="276"/>
        <v>0</v>
      </c>
      <c r="O819" s="46">
        <f t="shared" si="286"/>
        <v>0</v>
      </c>
      <c r="P819" s="37">
        <f t="shared" si="277"/>
        <v>0</v>
      </c>
      <c r="Q819" s="46">
        <f t="shared" si="287"/>
        <v>0</v>
      </c>
      <c r="R819" s="37">
        <f t="shared" si="278"/>
        <v>0</v>
      </c>
      <c r="S819" s="46">
        <f t="shared" si="288"/>
        <v>0</v>
      </c>
      <c r="T819" s="37">
        <f t="shared" si="279"/>
        <v>33941.3927</v>
      </c>
      <c r="U819" s="39">
        <f t="shared" si="289"/>
        <v>33941.3927</v>
      </c>
      <c r="BD819" s="3"/>
      <c r="BJ819" s="25"/>
    </row>
    <row r="820" spans="2:62" ht="12" customHeight="1">
      <c r="B820" s="11" t="s">
        <v>14</v>
      </c>
      <c r="C820" s="26" t="s">
        <v>15</v>
      </c>
      <c r="D820" s="37">
        <f t="shared" si="280"/>
        <v>0</v>
      </c>
      <c r="E820" s="46">
        <f t="shared" si="281"/>
        <v>0</v>
      </c>
      <c r="F820" s="37">
        <f t="shared" si="280"/>
        <v>0</v>
      </c>
      <c r="G820" s="46">
        <f t="shared" si="282"/>
        <v>0</v>
      </c>
      <c r="H820" s="37">
        <f t="shared" si="274"/>
        <v>333.7737</v>
      </c>
      <c r="I820" s="46">
        <f t="shared" si="283"/>
        <v>0.3964916085833945</v>
      </c>
      <c r="J820" s="37">
        <f t="shared" si="274"/>
        <v>0</v>
      </c>
      <c r="K820" s="46">
        <f t="shared" si="284"/>
        <v>0</v>
      </c>
      <c r="L820" s="37">
        <f t="shared" si="275"/>
        <v>0</v>
      </c>
      <c r="M820" s="46">
        <f t="shared" si="285"/>
        <v>0</v>
      </c>
      <c r="N820" s="37">
        <f t="shared" si="276"/>
        <v>0</v>
      </c>
      <c r="O820" s="46">
        <f t="shared" si="286"/>
        <v>0</v>
      </c>
      <c r="P820" s="37">
        <f t="shared" si="277"/>
        <v>27.1092</v>
      </c>
      <c r="Q820" s="46">
        <f t="shared" si="287"/>
        <v>0.03220316734185155</v>
      </c>
      <c r="R820" s="37">
        <f t="shared" si="278"/>
        <v>27.1092</v>
      </c>
      <c r="S820" s="46">
        <f t="shared" si="288"/>
        <v>0.03220316734185155</v>
      </c>
      <c r="T820" s="37">
        <f t="shared" si="279"/>
        <v>84154.6724</v>
      </c>
      <c r="U820" s="39">
        <f t="shared" si="289"/>
        <v>84181.7816</v>
      </c>
      <c r="BD820" s="3"/>
      <c r="BJ820" s="25"/>
    </row>
    <row r="821" spans="2:62" ht="12" customHeight="1">
      <c r="B821" s="11"/>
      <c r="C821" s="26" t="s">
        <v>16</v>
      </c>
      <c r="D821" s="37">
        <f t="shared" si="280"/>
        <v>0</v>
      </c>
      <c r="E821" s="46">
        <f t="shared" si="281"/>
        <v>0</v>
      </c>
      <c r="F821" s="37">
        <f t="shared" si="280"/>
        <v>0</v>
      </c>
      <c r="G821" s="46">
        <f t="shared" si="282"/>
        <v>0</v>
      </c>
      <c r="H821" s="37">
        <f t="shared" si="274"/>
        <v>0</v>
      </c>
      <c r="I821" s="46">
        <f t="shared" si="283"/>
        <v>0</v>
      </c>
      <c r="J821" s="37">
        <f t="shared" si="274"/>
        <v>0</v>
      </c>
      <c r="K821" s="46">
        <f t="shared" si="284"/>
        <v>0</v>
      </c>
      <c r="L821" s="37">
        <f t="shared" si="275"/>
        <v>0</v>
      </c>
      <c r="M821" s="46">
        <f t="shared" si="285"/>
        <v>0</v>
      </c>
      <c r="N821" s="37">
        <f t="shared" si="276"/>
        <v>0</v>
      </c>
      <c r="O821" s="46">
        <f t="shared" si="286"/>
        <v>0</v>
      </c>
      <c r="P821" s="37">
        <f t="shared" si="277"/>
        <v>0</v>
      </c>
      <c r="Q821" s="46">
        <f t="shared" si="287"/>
        <v>0</v>
      </c>
      <c r="R821" s="37">
        <f t="shared" si="278"/>
        <v>0</v>
      </c>
      <c r="S821" s="46">
        <f t="shared" si="288"/>
        <v>0</v>
      </c>
      <c r="T821" s="37">
        <f t="shared" si="279"/>
        <v>0.0217</v>
      </c>
      <c r="U821" s="39">
        <f t="shared" si="289"/>
        <v>0.0217</v>
      </c>
      <c r="BD821" s="3"/>
      <c r="BJ821" s="25"/>
    </row>
    <row r="822" spans="2:62" ht="12" customHeight="1">
      <c r="B822" s="11" t="s">
        <v>17</v>
      </c>
      <c r="C822" s="26" t="s">
        <v>18</v>
      </c>
      <c r="D822" s="37">
        <f t="shared" si="280"/>
        <v>3616.6676</v>
      </c>
      <c r="E822" s="46">
        <f t="shared" si="281"/>
        <v>4.117089986224126</v>
      </c>
      <c r="F822" s="37">
        <f t="shared" si="280"/>
        <v>62.834</v>
      </c>
      <c r="G822" s="46">
        <f t="shared" si="282"/>
        <v>0.0715280641755429</v>
      </c>
      <c r="H822" s="37">
        <f t="shared" si="274"/>
        <v>0</v>
      </c>
      <c r="I822" s="46">
        <f t="shared" si="283"/>
        <v>0</v>
      </c>
      <c r="J822" s="37">
        <f t="shared" si="274"/>
        <v>0</v>
      </c>
      <c r="K822" s="46">
        <f t="shared" si="284"/>
        <v>0</v>
      </c>
      <c r="L822" s="37">
        <f t="shared" si="275"/>
        <v>0</v>
      </c>
      <c r="M822" s="46">
        <f t="shared" si="285"/>
        <v>0</v>
      </c>
      <c r="N822" s="37">
        <f t="shared" si="276"/>
        <v>0</v>
      </c>
      <c r="O822" s="46">
        <f t="shared" si="286"/>
        <v>0</v>
      </c>
      <c r="P822" s="37">
        <f t="shared" si="277"/>
        <v>0</v>
      </c>
      <c r="Q822" s="46">
        <f t="shared" si="287"/>
        <v>0</v>
      </c>
      <c r="R822" s="37">
        <f t="shared" si="278"/>
        <v>3679.5016</v>
      </c>
      <c r="S822" s="46">
        <f t="shared" si="288"/>
        <v>4.188618050399668</v>
      </c>
      <c r="T822" s="37">
        <f t="shared" si="279"/>
        <v>84165.7389</v>
      </c>
      <c r="U822" s="39">
        <f t="shared" si="289"/>
        <v>87845.2405</v>
      </c>
      <c r="BD822" s="3"/>
      <c r="BJ822" s="25"/>
    </row>
    <row r="823" spans="2:62" ht="12" customHeight="1">
      <c r="B823" s="11"/>
      <c r="C823" s="26" t="s">
        <v>19</v>
      </c>
      <c r="D823" s="37">
        <f t="shared" si="280"/>
        <v>0</v>
      </c>
      <c r="E823" s="46">
        <f t="shared" si="281"/>
        <v>0</v>
      </c>
      <c r="F823" s="37">
        <f t="shared" si="280"/>
        <v>573.5231</v>
      </c>
      <c r="G823" s="46">
        <f t="shared" si="282"/>
        <v>0.8354169677239086</v>
      </c>
      <c r="H823" s="37">
        <f t="shared" si="274"/>
        <v>0</v>
      </c>
      <c r="I823" s="46">
        <f t="shared" si="283"/>
        <v>0</v>
      </c>
      <c r="J823" s="37">
        <f t="shared" si="274"/>
        <v>0</v>
      </c>
      <c r="K823" s="46">
        <f t="shared" si="284"/>
        <v>0</v>
      </c>
      <c r="L823" s="37">
        <f t="shared" si="275"/>
        <v>0</v>
      </c>
      <c r="M823" s="46">
        <f t="shared" si="285"/>
        <v>0</v>
      </c>
      <c r="N823" s="37">
        <f t="shared" si="276"/>
        <v>0</v>
      </c>
      <c r="O823" s="46">
        <f t="shared" si="286"/>
        <v>0</v>
      </c>
      <c r="P823" s="37">
        <f t="shared" si="277"/>
        <v>0</v>
      </c>
      <c r="Q823" s="46">
        <f t="shared" si="287"/>
        <v>0</v>
      </c>
      <c r="R823" s="37">
        <f t="shared" si="278"/>
        <v>573.5231</v>
      </c>
      <c r="S823" s="46">
        <f t="shared" si="288"/>
        <v>0.8354169677239086</v>
      </c>
      <c r="T823" s="37">
        <f t="shared" si="279"/>
        <v>68077.5963</v>
      </c>
      <c r="U823" s="39">
        <f t="shared" si="289"/>
        <v>68651.11940000001</v>
      </c>
      <c r="BD823" s="3"/>
      <c r="BJ823" s="25"/>
    </row>
    <row r="824" spans="2:62" ht="12" customHeight="1">
      <c r="B824" s="11" t="s">
        <v>20</v>
      </c>
      <c r="C824" s="26" t="s">
        <v>21</v>
      </c>
      <c r="D824" s="37">
        <f t="shared" si="280"/>
        <v>0</v>
      </c>
      <c r="E824" s="46">
        <f t="shared" si="281"/>
        <v>0</v>
      </c>
      <c r="F824" s="37">
        <f t="shared" si="280"/>
        <v>0</v>
      </c>
      <c r="G824" s="46">
        <f t="shared" si="282"/>
        <v>0</v>
      </c>
      <c r="H824" s="37">
        <f t="shared" si="274"/>
        <v>0</v>
      </c>
      <c r="I824" s="46">
        <f t="shared" si="283"/>
        <v>0</v>
      </c>
      <c r="J824" s="37">
        <f t="shared" si="274"/>
        <v>0</v>
      </c>
      <c r="K824" s="46">
        <f t="shared" si="284"/>
        <v>0</v>
      </c>
      <c r="L824" s="37">
        <f t="shared" si="275"/>
        <v>0</v>
      </c>
      <c r="M824" s="46">
        <f t="shared" si="285"/>
        <v>0</v>
      </c>
      <c r="N824" s="37">
        <f t="shared" si="276"/>
        <v>0</v>
      </c>
      <c r="O824" s="46">
        <f t="shared" si="286"/>
        <v>0</v>
      </c>
      <c r="P824" s="37">
        <f t="shared" si="277"/>
        <v>0</v>
      </c>
      <c r="Q824" s="46">
        <f t="shared" si="287"/>
        <v>0</v>
      </c>
      <c r="R824" s="37">
        <f t="shared" si="278"/>
        <v>0</v>
      </c>
      <c r="S824" s="46">
        <f t="shared" si="288"/>
        <v>0</v>
      </c>
      <c r="T824" s="37">
        <f t="shared" si="279"/>
        <v>678.5523000000001</v>
      </c>
      <c r="U824" s="39">
        <f t="shared" si="289"/>
        <v>678.5523000000001</v>
      </c>
      <c r="BD824" s="3"/>
      <c r="BJ824" s="25"/>
    </row>
    <row r="825" spans="2:62" ht="12" customHeight="1">
      <c r="B825" s="11"/>
      <c r="C825" s="26" t="s">
        <v>22</v>
      </c>
      <c r="D825" s="37">
        <f t="shared" si="280"/>
        <v>8.2574</v>
      </c>
      <c r="E825" s="46">
        <f t="shared" si="281"/>
        <v>0.02039796011604699</v>
      </c>
      <c r="F825" s="37">
        <f t="shared" si="280"/>
        <v>0</v>
      </c>
      <c r="G825" s="46">
        <f t="shared" si="282"/>
        <v>0</v>
      </c>
      <c r="H825" s="37">
        <f t="shared" si="274"/>
        <v>0</v>
      </c>
      <c r="I825" s="46">
        <f t="shared" si="283"/>
        <v>0</v>
      </c>
      <c r="J825" s="37">
        <f t="shared" si="274"/>
        <v>0</v>
      </c>
      <c r="K825" s="46">
        <f t="shared" si="284"/>
        <v>0</v>
      </c>
      <c r="L825" s="37">
        <f t="shared" si="275"/>
        <v>0</v>
      </c>
      <c r="M825" s="46">
        <f t="shared" si="285"/>
        <v>0</v>
      </c>
      <c r="N825" s="37">
        <f t="shared" si="276"/>
        <v>0</v>
      </c>
      <c r="O825" s="46">
        <f t="shared" si="286"/>
        <v>0</v>
      </c>
      <c r="P825" s="37">
        <f t="shared" si="277"/>
        <v>0</v>
      </c>
      <c r="Q825" s="46">
        <f t="shared" si="287"/>
        <v>0</v>
      </c>
      <c r="R825" s="37">
        <f t="shared" si="278"/>
        <v>8.2574</v>
      </c>
      <c r="S825" s="46">
        <f t="shared" si="288"/>
        <v>0.02039796011604699</v>
      </c>
      <c r="T825" s="37">
        <f t="shared" si="279"/>
        <v>40473.2415</v>
      </c>
      <c r="U825" s="39">
        <f t="shared" si="289"/>
        <v>40481.4989</v>
      </c>
      <c r="BD825" s="3"/>
      <c r="BJ825" s="25"/>
    </row>
    <row r="826" spans="2:62" ht="12" customHeight="1">
      <c r="B826" s="27"/>
      <c r="C826" s="28" t="s">
        <v>2</v>
      </c>
      <c r="D826" s="40">
        <f t="shared" si="280"/>
        <v>3644.0491</v>
      </c>
      <c r="E826" s="47">
        <f t="shared" si="281"/>
        <v>0.9359099750031216</v>
      </c>
      <c r="F826" s="40">
        <f t="shared" si="280"/>
        <v>636.3571</v>
      </c>
      <c r="G826" s="47">
        <f t="shared" si="282"/>
        <v>0.16343713852649758</v>
      </c>
      <c r="H826" s="40">
        <f t="shared" si="274"/>
        <v>333.7737</v>
      </c>
      <c r="I826" s="47">
        <f t="shared" si="283"/>
        <v>0.0857239094895015</v>
      </c>
      <c r="J826" s="40">
        <f t="shared" si="274"/>
        <v>0</v>
      </c>
      <c r="K826" s="47">
        <f t="shared" si="284"/>
        <v>0</v>
      </c>
      <c r="L826" s="40">
        <f t="shared" si="275"/>
        <v>0</v>
      </c>
      <c r="M826" s="47">
        <f t="shared" si="285"/>
        <v>0</v>
      </c>
      <c r="N826" s="40">
        <f t="shared" si="276"/>
        <v>0</v>
      </c>
      <c r="O826" s="47">
        <f t="shared" si="286"/>
        <v>0</v>
      </c>
      <c r="P826" s="40">
        <f t="shared" si="277"/>
        <v>27.1092</v>
      </c>
      <c r="Q826" s="47">
        <f t="shared" si="287"/>
        <v>0.006962521634067615</v>
      </c>
      <c r="R826" s="40">
        <f>SUM(R817:R825)</f>
        <v>4307.5154</v>
      </c>
      <c r="S826" s="47">
        <f t="shared" si="288"/>
        <v>1.106309635163687</v>
      </c>
      <c r="T826" s="40">
        <f t="shared" si="279"/>
        <v>385051.41839999997</v>
      </c>
      <c r="U826" s="42">
        <f t="shared" si="289"/>
        <v>389358.93379999994</v>
      </c>
      <c r="BD826" s="3"/>
      <c r="BJ826" s="4"/>
    </row>
    <row r="827" spans="2:62" ht="12" customHeight="1">
      <c r="B827" s="11" t="s">
        <v>23</v>
      </c>
      <c r="C827" s="26" t="s">
        <v>24</v>
      </c>
      <c r="D827" s="37">
        <f t="shared" si="280"/>
        <v>0</v>
      </c>
      <c r="E827" s="46">
        <f t="shared" si="281"/>
        <v>0</v>
      </c>
      <c r="F827" s="37">
        <f t="shared" si="280"/>
        <v>0</v>
      </c>
      <c r="G827" s="46">
        <f t="shared" si="282"/>
        <v>0</v>
      </c>
      <c r="H827" s="37">
        <f t="shared" si="274"/>
        <v>0</v>
      </c>
      <c r="I827" s="46">
        <f t="shared" si="283"/>
        <v>0</v>
      </c>
      <c r="J827" s="37">
        <f t="shared" si="274"/>
        <v>0</v>
      </c>
      <c r="K827" s="46">
        <f t="shared" si="284"/>
        <v>0</v>
      </c>
      <c r="L827" s="37">
        <f t="shared" si="275"/>
        <v>0</v>
      </c>
      <c r="M827" s="46">
        <f t="shared" si="285"/>
        <v>0</v>
      </c>
      <c r="N827" s="37">
        <f t="shared" si="276"/>
        <v>0</v>
      </c>
      <c r="O827" s="46">
        <f t="shared" si="286"/>
        <v>0</v>
      </c>
      <c r="P827" s="37">
        <f t="shared" si="277"/>
        <v>0</v>
      </c>
      <c r="Q827" s="46">
        <f t="shared" si="287"/>
        <v>0</v>
      </c>
      <c r="R827" s="37">
        <f>SUM(P827,N827,D827,F827,J827,L827)</f>
        <v>0</v>
      </c>
      <c r="S827" s="46">
        <f t="shared" si="288"/>
        <v>0</v>
      </c>
      <c r="T827" s="37">
        <f t="shared" si="279"/>
        <v>2792.9052</v>
      </c>
      <c r="U827" s="39">
        <f t="shared" si="289"/>
        <v>2792.9052</v>
      </c>
      <c r="BD827" s="3"/>
      <c r="BJ827" s="25"/>
    </row>
    <row r="828" spans="2:62" ht="12" customHeight="1">
      <c r="B828" s="11"/>
      <c r="C828" s="26" t="s">
        <v>25</v>
      </c>
      <c r="D828" s="37">
        <f t="shared" si="280"/>
        <v>0</v>
      </c>
      <c r="E828" s="46">
        <f t="shared" si="281"/>
        <v>0</v>
      </c>
      <c r="F828" s="37">
        <f t="shared" si="280"/>
        <v>0</v>
      </c>
      <c r="G828" s="46">
        <f t="shared" si="282"/>
        <v>0</v>
      </c>
      <c r="H828" s="37">
        <f t="shared" si="274"/>
        <v>0</v>
      </c>
      <c r="I828" s="46">
        <f t="shared" si="283"/>
        <v>0</v>
      </c>
      <c r="J828" s="37">
        <f t="shared" si="274"/>
        <v>0</v>
      </c>
      <c r="K828" s="46">
        <f t="shared" si="284"/>
        <v>0</v>
      </c>
      <c r="L828" s="37">
        <f t="shared" si="275"/>
        <v>0</v>
      </c>
      <c r="M828" s="46">
        <f t="shared" si="285"/>
        <v>0</v>
      </c>
      <c r="N828" s="37">
        <f t="shared" si="276"/>
        <v>0</v>
      </c>
      <c r="O828" s="46">
        <f t="shared" si="286"/>
        <v>0</v>
      </c>
      <c r="P828" s="37">
        <f t="shared" si="277"/>
        <v>0</v>
      </c>
      <c r="Q828" s="46">
        <f t="shared" si="287"/>
        <v>0</v>
      </c>
      <c r="R828" s="37">
        <f>SUM(P828,N828,D828,F828,J828,L828)</f>
        <v>0</v>
      </c>
      <c r="S828" s="46">
        <f t="shared" si="288"/>
        <v>0</v>
      </c>
      <c r="T828" s="37">
        <f t="shared" si="279"/>
        <v>57167.6967</v>
      </c>
      <c r="U828" s="39">
        <f t="shared" si="289"/>
        <v>57167.6967</v>
      </c>
      <c r="BD828" s="3"/>
      <c r="BJ828" s="25"/>
    </row>
    <row r="829" spans="2:62" ht="12" customHeight="1">
      <c r="B829" s="11" t="s">
        <v>17</v>
      </c>
      <c r="C829" s="26" t="s">
        <v>26</v>
      </c>
      <c r="D829" s="37">
        <f t="shared" si="280"/>
        <v>0</v>
      </c>
      <c r="E829" s="46">
        <f t="shared" si="281"/>
        <v>0</v>
      </c>
      <c r="F829" s="37">
        <f t="shared" si="280"/>
        <v>0</v>
      </c>
      <c r="G829" s="46">
        <f t="shared" si="282"/>
        <v>0</v>
      </c>
      <c r="H829" s="37">
        <f t="shared" si="274"/>
        <v>0</v>
      </c>
      <c r="I829" s="46">
        <f t="shared" si="283"/>
        <v>0</v>
      </c>
      <c r="J829" s="37">
        <f t="shared" si="274"/>
        <v>0</v>
      </c>
      <c r="K829" s="46">
        <f t="shared" si="284"/>
        <v>0</v>
      </c>
      <c r="L829" s="37">
        <f t="shared" si="275"/>
        <v>0</v>
      </c>
      <c r="M829" s="46">
        <f t="shared" si="285"/>
        <v>0</v>
      </c>
      <c r="N829" s="37">
        <f t="shared" si="276"/>
        <v>0</v>
      </c>
      <c r="O829" s="46">
        <f t="shared" si="286"/>
        <v>0</v>
      </c>
      <c r="P829" s="37">
        <f t="shared" si="277"/>
        <v>0</v>
      </c>
      <c r="Q829" s="46">
        <f t="shared" si="287"/>
        <v>0</v>
      </c>
      <c r="R829" s="37">
        <f>SUM(P829,N829,D829,F829,J829,L829)</f>
        <v>0</v>
      </c>
      <c r="S829" s="46">
        <f t="shared" si="288"/>
        <v>0</v>
      </c>
      <c r="T829" s="37">
        <f t="shared" si="279"/>
        <v>3090.3775</v>
      </c>
      <c r="U829" s="39">
        <f t="shared" si="289"/>
        <v>3090.3775</v>
      </c>
      <c r="BD829" s="3"/>
      <c r="BJ829" s="25"/>
    </row>
    <row r="830" spans="2:62" ht="12" customHeight="1">
      <c r="B830" s="11"/>
      <c r="C830" s="26" t="s">
        <v>27</v>
      </c>
      <c r="D830" s="37">
        <f t="shared" si="280"/>
        <v>0</v>
      </c>
      <c r="E830" s="46">
        <f t="shared" si="281"/>
        <v>0</v>
      </c>
      <c r="F830" s="37">
        <f t="shared" si="280"/>
        <v>0</v>
      </c>
      <c r="G830" s="46">
        <f t="shared" si="282"/>
        <v>0</v>
      </c>
      <c r="H830" s="37">
        <f t="shared" si="274"/>
        <v>0</v>
      </c>
      <c r="I830" s="46">
        <f t="shared" si="283"/>
        <v>0</v>
      </c>
      <c r="J830" s="37">
        <f t="shared" si="274"/>
        <v>0</v>
      </c>
      <c r="K830" s="46">
        <f t="shared" si="284"/>
        <v>0</v>
      </c>
      <c r="L830" s="37">
        <f t="shared" si="275"/>
        <v>0</v>
      </c>
      <c r="M830" s="46">
        <f t="shared" si="285"/>
        <v>0</v>
      </c>
      <c r="N830" s="37">
        <f t="shared" si="276"/>
        <v>0</v>
      </c>
      <c r="O830" s="46">
        <f t="shared" si="286"/>
        <v>0</v>
      </c>
      <c r="P830" s="37">
        <f t="shared" si="277"/>
        <v>0</v>
      </c>
      <c r="Q830" s="46">
        <f t="shared" si="287"/>
        <v>0</v>
      </c>
      <c r="R830" s="37">
        <f>SUM(P830,N830,D830,F830,J830,L830)</f>
        <v>0</v>
      </c>
      <c r="S830" s="46">
        <f t="shared" si="288"/>
        <v>0</v>
      </c>
      <c r="T830" s="37">
        <f t="shared" si="279"/>
        <v>77.5904</v>
      </c>
      <c r="U830" s="39">
        <f t="shared" si="289"/>
        <v>77.5904</v>
      </c>
      <c r="BD830" s="3"/>
      <c r="BJ830" s="25"/>
    </row>
    <row r="831" spans="2:62" ht="12" customHeight="1">
      <c r="B831" s="11" t="s">
        <v>20</v>
      </c>
      <c r="C831" s="29" t="s">
        <v>28</v>
      </c>
      <c r="D831" s="37">
        <f t="shared" si="280"/>
        <v>0</v>
      </c>
      <c r="E831" s="46">
        <f t="shared" si="281"/>
        <v>0</v>
      </c>
      <c r="F831" s="37">
        <f t="shared" si="280"/>
        <v>0</v>
      </c>
      <c r="G831" s="46">
        <f t="shared" si="282"/>
        <v>0</v>
      </c>
      <c r="H831" s="37">
        <f t="shared" si="274"/>
        <v>0</v>
      </c>
      <c r="I831" s="46">
        <f t="shared" si="283"/>
        <v>0</v>
      </c>
      <c r="J831" s="37">
        <f t="shared" si="274"/>
        <v>0</v>
      </c>
      <c r="K831" s="46">
        <f t="shared" si="284"/>
        <v>0</v>
      </c>
      <c r="L831" s="37">
        <f t="shared" si="275"/>
        <v>0</v>
      </c>
      <c r="M831" s="46">
        <f t="shared" si="285"/>
        <v>0</v>
      </c>
      <c r="N831" s="37">
        <f t="shared" si="276"/>
        <v>0</v>
      </c>
      <c r="O831" s="46">
        <f t="shared" si="286"/>
        <v>0</v>
      </c>
      <c r="P831" s="37">
        <f t="shared" si="277"/>
        <v>0</v>
      </c>
      <c r="Q831" s="46">
        <f t="shared" si="287"/>
        <v>0</v>
      </c>
      <c r="R831" s="37">
        <f>SUM(P831,N831,D831,F831,J831,L831)</f>
        <v>0</v>
      </c>
      <c r="S831" s="46">
        <f t="shared" si="288"/>
        <v>0</v>
      </c>
      <c r="T831" s="37">
        <f t="shared" si="279"/>
        <v>19088.040699999998</v>
      </c>
      <c r="U831" s="39">
        <f t="shared" si="289"/>
        <v>19088.040699999998</v>
      </c>
      <c r="BD831" s="3"/>
      <c r="BJ831" s="25"/>
    </row>
    <row r="832" spans="1:62" s="30" customFormat="1" ht="12" customHeight="1">
      <c r="A832" s="3"/>
      <c r="B832" s="27"/>
      <c r="C832" s="28" t="s">
        <v>2</v>
      </c>
      <c r="D832" s="40">
        <f t="shared" si="280"/>
        <v>0</v>
      </c>
      <c r="E832" s="47">
        <f t="shared" si="281"/>
        <v>0</v>
      </c>
      <c r="F832" s="40">
        <f t="shared" si="280"/>
        <v>0</v>
      </c>
      <c r="G832" s="47">
        <f t="shared" si="282"/>
        <v>0</v>
      </c>
      <c r="H832" s="40">
        <f t="shared" si="274"/>
        <v>0</v>
      </c>
      <c r="I832" s="47">
        <f t="shared" si="283"/>
        <v>0</v>
      </c>
      <c r="J832" s="40">
        <f t="shared" si="274"/>
        <v>0</v>
      </c>
      <c r="K832" s="47">
        <f t="shared" si="284"/>
        <v>0</v>
      </c>
      <c r="L832" s="40">
        <f t="shared" si="275"/>
        <v>0</v>
      </c>
      <c r="M832" s="47">
        <f t="shared" si="285"/>
        <v>0</v>
      </c>
      <c r="N832" s="40">
        <f t="shared" si="276"/>
        <v>0</v>
      </c>
      <c r="O832" s="47">
        <f t="shared" si="286"/>
        <v>0</v>
      </c>
      <c r="P832" s="40">
        <f t="shared" si="277"/>
        <v>0</v>
      </c>
      <c r="Q832" s="47">
        <f t="shared" si="287"/>
        <v>0</v>
      </c>
      <c r="R832" s="40">
        <f>SUM(R827:R831)</f>
        <v>0</v>
      </c>
      <c r="S832" s="47">
        <f t="shared" si="288"/>
        <v>0</v>
      </c>
      <c r="T832" s="40">
        <f t="shared" si="279"/>
        <v>82216.6105</v>
      </c>
      <c r="U832" s="42">
        <f t="shared" si="289"/>
        <v>82216.6105</v>
      </c>
      <c r="BJ832" s="25"/>
    </row>
    <row r="833" spans="2:62" ht="12" customHeight="1">
      <c r="B833" s="23"/>
      <c r="C833" s="24" t="s">
        <v>29</v>
      </c>
      <c r="D833" s="37">
        <f t="shared" si="280"/>
        <v>0</v>
      </c>
      <c r="E833" s="46">
        <f t="shared" si="281"/>
        <v>0</v>
      </c>
      <c r="F833" s="37">
        <f t="shared" si="280"/>
        <v>0</v>
      </c>
      <c r="G833" s="46">
        <f t="shared" si="282"/>
        <v>0</v>
      </c>
      <c r="H833" s="37">
        <f t="shared" si="274"/>
        <v>0</v>
      </c>
      <c r="I833" s="46">
        <f t="shared" si="283"/>
        <v>0</v>
      </c>
      <c r="J833" s="37">
        <f t="shared" si="274"/>
        <v>0</v>
      </c>
      <c r="K833" s="46">
        <f t="shared" si="284"/>
        <v>0</v>
      </c>
      <c r="L833" s="37">
        <f t="shared" si="275"/>
        <v>0</v>
      </c>
      <c r="M833" s="46">
        <f t="shared" si="285"/>
        <v>0</v>
      </c>
      <c r="N833" s="37">
        <f t="shared" si="276"/>
        <v>0</v>
      </c>
      <c r="O833" s="46">
        <f t="shared" si="286"/>
        <v>0</v>
      </c>
      <c r="P833" s="37">
        <f t="shared" si="277"/>
        <v>0</v>
      </c>
      <c r="Q833" s="46">
        <f t="shared" si="287"/>
        <v>0</v>
      </c>
      <c r="R833" s="37">
        <f aca="true" t="shared" si="290" ref="R833:R841">SUM(P833,N833,D833,F833,J833,L833)</f>
        <v>0</v>
      </c>
      <c r="S833" s="46">
        <f t="shared" si="288"/>
        <v>0</v>
      </c>
      <c r="T833" s="37">
        <f t="shared" si="279"/>
        <v>30721.500099999997</v>
      </c>
      <c r="U833" s="39">
        <f t="shared" si="289"/>
        <v>30721.500099999997</v>
      </c>
      <c r="BD833" s="3"/>
      <c r="BJ833" s="25"/>
    </row>
    <row r="834" spans="2:62" ht="12" customHeight="1">
      <c r="B834" s="11" t="s">
        <v>0</v>
      </c>
      <c r="C834" s="26" t="s">
        <v>30</v>
      </c>
      <c r="D834" s="37">
        <f t="shared" si="280"/>
        <v>0</v>
      </c>
      <c r="E834" s="46">
        <f t="shared" si="281"/>
        <v>0</v>
      </c>
      <c r="F834" s="37">
        <f t="shared" si="280"/>
        <v>0</v>
      </c>
      <c r="G834" s="46">
        <f t="shared" si="282"/>
        <v>0</v>
      </c>
      <c r="H834" s="37">
        <f t="shared" si="274"/>
        <v>0</v>
      </c>
      <c r="I834" s="46">
        <f t="shared" si="283"/>
        <v>0</v>
      </c>
      <c r="J834" s="37">
        <f t="shared" si="274"/>
        <v>0</v>
      </c>
      <c r="K834" s="46">
        <f t="shared" si="284"/>
        <v>0</v>
      </c>
      <c r="L834" s="37">
        <f t="shared" si="275"/>
        <v>0</v>
      </c>
      <c r="M834" s="46">
        <f t="shared" si="285"/>
        <v>0</v>
      </c>
      <c r="N834" s="37">
        <f t="shared" si="276"/>
        <v>0</v>
      </c>
      <c r="O834" s="46">
        <f t="shared" si="286"/>
        <v>0</v>
      </c>
      <c r="P834" s="37">
        <f t="shared" si="277"/>
        <v>0</v>
      </c>
      <c r="Q834" s="46">
        <f t="shared" si="287"/>
        <v>0</v>
      </c>
      <c r="R834" s="37">
        <f t="shared" si="290"/>
        <v>0</v>
      </c>
      <c r="S834" s="46">
        <f t="shared" si="288"/>
        <v>0</v>
      </c>
      <c r="T834" s="37">
        <f t="shared" si="279"/>
        <v>497.01009999999997</v>
      </c>
      <c r="U834" s="39">
        <f t="shared" si="289"/>
        <v>497.01009999999997</v>
      </c>
      <c r="BD834" s="3"/>
      <c r="BJ834" s="25"/>
    </row>
    <row r="835" spans="2:62" ht="12" customHeight="1">
      <c r="B835" s="11"/>
      <c r="C835" s="26" t="s">
        <v>31</v>
      </c>
      <c r="D835" s="37">
        <f t="shared" si="280"/>
        <v>0</v>
      </c>
      <c r="E835" s="46">
        <f t="shared" si="281"/>
        <v>0</v>
      </c>
      <c r="F835" s="37">
        <f t="shared" si="280"/>
        <v>0</v>
      </c>
      <c r="G835" s="46">
        <f t="shared" si="282"/>
        <v>0</v>
      </c>
      <c r="H835" s="37">
        <f t="shared" si="274"/>
        <v>0</v>
      </c>
      <c r="I835" s="46">
        <f t="shared" si="283"/>
        <v>0</v>
      </c>
      <c r="J835" s="37">
        <f t="shared" si="274"/>
        <v>0</v>
      </c>
      <c r="K835" s="46">
        <f t="shared" si="284"/>
        <v>0</v>
      </c>
      <c r="L835" s="37">
        <f t="shared" si="275"/>
        <v>0</v>
      </c>
      <c r="M835" s="46">
        <f t="shared" si="285"/>
        <v>0</v>
      </c>
      <c r="N835" s="37">
        <f t="shared" si="276"/>
        <v>0</v>
      </c>
      <c r="O835" s="46">
        <f t="shared" si="286"/>
        <v>0</v>
      </c>
      <c r="P835" s="37">
        <f t="shared" si="277"/>
        <v>0</v>
      </c>
      <c r="Q835" s="46">
        <f t="shared" si="287"/>
        <v>0</v>
      </c>
      <c r="R835" s="37">
        <f t="shared" si="290"/>
        <v>0</v>
      </c>
      <c r="S835" s="46">
        <f t="shared" si="288"/>
        <v>0</v>
      </c>
      <c r="T835" s="37">
        <f t="shared" si="279"/>
        <v>5555.4396</v>
      </c>
      <c r="U835" s="39">
        <f t="shared" si="289"/>
        <v>5555.4396</v>
      </c>
      <c r="BD835" s="3"/>
      <c r="BJ835" s="25"/>
    </row>
    <row r="836" spans="2:62" ht="12" customHeight="1">
      <c r="B836" s="11"/>
      <c r="C836" s="26" t="s">
        <v>32</v>
      </c>
      <c r="D836" s="37">
        <f t="shared" si="280"/>
        <v>2036.6333</v>
      </c>
      <c r="E836" s="46">
        <f t="shared" si="281"/>
        <v>0.36649120851335504</v>
      </c>
      <c r="F836" s="37">
        <f t="shared" si="280"/>
        <v>0</v>
      </c>
      <c r="G836" s="46">
        <f t="shared" si="282"/>
        <v>0</v>
      </c>
      <c r="H836" s="37">
        <f t="shared" si="274"/>
        <v>0</v>
      </c>
      <c r="I836" s="46">
        <f t="shared" si="283"/>
        <v>0</v>
      </c>
      <c r="J836" s="37">
        <f t="shared" si="274"/>
        <v>0</v>
      </c>
      <c r="K836" s="46">
        <f t="shared" si="284"/>
        <v>0</v>
      </c>
      <c r="L836" s="37">
        <f t="shared" si="275"/>
        <v>0</v>
      </c>
      <c r="M836" s="46">
        <f t="shared" si="285"/>
        <v>0</v>
      </c>
      <c r="N836" s="37">
        <f t="shared" si="276"/>
        <v>0</v>
      </c>
      <c r="O836" s="46">
        <f t="shared" si="286"/>
        <v>0</v>
      </c>
      <c r="P836" s="37">
        <f t="shared" si="277"/>
        <v>0</v>
      </c>
      <c r="Q836" s="46">
        <f t="shared" si="287"/>
        <v>0</v>
      </c>
      <c r="R836" s="37">
        <f t="shared" si="290"/>
        <v>2036.6333</v>
      </c>
      <c r="S836" s="46">
        <f t="shared" si="288"/>
        <v>0.36649120851335504</v>
      </c>
      <c r="T836" s="37">
        <f t="shared" si="279"/>
        <v>553674.7324</v>
      </c>
      <c r="U836" s="39">
        <f t="shared" si="289"/>
        <v>555711.3657</v>
      </c>
      <c r="BD836" s="3"/>
      <c r="BJ836" s="25"/>
    </row>
    <row r="837" spans="2:62" ht="12" customHeight="1">
      <c r="B837" s="11" t="s">
        <v>17</v>
      </c>
      <c r="C837" s="26" t="s">
        <v>33</v>
      </c>
      <c r="D837" s="37">
        <f t="shared" si="280"/>
        <v>0</v>
      </c>
      <c r="E837" s="46">
        <f t="shared" si="281"/>
        <v>0</v>
      </c>
      <c r="F837" s="37">
        <f t="shared" si="280"/>
        <v>0</v>
      </c>
      <c r="G837" s="46">
        <f t="shared" si="282"/>
        <v>0</v>
      </c>
      <c r="H837" s="37">
        <f t="shared" si="274"/>
        <v>0</v>
      </c>
      <c r="I837" s="46">
        <f t="shared" si="283"/>
        <v>0</v>
      </c>
      <c r="J837" s="37">
        <f t="shared" si="274"/>
        <v>0</v>
      </c>
      <c r="K837" s="46">
        <f t="shared" si="284"/>
        <v>0</v>
      </c>
      <c r="L837" s="37">
        <f t="shared" si="275"/>
        <v>0</v>
      </c>
      <c r="M837" s="46">
        <f t="shared" si="285"/>
        <v>0</v>
      </c>
      <c r="N837" s="37">
        <f t="shared" si="276"/>
        <v>0</v>
      </c>
      <c r="O837" s="46">
        <f t="shared" si="286"/>
        <v>0</v>
      </c>
      <c r="P837" s="37">
        <f t="shared" si="277"/>
        <v>0</v>
      </c>
      <c r="Q837" s="46">
        <f t="shared" si="287"/>
        <v>0</v>
      </c>
      <c r="R837" s="37">
        <f t="shared" si="290"/>
        <v>0</v>
      </c>
      <c r="S837" s="46">
        <f t="shared" si="288"/>
        <v>0</v>
      </c>
      <c r="T837" s="37">
        <f t="shared" si="279"/>
        <v>227401.1448</v>
      </c>
      <c r="U837" s="39">
        <f t="shared" si="289"/>
        <v>227401.1448</v>
      </c>
      <c r="BD837" s="3"/>
      <c r="BJ837" s="25"/>
    </row>
    <row r="838" spans="2:62" ht="12" customHeight="1">
      <c r="B838" s="11"/>
      <c r="C838" s="26" t="s">
        <v>34</v>
      </c>
      <c r="D838" s="37">
        <f t="shared" si="280"/>
        <v>0</v>
      </c>
      <c r="E838" s="46">
        <f t="shared" si="281"/>
        <v>0</v>
      </c>
      <c r="F838" s="37">
        <f t="shared" si="280"/>
        <v>0</v>
      </c>
      <c r="G838" s="46">
        <f t="shared" si="282"/>
        <v>0</v>
      </c>
      <c r="H838" s="37">
        <f t="shared" si="274"/>
        <v>0</v>
      </c>
      <c r="I838" s="46">
        <f t="shared" si="283"/>
        <v>0</v>
      </c>
      <c r="J838" s="37">
        <f t="shared" si="274"/>
        <v>0</v>
      </c>
      <c r="K838" s="46">
        <f t="shared" si="284"/>
        <v>0</v>
      </c>
      <c r="L838" s="37">
        <f t="shared" si="275"/>
        <v>0</v>
      </c>
      <c r="M838" s="46">
        <f t="shared" si="285"/>
        <v>0</v>
      </c>
      <c r="N838" s="37">
        <f t="shared" si="276"/>
        <v>0</v>
      </c>
      <c r="O838" s="46">
        <f t="shared" si="286"/>
        <v>0</v>
      </c>
      <c r="P838" s="37">
        <f t="shared" si="277"/>
        <v>0</v>
      </c>
      <c r="Q838" s="46">
        <f t="shared" si="287"/>
        <v>0</v>
      </c>
      <c r="R838" s="37">
        <f t="shared" si="290"/>
        <v>0</v>
      </c>
      <c r="S838" s="46">
        <f t="shared" si="288"/>
        <v>0</v>
      </c>
      <c r="T838" s="37">
        <f t="shared" si="279"/>
        <v>13534.355800000001</v>
      </c>
      <c r="U838" s="39">
        <f t="shared" si="289"/>
        <v>13534.355800000001</v>
      </c>
      <c r="BD838" s="3"/>
      <c r="BJ838" s="25"/>
    </row>
    <row r="839" spans="2:62" ht="12" customHeight="1">
      <c r="B839" s="11"/>
      <c r="C839" s="26" t="s">
        <v>35</v>
      </c>
      <c r="D839" s="37">
        <f t="shared" si="280"/>
        <v>0</v>
      </c>
      <c r="E839" s="46">
        <f t="shared" si="281"/>
      </c>
      <c r="F839" s="37">
        <f t="shared" si="280"/>
        <v>0</v>
      </c>
      <c r="G839" s="46">
        <f t="shared" si="282"/>
      </c>
      <c r="H839" s="37">
        <f t="shared" si="274"/>
        <v>0</v>
      </c>
      <c r="I839" s="46">
        <f t="shared" si="283"/>
      </c>
      <c r="J839" s="37">
        <f t="shared" si="274"/>
        <v>0</v>
      </c>
      <c r="K839" s="46">
        <f t="shared" si="284"/>
      </c>
      <c r="L839" s="37">
        <f t="shared" si="275"/>
        <v>0</v>
      </c>
      <c r="M839" s="46">
        <f t="shared" si="285"/>
      </c>
      <c r="N839" s="37">
        <f t="shared" si="276"/>
        <v>0</v>
      </c>
      <c r="O839" s="46">
        <f t="shared" si="286"/>
      </c>
      <c r="P839" s="37">
        <f t="shared" si="277"/>
        <v>0</v>
      </c>
      <c r="Q839" s="46">
        <f t="shared" si="287"/>
      </c>
      <c r="R839" s="37">
        <f t="shared" si="290"/>
        <v>0</v>
      </c>
      <c r="S839" s="46">
        <f t="shared" si="288"/>
      </c>
      <c r="T839" s="37">
        <f t="shared" si="279"/>
        <v>0</v>
      </c>
      <c r="U839" s="39">
        <f t="shared" si="289"/>
        <v>0</v>
      </c>
      <c r="BD839" s="3"/>
      <c r="BJ839" s="25"/>
    </row>
    <row r="840" spans="2:62" ht="12" customHeight="1">
      <c r="B840" s="11" t="s">
        <v>20</v>
      </c>
      <c r="C840" s="26" t="s">
        <v>36</v>
      </c>
      <c r="D840" s="37">
        <f t="shared" si="280"/>
        <v>0</v>
      </c>
      <c r="E840" s="46">
        <f t="shared" si="281"/>
        <v>0</v>
      </c>
      <c r="F840" s="37">
        <f t="shared" si="280"/>
        <v>0</v>
      </c>
      <c r="G840" s="46">
        <f t="shared" si="282"/>
        <v>0</v>
      </c>
      <c r="H840" s="37">
        <f t="shared" si="274"/>
        <v>0</v>
      </c>
      <c r="I840" s="46">
        <f t="shared" si="283"/>
        <v>0</v>
      </c>
      <c r="J840" s="37">
        <f t="shared" si="274"/>
        <v>0</v>
      </c>
      <c r="K840" s="46">
        <f t="shared" si="284"/>
        <v>0</v>
      </c>
      <c r="L840" s="37">
        <f t="shared" si="275"/>
        <v>0</v>
      </c>
      <c r="M840" s="46">
        <f t="shared" si="285"/>
        <v>0</v>
      </c>
      <c r="N840" s="37">
        <f t="shared" si="276"/>
        <v>0</v>
      </c>
      <c r="O840" s="46">
        <f t="shared" si="286"/>
        <v>0</v>
      </c>
      <c r="P840" s="37">
        <f t="shared" si="277"/>
        <v>0</v>
      </c>
      <c r="Q840" s="46">
        <f t="shared" si="287"/>
        <v>0</v>
      </c>
      <c r="R840" s="37">
        <f t="shared" si="290"/>
        <v>0</v>
      </c>
      <c r="S840" s="46">
        <f t="shared" si="288"/>
        <v>0</v>
      </c>
      <c r="T840" s="37">
        <f t="shared" si="279"/>
        <v>899.9531999999999</v>
      </c>
      <c r="U840" s="39">
        <f t="shared" si="289"/>
        <v>899.9531999999999</v>
      </c>
      <c r="BD840" s="3"/>
      <c r="BJ840" s="25"/>
    </row>
    <row r="841" spans="2:62" ht="12" customHeight="1">
      <c r="B841" s="11"/>
      <c r="C841" s="26" t="s">
        <v>37</v>
      </c>
      <c r="D841" s="37">
        <f t="shared" si="280"/>
        <v>239.464</v>
      </c>
      <c r="E841" s="46">
        <f t="shared" si="281"/>
        <v>0.08808402652013232</v>
      </c>
      <c r="F841" s="37">
        <f t="shared" si="280"/>
        <v>0</v>
      </c>
      <c r="G841" s="46">
        <f t="shared" si="282"/>
        <v>0</v>
      </c>
      <c r="H841" s="37">
        <f t="shared" si="274"/>
        <v>37.9616</v>
      </c>
      <c r="I841" s="46">
        <f t="shared" si="283"/>
        <v>0.013963729751222124</v>
      </c>
      <c r="J841" s="37">
        <f t="shared" si="274"/>
        <v>0</v>
      </c>
      <c r="K841" s="46">
        <f t="shared" si="284"/>
        <v>0</v>
      </c>
      <c r="L841" s="37">
        <f t="shared" si="275"/>
        <v>0</v>
      </c>
      <c r="M841" s="46">
        <f t="shared" si="285"/>
        <v>0</v>
      </c>
      <c r="N841" s="37">
        <f t="shared" si="276"/>
        <v>0</v>
      </c>
      <c r="O841" s="46">
        <f t="shared" si="286"/>
        <v>0</v>
      </c>
      <c r="P841" s="37">
        <f t="shared" si="277"/>
        <v>18.8959</v>
      </c>
      <c r="Q841" s="46">
        <f t="shared" si="287"/>
        <v>0.00695063540541279</v>
      </c>
      <c r="R841" s="37">
        <f t="shared" si="290"/>
        <v>258.3599</v>
      </c>
      <c r="S841" s="46">
        <f t="shared" si="288"/>
        <v>0.09503466192554509</v>
      </c>
      <c r="T841" s="37">
        <f t="shared" si="279"/>
        <v>271600.2386</v>
      </c>
      <c r="U841" s="39">
        <f t="shared" si="289"/>
        <v>271858.59849999996</v>
      </c>
      <c r="BD841" s="3"/>
      <c r="BJ841" s="25"/>
    </row>
    <row r="842" spans="1:62" s="30" customFormat="1" ht="12" customHeight="1">
      <c r="A842" s="3"/>
      <c r="B842" s="27"/>
      <c r="C842" s="28" t="s">
        <v>2</v>
      </c>
      <c r="D842" s="40">
        <f t="shared" si="280"/>
        <v>2276.0973</v>
      </c>
      <c r="E842" s="47">
        <f t="shared" si="281"/>
        <v>0.2057620460347914</v>
      </c>
      <c r="F842" s="40">
        <f t="shared" si="280"/>
        <v>0</v>
      </c>
      <c r="G842" s="47">
        <f t="shared" si="282"/>
        <v>0</v>
      </c>
      <c r="H842" s="40">
        <f t="shared" si="274"/>
        <v>37.9616</v>
      </c>
      <c r="I842" s="47">
        <f t="shared" si="283"/>
        <v>0.0034317761752778913</v>
      </c>
      <c r="J842" s="40">
        <f t="shared" si="274"/>
        <v>0</v>
      </c>
      <c r="K842" s="47">
        <f t="shared" si="284"/>
        <v>0</v>
      </c>
      <c r="L842" s="40">
        <f t="shared" si="275"/>
        <v>0</v>
      </c>
      <c r="M842" s="47">
        <f t="shared" si="285"/>
        <v>0</v>
      </c>
      <c r="N842" s="40">
        <f t="shared" si="276"/>
        <v>0</v>
      </c>
      <c r="O842" s="47">
        <f t="shared" si="286"/>
        <v>0</v>
      </c>
      <c r="P842" s="40">
        <f t="shared" si="277"/>
        <v>18.8959</v>
      </c>
      <c r="Q842" s="47">
        <f t="shared" si="287"/>
        <v>0.0017082130213276975</v>
      </c>
      <c r="R842" s="40">
        <f>SUM(R833:R841)</f>
        <v>2294.9932</v>
      </c>
      <c r="S842" s="47">
        <f t="shared" si="288"/>
        <v>0.20747025905611904</v>
      </c>
      <c r="T842" s="40">
        <f t="shared" si="279"/>
        <v>1103884.3746</v>
      </c>
      <c r="U842" s="42">
        <f t="shared" si="289"/>
        <v>1106179.3678</v>
      </c>
      <c r="BJ842" s="25"/>
    </row>
    <row r="843" spans="2:62" ht="12" customHeight="1">
      <c r="B843" s="11"/>
      <c r="C843" s="26" t="s">
        <v>38</v>
      </c>
      <c r="D843" s="37">
        <f t="shared" si="280"/>
        <v>16059.9575</v>
      </c>
      <c r="E843" s="46">
        <f t="shared" si="281"/>
        <v>1.852690581949458</v>
      </c>
      <c r="F843" s="37">
        <f t="shared" si="280"/>
        <v>4951.2607</v>
      </c>
      <c r="G843" s="46">
        <f t="shared" si="282"/>
        <v>0.5711817149993379</v>
      </c>
      <c r="H843" s="37">
        <f t="shared" si="274"/>
        <v>20.218</v>
      </c>
      <c r="I843" s="46">
        <f t="shared" si="283"/>
        <v>0.00233236595961441</v>
      </c>
      <c r="J843" s="37">
        <f t="shared" si="274"/>
        <v>346.9632</v>
      </c>
      <c r="K843" s="46">
        <f t="shared" si="284"/>
        <v>0.04002597472148019</v>
      </c>
      <c r="L843" s="37">
        <f t="shared" si="275"/>
        <v>0</v>
      </c>
      <c r="M843" s="46">
        <f t="shared" si="285"/>
        <v>0</v>
      </c>
      <c r="N843" s="37">
        <f t="shared" si="276"/>
        <v>0</v>
      </c>
      <c r="O843" s="46">
        <f t="shared" si="286"/>
        <v>0</v>
      </c>
      <c r="P843" s="37">
        <f t="shared" si="277"/>
        <v>3351.884</v>
      </c>
      <c r="Q843" s="46">
        <f t="shared" si="287"/>
        <v>0.3866762361349385</v>
      </c>
      <c r="R843" s="37">
        <f aca="true" t="shared" si="291" ref="R843:R852">SUM(P843,N843,D843,F843,J843,L843)</f>
        <v>24710.0654</v>
      </c>
      <c r="S843" s="46">
        <f t="shared" si="288"/>
        <v>2.8505745078052143</v>
      </c>
      <c r="T843" s="37">
        <f t="shared" si="279"/>
        <v>842135.0331</v>
      </c>
      <c r="U843" s="39">
        <f t="shared" si="289"/>
        <v>866845.0985</v>
      </c>
      <c r="BD843" s="3"/>
      <c r="BJ843" s="25"/>
    </row>
    <row r="844" spans="2:62" ht="12" customHeight="1">
      <c r="B844" s="11"/>
      <c r="C844" s="26" t="s">
        <v>39</v>
      </c>
      <c r="D844" s="37">
        <f t="shared" si="280"/>
        <v>3269.2538000000004</v>
      </c>
      <c r="E844" s="46">
        <f t="shared" si="281"/>
        <v>2.478272988716467</v>
      </c>
      <c r="F844" s="37">
        <f t="shared" si="280"/>
        <v>698.9901</v>
      </c>
      <c r="G844" s="46">
        <f t="shared" si="282"/>
        <v>0.5298726835494454</v>
      </c>
      <c r="H844" s="37">
        <f t="shared" si="274"/>
        <v>18.4084</v>
      </c>
      <c r="I844" s="46">
        <f t="shared" si="283"/>
        <v>0.013954572901464</v>
      </c>
      <c r="J844" s="37">
        <f t="shared" si="274"/>
        <v>0</v>
      </c>
      <c r="K844" s="46">
        <f t="shared" si="284"/>
        <v>0</v>
      </c>
      <c r="L844" s="37">
        <f t="shared" si="275"/>
        <v>0</v>
      </c>
      <c r="M844" s="46">
        <f t="shared" si="285"/>
        <v>0</v>
      </c>
      <c r="N844" s="37">
        <f t="shared" si="276"/>
        <v>0</v>
      </c>
      <c r="O844" s="46">
        <f t="shared" si="286"/>
        <v>0</v>
      </c>
      <c r="P844" s="37">
        <f t="shared" si="277"/>
        <v>758.1189</v>
      </c>
      <c r="Q844" s="46">
        <f t="shared" si="287"/>
        <v>0.5746955443182296</v>
      </c>
      <c r="R844" s="37">
        <f t="shared" si="291"/>
        <v>4726.362800000001</v>
      </c>
      <c r="S844" s="46">
        <f t="shared" si="288"/>
        <v>3.582841216584142</v>
      </c>
      <c r="T844" s="37">
        <f t="shared" si="279"/>
        <v>127190.2507</v>
      </c>
      <c r="U844" s="39">
        <f t="shared" si="289"/>
        <v>131916.6135</v>
      </c>
      <c r="BD844" s="3"/>
      <c r="BJ844" s="25"/>
    </row>
    <row r="845" spans="2:62" ht="12" customHeight="1">
      <c r="B845" s="11" t="s">
        <v>40</v>
      </c>
      <c r="C845" s="26" t="s">
        <v>41</v>
      </c>
      <c r="D845" s="37">
        <f t="shared" si="280"/>
        <v>2914.3959</v>
      </c>
      <c r="E845" s="46">
        <f t="shared" si="281"/>
        <v>1.2434271859675876</v>
      </c>
      <c r="F845" s="37">
        <f t="shared" si="280"/>
        <v>333.3387</v>
      </c>
      <c r="G845" s="46">
        <f t="shared" si="282"/>
        <v>0.14221897639750794</v>
      </c>
      <c r="H845" s="37">
        <f t="shared" si="274"/>
        <v>70.8905</v>
      </c>
      <c r="I845" s="46">
        <f t="shared" si="283"/>
        <v>0.0302454360874016</v>
      </c>
      <c r="J845" s="37">
        <f t="shared" si="274"/>
        <v>0</v>
      </c>
      <c r="K845" s="46">
        <f t="shared" si="284"/>
        <v>0</v>
      </c>
      <c r="L845" s="37">
        <f t="shared" si="275"/>
        <v>0</v>
      </c>
      <c r="M845" s="46">
        <f t="shared" si="285"/>
        <v>0</v>
      </c>
      <c r="N845" s="37">
        <f t="shared" si="276"/>
        <v>0</v>
      </c>
      <c r="O845" s="46">
        <f t="shared" si="286"/>
        <v>0</v>
      </c>
      <c r="P845" s="37">
        <f t="shared" si="277"/>
        <v>1165.0546</v>
      </c>
      <c r="Q845" s="46">
        <f t="shared" si="287"/>
        <v>0.49707061514072026</v>
      </c>
      <c r="R845" s="37">
        <f t="shared" si="291"/>
        <v>4412.7892</v>
      </c>
      <c r="S845" s="46">
        <f t="shared" si="288"/>
        <v>1.8827167775058158</v>
      </c>
      <c r="T845" s="37">
        <f t="shared" si="279"/>
        <v>229971.33339999997</v>
      </c>
      <c r="U845" s="39">
        <f t="shared" si="289"/>
        <v>234384.12259999997</v>
      </c>
      <c r="BD845" s="3"/>
      <c r="BJ845" s="25"/>
    </row>
    <row r="846" spans="2:62" ht="12" customHeight="1">
      <c r="B846" s="11" t="s">
        <v>42</v>
      </c>
      <c r="C846" s="26" t="s">
        <v>43</v>
      </c>
      <c r="D846" s="37">
        <f t="shared" si="280"/>
        <v>4370.0815999999995</v>
      </c>
      <c r="E846" s="46">
        <f t="shared" si="281"/>
        <v>2.7517229514401302</v>
      </c>
      <c r="F846" s="37">
        <f t="shared" si="280"/>
        <v>8883.4627</v>
      </c>
      <c r="G846" s="46">
        <f t="shared" si="282"/>
        <v>5.593677747310785</v>
      </c>
      <c r="H846" s="37">
        <f t="shared" si="274"/>
        <v>3023.6835</v>
      </c>
      <c r="I846" s="46">
        <f t="shared" si="283"/>
        <v>1.903932248047914</v>
      </c>
      <c r="J846" s="37">
        <f t="shared" si="274"/>
        <v>780.6122</v>
      </c>
      <c r="K846" s="46">
        <f t="shared" si="284"/>
        <v>0.491530525863447</v>
      </c>
      <c r="L846" s="37">
        <f t="shared" si="275"/>
        <v>0</v>
      </c>
      <c r="M846" s="46">
        <f t="shared" si="285"/>
        <v>0</v>
      </c>
      <c r="N846" s="37">
        <f t="shared" si="276"/>
        <v>0</v>
      </c>
      <c r="O846" s="46">
        <f t="shared" si="286"/>
        <v>0</v>
      </c>
      <c r="P846" s="37">
        <f t="shared" si="277"/>
        <v>8154.0504</v>
      </c>
      <c r="Q846" s="46">
        <f t="shared" si="287"/>
        <v>5.1343864226424465</v>
      </c>
      <c r="R846" s="37">
        <f t="shared" si="291"/>
        <v>22188.2069</v>
      </c>
      <c r="S846" s="46">
        <f t="shared" si="288"/>
        <v>13.971317647256809</v>
      </c>
      <c r="T846" s="37">
        <f t="shared" si="279"/>
        <v>136624.3508</v>
      </c>
      <c r="U846" s="39">
        <f t="shared" si="289"/>
        <v>158812.55769999998</v>
      </c>
      <c r="BD846" s="3"/>
      <c r="BJ846" s="25"/>
    </row>
    <row r="847" spans="2:62" ht="12" customHeight="1">
      <c r="B847" s="11" t="s">
        <v>44</v>
      </c>
      <c r="C847" s="26" t="s">
        <v>45</v>
      </c>
      <c r="D847" s="37">
        <f t="shared" si="280"/>
        <v>708.1632</v>
      </c>
      <c r="E847" s="46">
        <f t="shared" si="281"/>
        <v>0.7519403625813583</v>
      </c>
      <c r="F847" s="37">
        <f t="shared" si="280"/>
        <v>3316.993</v>
      </c>
      <c r="G847" s="46">
        <f t="shared" si="282"/>
        <v>3.522042544853824</v>
      </c>
      <c r="H847" s="37">
        <f t="shared" si="274"/>
        <v>939.9655</v>
      </c>
      <c r="I847" s="46">
        <f t="shared" si="283"/>
        <v>0.9980721942116845</v>
      </c>
      <c r="J847" s="37">
        <f t="shared" si="274"/>
        <v>0</v>
      </c>
      <c r="K847" s="46">
        <f t="shared" si="284"/>
        <v>0</v>
      </c>
      <c r="L847" s="37">
        <f t="shared" si="275"/>
        <v>0</v>
      </c>
      <c r="M847" s="46">
        <f t="shared" si="285"/>
        <v>0</v>
      </c>
      <c r="N847" s="37">
        <f t="shared" si="276"/>
        <v>0</v>
      </c>
      <c r="O847" s="46">
        <f t="shared" si="286"/>
        <v>0</v>
      </c>
      <c r="P847" s="37">
        <f t="shared" si="277"/>
        <v>4288.2652</v>
      </c>
      <c r="Q847" s="46">
        <f t="shared" si="287"/>
        <v>4.553356753546388</v>
      </c>
      <c r="R847" s="37">
        <f t="shared" si="291"/>
        <v>8313.4214</v>
      </c>
      <c r="S847" s="46">
        <f t="shared" si="288"/>
        <v>8.82733966098157</v>
      </c>
      <c r="T847" s="37">
        <f t="shared" si="279"/>
        <v>85864.6857</v>
      </c>
      <c r="U847" s="39">
        <f t="shared" si="289"/>
        <v>94178.1071</v>
      </c>
      <c r="BD847" s="3"/>
      <c r="BJ847" s="25"/>
    </row>
    <row r="848" spans="2:62" ht="12" customHeight="1">
      <c r="B848" s="11" t="s">
        <v>46</v>
      </c>
      <c r="C848" s="26" t="s">
        <v>47</v>
      </c>
      <c r="D848" s="37">
        <f t="shared" si="280"/>
        <v>825.429</v>
      </c>
      <c r="E848" s="46">
        <f t="shared" si="281"/>
        <v>1.0686488402399414</v>
      </c>
      <c r="F848" s="37">
        <f t="shared" si="280"/>
        <v>122.906</v>
      </c>
      <c r="G848" s="46">
        <f t="shared" si="282"/>
        <v>0.15912132280127095</v>
      </c>
      <c r="H848" s="37">
        <f t="shared" si="274"/>
        <v>0</v>
      </c>
      <c r="I848" s="46">
        <f t="shared" si="283"/>
        <v>0</v>
      </c>
      <c r="J848" s="37">
        <f t="shared" si="274"/>
        <v>0</v>
      </c>
      <c r="K848" s="46">
        <f t="shared" si="284"/>
        <v>0</v>
      </c>
      <c r="L848" s="37">
        <f t="shared" si="275"/>
        <v>0</v>
      </c>
      <c r="M848" s="46">
        <f t="shared" si="285"/>
        <v>0</v>
      </c>
      <c r="N848" s="37">
        <f t="shared" si="276"/>
        <v>0</v>
      </c>
      <c r="O848" s="46">
        <f t="shared" si="286"/>
        <v>0</v>
      </c>
      <c r="P848" s="37">
        <f t="shared" si="277"/>
        <v>1536.9583</v>
      </c>
      <c r="Q848" s="46">
        <f t="shared" si="287"/>
        <v>1.9898364423737867</v>
      </c>
      <c r="R848" s="37">
        <f t="shared" si="291"/>
        <v>2485.2933</v>
      </c>
      <c r="S848" s="46">
        <f t="shared" si="288"/>
        <v>3.2176066054149985</v>
      </c>
      <c r="T848" s="37">
        <f t="shared" si="279"/>
        <v>74755.14050000001</v>
      </c>
      <c r="U848" s="39">
        <f t="shared" si="289"/>
        <v>77240.43380000001</v>
      </c>
      <c r="BD848" s="3"/>
      <c r="BJ848" s="25"/>
    </row>
    <row r="849" spans="2:62" ht="12" customHeight="1">
      <c r="B849" s="11" t="s">
        <v>48</v>
      </c>
      <c r="C849" s="26" t="s">
        <v>49</v>
      </c>
      <c r="D849" s="37">
        <f t="shared" si="280"/>
        <v>10995.5717</v>
      </c>
      <c r="E849" s="46">
        <f t="shared" si="281"/>
        <v>2.4217624603195085</v>
      </c>
      <c r="F849" s="37">
        <f t="shared" si="280"/>
        <v>19257.531</v>
      </c>
      <c r="G849" s="46">
        <f t="shared" si="282"/>
        <v>4.241449824226893</v>
      </c>
      <c r="H849" s="37">
        <f aca="true" t="shared" si="292" ref="H849:J880">SUM(H546,H647,H748)</f>
        <v>8018.1774</v>
      </c>
      <c r="I849" s="46">
        <f t="shared" si="283"/>
        <v>1.7659946710640135</v>
      </c>
      <c r="J849" s="37">
        <f t="shared" si="292"/>
        <v>0</v>
      </c>
      <c r="K849" s="46">
        <f t="shared" si="284"/>
        <v>0</v>
      </c>
      <c r="L849" s="37">
        <f aca="true" t="shared" si="293" ref="L849:L880">SUM(L546,L647,L748)</f>
        <v>0</v>
      </c>
      <c r="M849" s="46">
        <f t="shared" si="285"/>
        <v>0</v>
      </c>
      <c r="N849" s="37">
        <f aca="true" t="shared" si="294" ref="N849:N880">SUM(N546,N647,N748)</f>
        <v>0</v>
      </c>
      <c r="O849" s="46">
        <f t="shared" si="286"/>
        <v>0</v>
      </c>
      <c r="P849" s="37">
        <f aca="true" t="shared" si="295" ref="P849:P880">SUM(P546,P647,P748)</f>
        <v>3286.1193000000003</v>
      </c>
      <c r="Q849" s="46">
        <f t="shared" si="287"/>
        <v>0.7237641277780419</v>
      </c>
      <c r="R849" s="37">
        <f t="shared" si="291"/>
        <v>33539.222</v>
      </c>
      <c r="S849" s="46">
        <f t="shared" si="288"/>
        <v>7.386976412324445</v>
      </c>
      <c r="T849" s="37">
        <f aca="true" t="shared" si="296" ref="T849:T880">SUM(T546,T647,T748)</f>
        <v>420492.5784</v>
      </c>
      <c r="U849" s="39">
        <f t="shared" si="289"/>
        <v>454031.8004</v>
      </c>
      <c r="BD849" s="3"/>
      <c r="BJ849" s="25"/>
    </row>
    <row r="850" spans="2:62" ht="12" customHeight="1">
      <c r="B850" s="11" t="s">
        <v>1</v>
      </c>
      <c r="C850" s="26" t="s">
        <v>50</v>
      </c>
      <c r="D850" s="37">
        <f t="shared" si="280"/>
        <v>249.34380000000002</v>
      </c>
      <c r="E850" s="46">
        <f t="shared" si="281"/>
        <v>0.6562945043092683</v>
      </c>
      <c r="F850" s="37">
        <f t="shared" si="280"/>
        <v>1125.1352</v>
      </c>
      <c r="G850" s="46">
        <f t="shared" si="282"/>
        <v>2.96145341638697</v>
      </c>
      <c r="H850" s="37">
        <f t="shared" si="292"/>
        <v>607.9266</v>
      </c>
      <c r="I850" s="46">
        <f t="shared" si="283"/>
        <v>1.600115529655916</v>
      </c>
      <c r="J850" s="37">
        <f t="shared" si="292"/>
        <v>0</v>
      </c>
      <c r="K850" s="46">
        <f t="shared" si="284"/>
        <v>0</v>
      </c>
      <c r="L850" s="37">
        <f t="shared" si="293"/>
        <v>0</v>
      </c>
      <c r="M850" s="46">
        <f t="shared" si="285"/>
        <v>0</v>
      </c>
      <c r="N850" s="37">
        <f t="shared" si="294"/>
        <v>0</v>
      </c>
      <c r="O850" s="46">
        <f t="shared" si="286"/>
        <v>0</v>
      </c>
      <c r="P850" s="37">
        <f t="shared" si="295"/>
        <v>3227.6095</v>
      </c>
      <c r="Q850" s="46">
        <f t="shared" si="287"/>
        <v>8.495348097311362</v>
      </c>
      <c r="R850" s="37">
        <f t="shared" si="291"/>
        <v>4602.0885</v>
      </c>
      <c r="S850" s="46">
        <f t="shared" si="288"/>
        <v>12.113096018007601</v>
      </c>
      <c r="T850" s="37">
        <f t="shared" si="296"/>
        <v>33390.5807</v>
      </c>
      <c r="U850" s="39">
        <f t="shared" si="289"/>
        <v>37992.6692</v>
      </c>
      <c r="BD850" s="3"/>
      <c r="BJ850" s="25"/>
    </row>
    <row r="851" spans="2:62" ht="12" customHeight="1">
      <c r="B851" s="11" t="s">
        <v>20</v>
      </c>
      <c r="C851" s="26" t="s">
        <v>51</v>
      </c>
      <c r="D851" s="37">
        <f t="shared" si="280"/>
        <v>547.7172</v>
      </c>
      <c r="E851" s="46">
        <f t="shared" si="281"/>
        <v>2.1590236502359397</v>
      </c>
      <c r="F851" s="37">
        <f t="shared" si="280"/>
        <v>3516.7326</v>
      </c>
      <c r="G851" s="46">
        <f t="shared" si="282"/>
        <v>13.862461969344263</v>
      </c>
      <c r="H851" s="37">
        <f t="shared" si="292"/>
        <v>204.1504</v>
      </c>
      <c r="I851" s="46">
        <f t="shared" si="283"/>
        <v>0.8047319708147326</v>
      </c>
      <c r="J851" s="37">
        <f t="shared" si="292"/>
        <v>0</v>
      </c>
      <c r="K851" s="46">
        <f t="shared" si="284"/>
        <v>0</v>
      </c>
      <c r="L851" s="37">
        <f t="shared" si="293"/>
        <v>0</v>
      </c>
      <c r="M851" s="46">
        <f t="shared" si="285"/>
        <v>0</v>
      </c>
      <c r="N851" s="37">
        <f t="shared" si="294"/>
        <v>0</v>
      </c>
      <c r="O851" s="46">
        <f t="shared" si="286"/>
        <v>0</v>
      </c>
      <c r="P851" s="37">
        <f t="shared" si="295"/>
        <v>258.56449999999995</v>
      </c>
      <c r="Q851" s="46">
        <f t="shared" si="287"/>
        <v>1.0192246484343206</v>
      </c>
      <c r="R851" s="37">
        <f t="shared" si="291"/>
        <v>4323.0143</v>
      </c>
      <c r="S851" s="46">
        <f t="shared" si="288"/>
        <v>17.04071026801452</v>
      </c>
      <c r="T851" s="37">
        <f t="shared" si="296"/>
        <v>21045.730499999998</v>
      </c>
      <c r="U851" s="39">
        <f t="shared" si="289"/>
        <v>25368.744799999997</v>
      </c>
      <c r="BD851" s="3"/>
      <c r="BJ851" s="25"/>
    </row>
    <row r="852" spans="2:62" ht="12" customHeight="1">
      <c r="B852" s="11"/>
      <c r="C852" s="26" t="s">
        <v>52</v>
      </c>
      <c r="D852" s="37">
        <f t="shared" si="280"/>
        <v>844.5202</v>
      </c>
      <c r="E852" s="46">
        <f t="shared" si="281"/>
        <v>4.787951491325325</v>
      </c>
      <c r="F852" s="37">
        <f t="shared" si="280"/>
        <v>871.4951</v>
      </c>
      <c r="G852" s="46">
        <f t="shared" si="282"/>
        <v>4.9408839051188025</v>
      </c>
      <c r="H852" s="37">
        <f t="shared" si="292"/>
        <v>2614.585</v>
      </c>
      <c r="I852" s="46">
        <f t="shared" si="283"/>
        <v>14.823216957920987</v>
      </c>
      <c r="J852" s="37">
        <f t="shared" si="292"/>
        <v>0</v>
      </c>
      <c r="K852" s="46">
        <f t="shared" si="284"/>
        <v>0</v>
      </c>
      <c r="L852" s="37">
        <f t="shared" si="293"/>
        <v>0</v>
      </c>
      <c r="M852" s="46">
        <f t="shared" si="285"/>
        <v>0</v>
      </c>
      <c r="N852" s="37">
        <f t="shared" si="294"/>
        <v>0</v>
      </c>
      <c r="O852" s="46">
        <f t="shared" si="286"/>
        <v>0</v>
      </c>
      <c r="P852" s="37">
        <f t="shared" si="295"/>
        <v>45.3712</v>
      </c>
      <c r="Q852" s="46">
        <f t="shared" si="287"/>
        <v>0.25722902152396065</v>
      </c>
      <c r="R852" s="37">
        <f t="shared" si="291"/>
        <v>1761.3865</v>
      </c>
      <c r="S852" s="46">
        <f t="shared" si="288"/>
        <v>9.986064417968088</v>
      </c>
      <c r="T852" s="37">
        <f t="shared" si="296"/>
        <v>15877.0587</v>
      </c>
      <c r="U852" s="39">
        <f t="shared" si="289"/>
        <v>17638.4452</v>
      </c>
      <c r="BD852" s="3"/>
      <c r="BJ852" s="25"/>
    </row>
    <row r="853" spans="1:62" s="30" customFormat="1" ht="12" customHeight="1">
      <c r="A853" s="3"/>
      <c r="B853" s="27"/>
      <c r="C853" s="28" t="s">
        <v>2</v>
      </c>
      <c r="D853" s="40">
        <f t="shared" si="280"/>
        <v>40784.43389999999</v>
      </c>
      <c r="E853" s="47">
        <f t="shared" si="281"/>
        <v>1.9435887767491227</v>
      </c>
      <c r="F853" s="40">
        <f t="shared" si="280"/>
        <v>43077.8451</v>
      </c>
      <c r="G853" s="47">
        <f t="shared" si="282"/>
        <v>2.05288165745258</v>
      </c>
      <c r="H853" s="40">
        <f t="shared" si="292"/>
        <v>15518.005300000003</v>
      </c>
      <c r="I853" s="47">
        <f t="shared" si="283"/>
        <v>0.7395130458979697</v>
      </c>
      <c r="J853" s="40">
        <f t="shared" si="292"/>
        <v>1127.5754</v>
      </c>
      <c r="K853" s="47">
        <f t="shared" si="284"/>
        <v>0.05373478758469179</v>
      </c>
      <c r="L853" s="40">
        <f t="shared" si="293"/>
        <v>0</v>
      </c>
      <c r="M853" s="47">
        <f t="shared" si="285"/>
        <v>0</v>
      </c>
      <c r="N853" s="40">
        <f t="shared" si="294"/>
        <v>0</v>
      </c>
      <c r="O853" s="47">
        <f t="shared" si="286"/>
        <v>0</v>
      </c>
      <c r="P853" s="40">
        <f t="shared" si="295"/>
        <v>26071.9959</v>
      </c>
      <c r="Q853" s="47">
        <f t="shared" si="287"/>
        <v>1.24246517048479</v>
      </c>
      <c r="R853" s="40">
        <f>SUM(R843:R852)</f>
        <v>111061.85029999999</v>
      </c>
      <c r="S853" s="47">
        <f t="shared" si="288"/>
        <v>5.292670392271185</v>
      </c>
      <c r="T853" s="40">
        <f t="shared" si="296"/>
        <v>1987346.7424999997</v>
      </c>
      <c r="U853" s="42">
        <f t="shared" si="289"/>
        <v>2098408.5927999998</v>
      </c>
      <c r="BJ853" s="25"/>
    </row>
    <row r="854" spans="2:62" ht="12" customHeight="1">
      <c r="B854" s="23"/>
      <c r="C854" s="24" t="s">
        <v>53</v>
      </c>
      <c r="D854" s="37">
        <f t="shared" si="280"/>
        <v>176.5743</v>
      </c>
      <c r="E854" s="46">
        <f t="shared" si="281"/>
        <v>0.18722750754667689</v>
      </c>
      <c r="F854" s="37">
        <f t="shared" si="280"/>
        <v>0</v>
      </c>
      <c r="G854" s="46">
        <f t="shared" si="282"/>
        <v>0</v>
      </c>
      <c r="H854" s="37">
        <f t="shared" si="292"/>
        <v>0</v>
      </c>
      <c r="I854" s="46">
        <f t="shared" si="283"/>
        <v>0</v>
      </c>
      <c r="J854" s="37">
        <f t="shared" si="292"/>
        <v>0</v>
      </c>
      <c r="K854" s="46">
        <f t="shared" si="284"/>
        <v>0</v>
      </c>
      <c r="L854" s="37">
        <f t="shared" si="293"/>
        <v>0</v>
      </c>
      <c r="M854" s="46">
        <f t="shared" si="285"/>
        <v>0</v>
      </c>
      <c r="N854" s="37">
        <f t="shared" si="294"/>
        <v>0</v>
      </c>
      <c r="O854" s="46">
        <f t="shared" si="286"/>
        <v>0</v>
      </c>
      <c r="P854" s="37">
        <f t="shared" si="295"/>
        <v>0</v>
      </c>
      <c r="Q854" s="46">
        <f t="shared" si="287"/>
        <v>0</v>
      </c>
      <c r="R854" s="37">
        <f aca="true" t="shared" si="297" ref="R854:R872">SUM(P854,N854,D854,F854,J854,L854)</f>
        <v>176.5743</v>
      </c>
      <c r="S854" s="46">
        <f t="shared" si="288"/>
        <v>0.18722750754667689</v>
      </c>
      <c r="T854" s="37">
        <f t="shared" si="296"/>
        <v>94133.4458</v>
      </c>
      <c r="U854" s="39">
        <f t="shared" si="289"/>
        <v>94310.0201</v>
      </c>
      <c r="BD854" s="3"/>
      <c r="BJ854" s="25"/>
    </row>
    <row r="855" spans="2:62" ht="12" customHeight="1">
      <c r="B855" s="11"/>
      <c r="C855" s="26" t="s">
        <v>54</v>
      </c>
      <c r="D855" s="37">
        <f t="shared" si="280"/>
        <v>0</v>
      </c>
      <c r="E855" s="46">
        <f t="shared" si="281"/>
        <v>0</v>
      </c>
      <c r="F855" s="37">
        <f t="shared" si="280"/>
        <v>0</v>
      </c>
      <c r="G855" s="46">
        <f t="shared" si="282"/>
        <v>0</v>
      </c>
      <c r="H855" s="37">
        <f t="shared" si="292"/>
        <v>0</v>
      </c>
      <c r="I855" s="46">
        <f t="shared" si="283"/>
        <v>0</v>
      </c>
      <c r="J855" s="37">
        <f t="shared" si="292"/>
        <v>0</v>
      </c>
      <c r="K855" s="46">
        <f t="shared" si="284"/>
        <v>0</v>
      </c>
      <c r="L855" s="37">
        <f t="shared" si="293"/>
        <v>0</v>
      </c>
      <c r="M855" s="46">
        <f t="shared" si="285"/>
        <v>0</v>
      </c>
      <c r="N855" s="37">
        <f t="shared" si="294"/>
        <v>0</v>
      </c>
      <c r="O855" s="46">
        <f t="shared" si="286"/>
        <v>0</v>
      </c>
      <c r="P855" s="37">
        <f t="shared" si="295"/>
        <v>0</v>
      </c>
      <c r="Q855" s="46">
        <f t="shared" si="287"/>
        <v>0</v>
      </c>
      <c r="R855" s="37">
        <f t="shared" si="297"/>
        <v>0</v>
      </c>
      <c r="S855" s="46">
        <f t="shared" si="288"/>
        <v>0</v>
      </c>
      <c r="T855" s="37">
        <f t="shared" si="296"/>
        <v>404356.3179</v>
      </c>
      <c r="U855" s="39">
        <f t="shared" si="289"/>
        <v>404356.3179</v>
      </c>
      <c r="BD855" s="3"/>
      <c r="BJ855" s="25"/>
    </row>
    <row r="856" spans="2:62" ht="12" customHeight="1">
      <c r="B856" s="11"/>
      <c r="C856" s="26" t="s">
        <v>55</v>
      </c>
      <c r="D856" s="37">
        <f t="shared" si="280"/>
        <v>0</v>
      </c>
      <c r="E856" s="46">
        <f t="shared" si="281"/>
        <v>0</v>
      </c>
      <c r="F856" s="37">
        <f t="shared" si="280"/>
        <v>0</v>
      </c>
      <c r="G856" s="46">
        <f t="shared" si="282"/>
        <v>0</v>
      </c>
      <c r="H856" s="37">
        <f t="shared" si="292"/>
        <v>0</v>
      </c>
      <c r="I856" s="46">
        <f t="shared" si="283"/>
        <v>0</v>
      </c>
      <c r="J856" s="37">
        <f t="shared" si="292"/>
        <v>0</v>
      </c>
      <c r="K856" s="46">
        <f t="shared" si="284"/>
        <v>0</v>
      </c>
      <c r="L856" s="37">
        <f t="shared" si="293"/>
        <v>0</v>
      </c>
      <c r="M856" s="46">
        <f t="shared" si="285"/>
        <v>0</v>
      </c>
      <c r="N856" s="37">
        <f t="shared" si="294"/>
        <v>0</v>
      </c>
      <c r="O856" s="46">
        <f t="shared" si="286"/>
        <v>0</v>
      </c>
      <c r="P856" s="37">
        <f t="shared" si="295"/>
        <v>104.0676</v>
      </c>
      <c r="Q856" s="46">
        <f t="shared" si="287"/>
        <v>0.024393575024271294</v>
      </c>
      <c r="R856" s="37">
        <f t="shared" si="297"/>
        <v>104.0676</v>
      </c>
      <c r="S856" s="46">
        <f t="shared" si="288"/>
        <v>0.024393575024271294</v>
      </c>
      <c r="T856" s="37">
        <f t="shared" si="296"/>
        <v>426514.8265</v>
      </c>
      <c r="U856" s="39">
        <f t="shared" si="289"/>
        <v>426618.89410000003</v>
      </c>
      <c r="BD856" s="3"/>
      <c r="BJ856" s="25"/>
    </row>
    <row r="857" spans="2:62" ht="12" customHeight="1">
      <c r="B857" s="11" t="s">
        <v>56</v>
      </c>
      <c r="C857" s="26" t="s">
        <v>57</v>
      </c>
      <c r="D857" s="37">
        <f t="shared" si="280"/>
        <v>1363.1495</v>
      </c>
      <c r="E857" s="46">
        <f t="shared" si="281"/>
        <v>4.172183682624799</v>
      </c>
      <c r="F857" s="37">
        <f t="shared" si="280"/>
        <v>558.5248</v>
      </c>
      <c r="G857" s="46">
        <f t="shared" si="282"/>
        <v>1.7094735807783954</v>
      </c>
      <c r="H857" s="37">
        <f t="shared" si="292"/>
        <v>2414.9538</v>
      </c>
      <c r="I857" s="46">
        <f t="shared" si="283"/>
        <v>7.3914349369990235</v>
      </c>
      <c r="J857" s="37">
        <f t="shared" si="292"/>
        <v>0</v>
      </c>
      <c r="K857" s="46">
        <f t="shared" si="284"/>
        <v>0</v>
      </c>
      <c r="L857" s="37">
        <f t="shared" si="293"/>
        <v>0</v>
      </c>
      <c r="M857" s="46">
        <f t="shared" si="285"/>
        <v>0</v>
      </c>
      <c r="N857" s="37">
        <f t="shared" si="294"/>
        <v>0</v>
      </c>
      <c r="O857" s="46">
        <f t="shared" si="286"/>
        <v>0</v>
      </c>
      <c r="P857" s="37">
        <f t="shared" si="295"/>
        <v>8.7704</v>
      </c>
      <c r="Q857" s="46">
        <f t="shared" si="287"/>
        <v>0.026843511859918914</v>
      </c>
      <c r="R857" s="37">
        <f t="shared" si="297"/>
        <v>1930.4447</v>
      </c>
      <c r="S857" s="46">
        <f t="shared" si="288"/>
        <v>5.9085007752631125</v>
      </c>
      <c r="T857" s="37">
        <f t="shared" si="296"/>
        <v>30741.8824</v>
      </c>
      <c r="U857" s="39">
        <f t="shared" si="289"/>
        <v>32672.3271</v>
      </c>
      <c r="BD857" s="3"/>
      <c r="BJ857" s="25"/>
    </row>
    <row r="858" spans="2:62" ht="12" customHeight="1">
      <c r="B858" s="11"/>
      <c r="C858" s="26" t="s">
        <v>58</v>
      </c>
      <c r="D858" s="37">
        <f t="shared" si="280"/>
        <v>208.5502</v>
      </c>
      <c r="E858" s="46">
        <f t="shared" si="281"/>
        <v>0.9142574420670729</v>
      </c>
      <c r="F858" s="37">
        <f t="shared" si="280"/>
        <v>0</v>
      </c>
      <c r="G858" s="46">
        <f t="shared" si="282"/>
        <v>0</v>
      </c>
      <c r="H858" s="37">
        <f t="shared" si="292"/>
        <v>0</v>
      </c>
      <c r="I858" s="46">
        <f t="shared" si="283"/>
        <v>0</v>
      </c>
      <c r="J858" s="37">
        <f t="shared" si="292"/>
        <v>0</v>
      </c>
      <c r="K858" s="46">
        <f t="shared" si="284"/>
        <v>0</v>
      </c>
      <c r="L858" s="37">
        <f t="shared" si="293"/>
        <v>0</v>
      </c>
      <c r="M858" s="46">
        <f t="shared" si="285"/>
        <v>0</v>
      </c>
      <c r="N858" s="37">
        <f t="shared" si="294"/>
        <v>0</v>
      </c>
      <c r="O858" s="46">
        <f t="shared" si="286"/>
        <v>0</v>
      </c>
      <c r="P858" s="37">
        <f t="shared" si="295"/>
        <v>567.5329</v>
      </c>
      <c r="Q858" s="46">
        <f t="shared" si="287"/>
        <v>2.487991751831971</v>
      </c>
      <c r="R858" s="37">
        <f t="shared" si="297"/>
        <v>776.0831000000001</v>
      </c>
      <c r="S858" s="46">
        <f t="shared" si="288"/>
        <v>3.4022491938990442</v>
      </c>
      <c r="T858" s="37">
        <f t="shared" si="296"/>
        <v>22034.8004</v>
      </c>
      <c r="U858" s="39">
        <f t="shared" si="289"/>
        <v>22810.8835</v>
      </c>
      <c r="BD858" s="3"/>
      <c r="BJ858" s="25"/>
    </row>
    <row r="859" spans="2:62" ht="12" customHeight="1">
      <c r="B859" s="11"/>
      <c r="C859" s="26" t="s">
        <v>59</v>
      </c>
      <c r="D859" s="37">
        <f t="shared" si="280"/>
        <v>4050.2961999999998</v>
      </c>
      <c r="E859" s="46">
        <f t="shared" si="281"/>
        <v>1.3847520769751032</v>
      </c>
      <c r="F859" s="37">
        <f t="shared" si="280"/>
        <v>374.033</v>
      </c>
      <c r="G859" s="46">
        <f t="shared" si="282"/>
        <v>0.12787780153146053</v>
      </c>
      <c r="H859" s="37">
        <f t="shared" si="292"/>
        <v>0</v>
      </c>
      <c r="I859" s="46">
        <f t="shared" si="283"/>
        <v>0</v>
      </c>
      <c r="J859" s="37">
        <f t="shared" si="292"/>
        <v>0</v>
      </c>
      <c r="K859" s="46">
        <f t="shared" si="284"/>
        <v>0</v>
      </c>
      <c r="L859" s="37">
        <f t="shared" si="293"/>
        <v>0</v>
      </c>
      <c r="M859" s="46">
        <f t="shared" si="285"/>
        <v>0</v>
      </c>
      <c r="N859" s="37">
        <f t="shared" si="294"/>
        <v>0</v>
      </c>
      <c r="O859" s="46">
        <f t="shared" si="286"/>
        <v>0</v>
      </c>
      <c r="P859" s="37">
        <f t="shared" si="295"/>
        <v>646.1179</v>
      </c>
      <c r="Q859" s="46">
        <f t="shared" si="287"/>
        <v>0.22090066005439105</v>
      </c>
      <c r="R859" s="37">
        <f t="shared" si="297"/>
        <v>5070.4471</v>
      </c>
      <c r="S859" s="46">
        <f t="shared" si="288"/>
        <v>1.7335305385609547</v>
      </c>
      <c r="T859" s="37">
        <f t="shared" si="296"/>
        <v>287422.0696</v>
      </c>
      <c r="U859" s="39">
        <f t="shared" si="289"/>
        <v>292492.5167</v>
      </c>
      <c r="BD859" s="3"/>
      <c r="BJ859" s="25"/>
    </row>
    <row r="860" spans="2:62" ht="12" customHeight="1">
      <c r="B860" s="11" t="s">
        <v>60</v>
      </c>
      <c r="C860" s="26" t="s">
        <v>61</v>
      </c>
      <c r="D860" s="37">
        <f t="shared" si="280"/>
        <v>0</v>
      </c>
      <c r="E860" s="46">
        <f t="shared" si="281"/>
        <v>0</v>
      </c>
      <c r="F860" s="37">
        <f t="shared" si="280"/>
        <v>0</v>
      </c>
      <c r="G860" s="46">
        <f t="shared" si="282"/>
        <v>0</v>
      </c>
      <c r="H860" s="37">
        <f t="shared" si="292"/>
        <v>0</v>
      </c>
      <c r="I860" s="46">
        <f t="shared" si="283"/>
        <v>0</v>
      </c>
      <c r="J860" s="37">
        <f t="shared" si="292"/>
        <v>0</v>
      </c>
      <c r="K860" s="46">
        <f t="shared" si="284"/>
        <v>0</v>
      </c>
      <c r="L860" s="37">
        <f t="shared" si="293"/>
        <v>0</v>
      </c>
      <c r="M860" s="46">
        <f t="shared" si="285"/>
        <v>0</v>
      </c>
      <c r="N860" s="37">
        <f t="shared" si="294"/>
        <v>0</v>
      </c>
      <c r="O860" s="46">
        <f t="shared" si="286"/>
        <v>0</v>
      </c>
      <c r="P860" s="37">
        <f t="shared" si="295"/>
        <v>0</v>
      </c>
      <c r="Q860" s="46">
        <f t="shared" si="287"/>
        <v>0</v>
      </c>
      <c r="R860" s="37">
        <f t="shared" si="297"/>
        <v>0</v>
      </c>
      <c r="S860" s="46">
        <f t="shared" si="288"/>
        <v>0</v>
      </c>
      <c r="T860" s="37">
        <f t="shared" si="296"/>
        <v>38356.6671</v>
      </c>
      <c r="U860" s="39">
        <f t="shared" si="289"/>
        <v>38356.6671</v>
      </c>
      <c r="BD860" s="3"/>
      <c r="BJ860" s="25"/>
    </row>
    <row r="861" spans="2:62" ht="12" customHeight="1">
      <c r="B861" s="11"/>
      <c r="C861" s="26" t="s">
        <v>62</v>
      </c>
      <c r="D861" s="37">
        <f t="shared" si="280"/>
        <v>0</v>
      </c>
      <c r="E861" s="46">
        <f t="shared" si="281"/>
        <v>0</v>
      </c>
      <c r="F861" s="37">
        <f t="shared" si="280"/>
        <v>0</v>
      </c>
      <c r="G861" s="46">
        <f t="shared" si="282"/>
        <v>0</v>
      </c>
      <c r="H861" s="37">
        <f t="shared" si="292"/>
        <v>0</v>
      </c>
      <c r="I861" s="46">
        <f t="shared" si="283"/>
        <v>0</v>
      </c>
      <c r="J861" s="37">
        <f t="shared" si="292"/>
        <v>0</v>
      </c>
      <c r="K861" s="46">
        <f t="shared" si="284"/>
        <v>0</v>
      </c>
      <c r="L861" s="37">
        <f t="shared" si="293"/>
        <v>0</v>
      </c>
      <c r="M861" s="46">
        <f t="shared" si="285"/>
        <v>0</v>
      </c>
      <c r="N861" s="37">
        <f t="shared" si="294"/>
        <v>0</v>
      </c>
      <c r="O861" s="46">
        <f t="shared" si="286"/>
        <v>0</v>
      </c>
      <c r="P861" s="37">
        <f t="shared" si="295"/>
        <v>0</v>
      </c>
      <c r="Q861" s="46">
        <f t="shared" si="287"/>
        <v>0</v>
      </c>
      <c r="R861" s="37">
        <f t="shared" si="297"/>
        <v>0</v>
      </c>
      <c r="S861" s="46">
        <f t="shared" si="288"/>
        <v>0</v>
      </c>
      <c r="T861" s="37">
        <f t="shared" si="296"/>
        <v>131800.8713</v>
      </c>
      <c r="U861" s="39">
        <f t="shared" si="289"/>
        <v>131800.8713</v>
      </c>
      <c r="BD861" s="3"/>
      <c r="BJ861" s="25"/>
    </row>
    <row r="862" spans="2:62" ht="12" customHeight="1">
      <c r="B862" s="11"/>
      <c r="C862" s="26" t="s">
        <v>63</v>
      </c>
      <c r="D862" s="37">
        <f t="shared" si="280"/>
        <v>93.4712</v>
      </c>
      <c r="E862" s="46">
        <f t="shared" si="281"/>
        <v>0.06203083017842334</v>
      </c>
      <c r="F862" s="37">
        <f t="shared" si="280"/>
        <v>0</v>
      </c>
      <c r="G862" s="46">
        <f t="shared" si="282"/>
        <v>0</v>
      </c>
      <c r="H862" s="37">
        <f t="shared" si="292"/>
        <v>0</v>
      </c>
      <c r="I862" s="46">
        <f t="shared" si="283"/>
        <v>0</v>
      </c>
      <c r="J862" s="37">
        <f t="shared" si="292"/>
        <v>0</v>
      </c>
      <c r="K862" s="46">
        <f t="shared" si="284"/>
        <v>0</v>
      </c>
      <c r="L862" s="37">
        <f t="shared" si="293"/>
        <v>0</v>
      </c>
      <c r="M862" s="46">
        <f t="shared" si="285"/>
        <v>0</v>
      </c>
      <c r="N862" s="37">
        <f t="shared" si="294"/>
        <v>0</v>
      </c>
      <c r="O862" s="46">
        <f t="shared" si="286"/>
        <v>0</v>
      </c>
      <c r="P862" s="37">
        <f t="shared" si="295"/>
        <v>0</v>
      </c>
      <c r="Q862" s="46">
        <f t="shared" si="287"/>
        <v>0</v>
      </c>
      <c r="R862" s="37">
        <f t="shared" si="297"/>
        <v>93.4712</v>
      </c>
      <c r="S862" s="46">
        <f t="shared" si="288"/>
        <v>0.06203083017842334</v>
      </c>
      <c r="T862" s="37">
        <f t="shared" si="296"/>
        <v>150591.599</v>
      </c>
      <c r="U862" s="39">
        <f t="shared" si="289"/>
        <v>150685.0702</v>
      </c>
      <c r="BD862" s="3"/>
      <c r="BJ862" s="25"/>
    </row>
    <row r="863" spans="2:62" ht="12" customHeight="1">
      <c r="B863" s="11" t="s">
        <v>48</v>
      </c>
      <c r="C863" s="26" t="s">
        <v>64</v>
      </c>
      <c r="D863" s="37">
        <f t="shared" si="280"/>
        <v>0</v>
      </c>
      <c r="E863" s="46">
        <f t="shared" si="281"/>
        <v>0</v>
      </c>
      <c r="F863" s="37">
        <f t="shared" si="280"/>
        <v>0</v>
      </c>
      <c r="G863" s="46">
        <f t="shared" si="282"/>
        <v>0</v>
      </c>
      <c r="H863" s="37">
        <f t="shared" si="292"/>
        <v>0</v>
      </c>
      <c r="I863" s="46">
        <f t="shared" si="283"/>
        <v>0</v>
      </c>
      <c r="J863" s="37">
        <f t="shared" si="292"/>
        <v>0</v>
      </c>
      <c r="K863" s="46">
        <f t="shared" si="284"/>
        <v>0</v>
      </c>
      <c r="L863" s="37">
        <f t="shared" si="293"/>
        <v>0</v>
      </c>
      <c r="M863" s="46">
        <f t="shared" si="285"/>
        <v>0</v>
      </c>
      <c r="N863" s="37">
        <f t="shared" si="294"/>
        <v>0</v>
      </c>
      <c r="O863" s="46">
        <f t="shared" si="286"/>
        <v>0</v>
      </c>
      <c r="P863" s="37">
        <f t="shared" si="295"/>
        <v>0</v>
      </c>
      <c r="Q863" s="46">
        <f t="shared" si="287"/>
        <v>0</v>
      </c>
      <c r="R863" s="37">
        <f t="shared" si="297"/>
        <v>0</v>
      </c>
      <c r="S863" s="46">
        <f t="shared" si="288"/>
        <v>0</v>
      </c>
      <c r="T863" s="37">
        <f t="shared" si="296"/>
        <v>48557.979999999996</v>
      </c>
      <c r="U863" s="39">
        <f t="shared" si="289"/>
        <v>48557.979999999996</v>
      </c>
      <c r="BD863" s="3"/>
      <c r="BJ863" s="25"/>
    </row>
    <row r="864" spans="2:62" ht="12" customHeight="1">
      <c r="B864" s="11"/>
      <c r="C864" s="26" t="s">
        <v>65</v>
      </c>
      <c r="D864" s="37">
        <f t="shared" si="280"/>
        <v>2880.9427</v>
      </c>
      <c r="E864" s="46">
        <f t="shared" si="281"/>
        <v>1.9208553158377568</v>
      </c>
      <c r="F864" s="37">
        <f t="shared" si="280"/>
        <v>0</v>
      </c>
      <c r="G864" s="46">
        <f t="shared" si="282"/>
        <v>0</v>
      </c>
      <c r="H864" s="37">
        <f t="shared" si="292"/>
        <v>0</v>
      </c>
      <c r="I864" s="46">
        <f t="shared" si="283"/>
        <v>0</v>
      </c>
      <c r="J864" s="37">
        <f t="shared" si="292"/>
        <v>0</v>
      </c>
      <c r="K864" s="46">
        <f t="shared" si="284"/>
        <v>0</v>
      </c>
      <c r="L864" s="37">
        <f t="shared" si="293"/>
        <v>0</v>
      </c>
      <c r="M864" s="46">
        <f t="shared" si="285"/>
        <v>0</v>
      </c>
      <c r="N864" s="37">
        <f t="shared" si="294"/>
        <v>0</v>
      </c>
      <c r="O864" s="46">
        <f t="shared" si="286"/>
        <v>0</v>
      </c>
      <c r="P864" s="37">
        <f t="shared" si="295"/>
        <v>58.074200000000005</v>
      </c>
      <c r="Q864" s="46">
        <f t="shared" si="287"/>
        <v>0.03872070617129075</v>
      </c>
      <c r="R864" s="37">
        <f t="shared" si="297"/>
        <v>2939.0169</v>
      </c>
      <c r="S864" s="46">
        <f t="shared" si="288"/>
        <v>1.9595760220090475</v>
      </c>
      <c r="T864" s="37">
        <f t="shared" si="296"/>
        <v>147043.2684</v>
      </c>
      <c r="U864" s="39">
        <f t="shared" si="289"/>
        <v>149982.2853</v>
      </c>
      <c r="BD864" s="3"/>
      <c r="BJ864" s="25"/>
    </row>
    <row r="865" spans="2:62" ht="12" customHeight="1">
      <c r="B865" s="11"/>
      <c r="C865" s="26" t="s">
        <v>66</v>
      </c>
      <c r="D865" s="37">
        <f t="shared" si="280"/>
        <v>0</v>
      </c>
      <c r="E865" s="46">
        <f t="shared" si="281"/>
        <v>0</v>
      </c>
      <c r="F865" s="37">
        <f t="shared" si="280"/>
        <v>0</v>
      </c>
      <c r="G865" s="46">
        <f t="shared" si="282"/>
        <v>0</v>
      </c>
      <c r="H865" s="37">
        <f t="shared" si="292"/>
        <v>0</v>
      </c>
      <c r="I865" s="46">
        <f t="shared" si="283"/>
        <v>0</v>
      </c>
      <c r="J865" s="37">
        <f t="shared" si="292"/>
        <v>0</v>
      </c>
      <c r="K865" s="46">
        <f t="shared" si="284"/>
        <v>0</v>
      </c>
      <c r="L865" s="37">
        <f t="shared" si="293"/>
        <v>0</v>
      </c>
      <c r="M865" s="46">
        <f t="shared" si="285"/>
        <v>0</v>
      </c>
      <c r="N865" s="37">
        <f t="shared" si="294"/>
        <v>0</v>
      </c>
      <c r="O865" s="46">
        <f t="shared" si="286"/>
        <v>0</v>
      </c>
      <c r="P865" s="37">
        <f t="shared" si="295"/>
        <v>0</v>
      </c>
      <c r="Q865" s="46">
        <f t="shared" si="287"/>
        <v>0</v>
      </c>
      <c r="R865" s="37">
        <f t="shared" si="297"/>
        <v>0</v>
      </c>
      <c r="S865" s="46">
        <f t="shared" si="288"/>
        <v>0</v>
      </c>
      <c r="T865" s="37">
        <f t="shared" si="296"/>
        <v>2240.6594</v>
      </c>
      <c r="U865" s="39">
        <f t="shared" si="289"/>
        <v>2240.6594</v>
      </c>
      <c r="BD865" s="3"/>
      <c r="BJ865" s="25"/>
    </row>
    <row r="866" spans="2:62" ht="12" customHeight="1">
      <c r="B866" s="11" t="s">
        <v>1</v>
      </c>
      <c r="C866" s="26" t="s">
        <v>67</v>
      </c>
      <c r="D866" s="37">
        <f t="shared" si="280"/>
        <v>0</v>
      </c>
      <c r="E866" s="46">
        <f t="shared" si="281"/>
        <v>0</v>
      </c>
      <c r="F866" s="37">
        <f t="shared" si="280"/>
        <v>0</v>
      </c>
      <c r="G866" s="46">
        <f t="shared" si="282"/>
        <v>0</v>
      </c>
      <c r="H866" s="37">
        <f t="shared" si="292"/>
        <v>0</v>
      </c>
      <c r="I866" s="46">
        <f t="shared" si="283"/>
        <v>0</v>
      </c>
      <c r="J866" s="37">
        <f t="shared" si="292"/>
        <v>0</v>
      </c>
      <c r="K866" s="46">
        <f t="shared" si="284"/>
        <v>0</v>
      </c>
      <c r="L866" s="37">
        <f t="shared" si="293"/>
        <v>0</v>
      </c>
      <c r="M866" s="46">
        <f t="shared" si="285"/>
        <v>0</v>
      </c>
      <c r="N866" s="37">
        <f t="shared" si="294"/>
        <v>0</v>
      </c>
      <c r="O866" s="46">
        <f t="shared" si="286"/>
        <v>0</v>
      </c>
      <c r="P866" s="37">
        <f t="shared" si="295"/>
        <v>0</v>
      </c>
      <c r="Q866" s="46">
        <f t="shared" si="287"/>
        <v>0</v>
      </c>
      <c r="R866" s="37">
        <f t="shared" si="297"/>
        <v>0</v>
      </c>
      <c r="S866" s="46">
        <f t="shared" si="288"/>
        <v>0</v>
      </c>
      <c r="T866" s="37">
        <f t="shared" si="296"/>
        <v>9586.536399999999</v>
      </c>
      <c r="U866" s="39">
        <f t="shared" si="289"/>
        <v>9586.536399999999</v>
      </c>
      <c r="BD866" s="3"/>
      <c r="BJ866" s="25"/>
    </row>
    <row r="867" spans="2:62" ht="12" customHeight="1">
      <c r="B867" s="11"/>
      <c r="C867" s="26" t="s">
        <v>68</v>
      </c>
      <c r="D867" s="37">
        <f t="shared" si="280"/>
        <v>6882.9626</v>
      </c>
      <c r="E867" s="46">
        <f t="shared" si="281"/>
        <v>4.251497825399857</v>
      </c>
      <c r="F867" s="37">
        <f t="shared" si="280"/>
        <v>479.594</v>
      </c>
      <c r="G867" s="46">
        <f t="shared" si="282"/>
        <v>0.2962376765020951</v>
      </c>
      <c r="H867" s="37">
        <f t="shared" si="292"/>
        <v>193.7672</v>
      </c>
      <c r="I867" s="46">
        <f t="shared" si="283"/>
        <v>0.11968695419525006</v>
      </c>
      <c r="J867" s="37">
        <f t="shared" si="292"/>
        <v>0</v>
      </c>
      <c r="K867" s="46">
        <f t="shared" si="284"/>
        <v>0</v>
      </c>
      <c r="L867" s="37">
        <f t="shared" si="293"/>
        <v>0</v>
      </c>
      <c r="M867" s="46">
        <f t="shared" si="285"/>
        <v>0</v>
      </c>
      <c r="N867" s="37">
        <f t="shared" si="294"/>
        <v>0</v>
      </c>
      <c r="O867" s="46">
        <f t="shared" si="286"/>
        <v>0</v>
      </c>
      <c r="P867" s="37">
        <f t="shared" si="295"/>
        <v>683.2315</v>
      </c>
      <c r="Q867" s="46">
        <f t="shared" si="287"/>
        <v>0.42202135988573913</v>
      </c>
      <c r="R867" s="37">
        <f t="shared" si="297"/>
        <v>8045.7881</v>
      </c>
      <c r="S867" s="46">
        <f t="shared" si="288"/>
        <v>4.969756861787691</v>
      </c>
      <c r="T867" s="37">
        <f t="shared" si="296"/>
        <v>153849.2165</v>
      </c>
      <c r="U867" s="39">
        <f t="shared" si="289"/>
        <v>161895.00460000001</v>
      </c>
      <c r="BD867" s="3"/>
      <c r="BJ867" s="25"/>
    </row>
    <row r="868" spans="2:62" ht="12" customHeight="1">
      <c r="B868" s="11"/>
      <c r="C868" s="26" t="s">
        <v>69</v>
      </c>
      <c r="D868" s="37">
        <f t="shared" si="280"/>
        <v>672.0706</v>
      </c>
      <c r="E868" s="46">
        <f t="shared" si="281"/>
        <v>1.1109713414265827</v>
      </c>
      <c r="F868" s="37">
        <f t="shared" si="280"/>
        <v>0</v>
      </c>
      <c r="G868" s="46">
        <f t="shared" si="282"/>
        <v>0</v>
      </c>
      <c r="H868" s="37">
        <f t="shared" si="292"/>
        <v>0</v>
      </c>
      <c r="I868" s="46">
        <f t="shared" si="283"/>
        <v>0</v>
      </c>
      <c r="J868" s="37">
        <f t="shared" si="292"/>
        <v>0</v>
      </c>
      <c r="K868" s="46">
        <f t="shared" si="284"/>
        <v>0</v>
      </c>
      <c r="L868" s="37">
        <f t="shared" si="293"/>
        <v>0</v>
      </c>
      <c r="M868" s="46">
        <f t="shared" si="285"/>
        <v>0</v>
      </c>
      <c r="N868" s="37">
        <f t="shared" si="294"/>
        <v>0</v>
      </c>
      <c r="O868" s="46">
        <f t="shared" si="286"/>
        <v>0</v>
      </c>
      <c r="P868" s="37">
        <f t="shared" si="295"/>
        <v>0</v>
      </c>
      <c r="Q868" s="46">
        <f t="shared" si="287"/>
        <v>0</v>
      </c>
      <c r="R868" s="37">
        <f t="shared" si="297"/>
        <v>672.0706</v>
      </c>
      <c r="S868" s="46">
        <f t="shared" si="288"/>
        <v>1.1109713414265827</v>
      </c>
      <c r="T868" s="37">
        <f t="shared" si="296"/>
        <v>59821.8931</v>
      </c>
      <c r="U868" s="39">
        <f t="shared" si="289"/>
        <v>60493.9637</v>
      </c>
      <c r="BD868" s="3"/>
      <c r="BJ868" s="25"/>
    </row>
    <row r="869" spans="2:62" ht="12" customHeight="1">
      <c r="B869" s="11" t="s">
        <v>20</v>
      </c>
      <c r="C869" s="26" t="s">
        <v>70</v>
      </c>
      <c r="D869" s="37">
        <f t="shared" si="280"/>
        <v>798.8732</v>
      </c>
      <c r="E869" s="46">
        <f t="shared" si="281"/>
        <v>2.1686168046707253</v>
      </c>
      <c r="F869" s="37">
        <f t="shared" si="280"/>
        <v>419.7238</v>
      </c>
      <c r="G869" s="46">
        <f t="shared" si="282"/>
        <v>1.139379924123446</v>
      </c>
      <c r="H869" s="37">
        <f t="shared" si="292"/>
        <v>0</v>
      </c>
      <c r="I869" s="46">
        <f t="shared" si="283"/>
        <v>0</v>
      </c>
      <c r="J869" s="37">
        <f t="shared" si="292"/>
        <v>0</v>
      </c>
      <c r="K869" s="46">
        <f t="shared" si="284"/>
        <v>0</v>
      </c>
      <c r="L869" s="37">
        <f t="shared" si="293"/>
        <v>0</v>
      </c>
      <c r="M869" s="46">
        <f t="shared" si="285"/>
        <v>0</v>
      </c>
      <c r="N869" s="37">
        <f t="shared" si="294"/>
        <v>0</v>
      </c>
      <c r="O869" s="46">
        <f t="shared" si="286"/>
        <v>0</v>
      </c>
      <c r="P869" s="37">
        <f t="shared" si="295"/>
        <v>247.565</v>
      </c>
      <c r="Q869" s="46">
        <f t="shared" si="287"/>
        <v>0.6720385904149845</v>
      </c>
      <c r="R869" s="37">
        <f t="shared" si="297"/>
        <v>1466.162</v>
      </c>
      <c r="S869" s="46">
        <f t="shared" si="288"/>
        <v>3.9800353192091555</v>
      </c>
      <c r="T869" s="37">
        <f t="shared" si="296"/>
        <v>35371.7523</v>
      </c>
      <c r="U869" s="39">
        <f t="shared" si="289"/>
        <v>36837.9143</v>
      </c>
      <c r="BD869" s="3"/>
      <c r="BJ869" s="25"/>
    </row>
    <row r="870" spans="2:62" ht="12" customHeight="1">
      <c r="B870" s="11"/>
      <c r="C870" s="26" t="s">
        <v>71</v>
      </c>
      <c r="D870" s="37">
        <f t="shared" si="280"/>
        <v>13626.5249</v>
      </c>
      <c r="E870" s="46">
        <f t="shared" si="281"/>
        <v>5.6355311340048635</v>
      </c>
      <c r="F870" s="37">
        <f t="shared" si="280"/>
        <v>5604.9859</v>
      </c>
      <c r="G870" s="46">
        <f t="shared" si="282"/>
        <v>2.318057815687715</v>
      </c>
      <c r="H870" s="37">
        <f t="shared" si="292"/>
        <v>1445.907</v>
      </c>
      <c r="I870" s="46">
        <f t="shared" si="283"/>
        <v>0.59798473750087</v>
      </c>
      <c r="J870" s="37">
        <f t="shared" si="292"/>
        <v>0</v>
      </c>
      <c r="K870" s="46">
        <f t="shared" si="284"/>
        <v>0</v>
      </c>
      <c r="L870" s="37">
        <f t="shared" si="293"/>
        <v>0</v>
      </c>
      <c r="M870" s="46">
        <f t="shared" si="285"/>
        <v>0</v>
      </c>
      <c r="N870" s="37">
        <f t="shared" si="294"/>
        <v>0</v>
      </c>
      <c r="O870" s="46">
        <f t="shared" si="286"/>
        <v>0</v>
      </c>
      <c r="P870" s="37">
        <f t="shared" si="295"/>
        <v>11417.5454</v>
      </c>
      <c r="Q870" s="46">
        <f t="shared" si="287"/>
        <v>4.721961985745464</v>
      </c>
      <c r="R870" s="37">
        <f t="shared" si="297"/>
        <v>30649.0562</v>
      </c>
      <c r="S870" s="46">
        <f t="shared" si="288"/>
        <v>12.675550935438043</v>
      </c>
      <c r="T870" s="37">
        <f t="shared" si="296"/>
        <v>211147.5833</v>
      </c>
      <c r="U870" s="39">
        <f t="shared" si="289"/>
        <v>241796.6395</v>
      </c>
      <c r="BD870" s="3"/>
      <c r="BJ870" s="25"/>
    </row>
    <row r="871" spans="2:62" ht="12" customHeight="1">
      <c r="B871" s="11"/>
      <c r="C871" s="26" t="s">
        <v>72</v>
      </c>
      <c r="D871" s="37">
        <f t="shared" si="280"/>
        <v>25.9426</v>
      </c>
      <c r="E871" s="46">
        <f t="shared" si="281"/>
        <v>0.10280423877332008</v>
      </c>
      <c r="F871" s="37">
        <f t="shared" si="280"/>
        <v>0</v>
      </c>
      <c r="G871" s="46">
        <f t="shared" si="282"/>
        <v>0</v>
      </c>
      <c r="H871" s="37">
        <f t="shared" si="292"/>
        <v>0</v>
      </c>
      <c r="I871" s="46">
        <f t="shared" si="283"/>
        <v>0</v>
      </c>
      <c r="J871" s="37">
        <f t="shared" si="292"/>
        <v>0</v>
      </c>
      <c r="K871" s="46">
        <f t="shared" si="284"/>
        <v>0</v>
      </c>
      <c r="L871" s="37">
        <f t="shared" si="293"/>
        <v>0</v>
      </c>
      <c r="M871" s="46">
        <f t="shared" si="285"/>
        <v>0</v>
      </c>
      <c r="N871" s="37">
        <f t="shared" si="294"/>
        <v>0</v>
      </c>
      <c r="O871" s="46">
        <f t="shared" si="286"/>
        <v>0</v>
      </c>
      <c r="P871" s="37">
        <f t="shared" si="295"/>
        <v>71.5618</v>
      </c>
      <c r="Q871" s="46">
        <f t="shared" si="287"/>
        <v>0.28358207636276156</v>
      </c>
      <c r="R871" s="37">
        <f t="shared" si="297"/>
        <v>97.5044</v>
      </c>
      <c r="S871" s="46">
        <f t="shared" si="288"/>
        <v>0.3863863151360817</v>
      </c>
      <c r="T871" s="37">
        <f t="shared" si="296"/>
        <v>25137.4473</v>
      </c>
      <c r="U871" s="39">
        <f t="shared" si="289"/>
        <v>25234.9517</v>
      </c>
      <c r="BD871" s="3"/>
      <c r="BJ871" s="25"/>
    </row>
    <row r="872" spans="2:62" ht="12" customHeight="1">
      <c r="B872" s="11"/>
      <c r="C872" s="29" t="s">
        <v>73</v>
      </c>
      <c r="D872" s="37">
        <f t="shared" si="280"/>
        <v>10255.7158</v>
      </c>
      <c r="E872" s="46">
        <f t="shared" si="281"/>
        <v>4.444795804155978</v>
      </c>
      <c r="F872" s="37">
        <f t="shared" si="280"/>
        <v>2937.1322999999998</v>
      </c>
      <c r="G872" s="46">
        <f t="shared" si="282"/>
        <v>1.272944139432081</v>
      </c>
      <c r="H872" s="37">
        <f t="shared" si="292"/>
        <v>1421.6525000000001</v>
      </c>
      <c r="I872" s="46">
        <f t="shared" si="283"/>
        <v>0.6161398375496966</v>
      </c>
      <c r="J872" s="37">
        <f t="shared" si="292"/>
        <v>0</v>
      </c>
      <c r="K872" s="46">
        <f t="shared" si="284"/>
        <v>0</v>
      </c>
      <c r="L872" s="37">
        <f t="shared" si="293"/>
        <v>0</v>
      </c>
      <c r="M872" s="46">
        <f t="shared" si="285"/>
        <v>0</v>
      </c>
      <c r="N872" s="37">
        <f t="shared" si="294"/>
        <v>0</v>
      </c>
      <c r="O872" s="46">
        <f t="shared" si="286"/>
        <v>0</v>
      </c>
      <c r="P872" s="37">
        <f t="shared" si="295"/>
        <v>1457.7935</v>
      </c>
      <c r="Q872" s="46">
        <f t="shared" si="287"/>
        <v>0.6318032362134935</v>
      </c>
      <c r="R872" s="37">
        <f t="shared" si="297"/>
        <v>14650.641599999999</v>
      </c>
      <c r="S872" s="46">
        <f t="shared" si="288"/>
        <v>6.349543179801552</v>
      </c>
      <c r="T872" s="37">
        <f t="shared" si="296"/>
        <v>216084.72289999996</v>
      </c>
      <c r="U872" s="39">
        <f t="shared" si="289"/>
        <v>230735.36449999997</v>
      </c>
      <c r="BD872" s="3"/>
      <c r="BJ872" s="25"/>
    </row>
    <row r="873" spans="1:62" s="30" customFormat="1" ht="12" customHeight="1">
      <c r="A873" s="3"/>
      <c r="B873" s="27"/>
      <c r="C873" s="28" t="s">
        <v>2</v>
      </c>
      <c r="D873" s="40">
        <f t="shared" si="280"/>
        <v>41035.0738</v>
      </c>
      <c r="E873" s="47">
        <f t="shared" si="281"/>
        <v>1.6020158746761346</v>
      </c>
      <c r="F873" s="40">
        <f t="shared" si="280"/>
        <v>10373.9938</v>
      </c>
      <c r="G873" s="47">
        <f t="shared" si="282"/>
        <v>0.4050023848474667</v>
      </c>
      <c r="H873" s="40">
        <f t="shared" si="292"/>
        <v>5476.2805</v>
      </c>
      <c r="I873" s="47">
        <f t="shared" si="283"/>
        <v>0.21379487064988192</v>
      </c>
      <c r="J873" s="40">
        <f t="shared" si="292"/>
        <v>0</v>
      </c>
      <c r="K873" s="47">
        <f t="shared" si="284"/>
        <v>0</v>
      </c>
      <c r="L873" s="40">
        <f t="shared" si="293"/>
        <v>0</v>
      </c>
      <c r="M873" s="47">
        <f t="shared" si="285"/>
        <v>0</v>
      </c>
      <c r="N873" s="40">
        <f t="shared" si="294"/>
        <v>0</v>
      </c>
      <c r="O873" s="47">
        <f t="shared" si="286"/>
        <v>0</v>
      </c>
      <c r="P873" s="40">
        <f t="shared" si="295"/>
        <v>15262.2602</v>
      </c>
      <c r="Q873" s="47">
        <f t="shared" si="287"/>
        <v>0.5958410905511217</v>
      </c>
      <c r="R873" s="40">
        <f>SUM(R854:R872)</f>
        <v>66671.3278</v>
      </c>
      <c r="S873" s="47">
        <f t="shared" si="288"/>
        <v>2.6028593500747226</v>
      </c>
      <c r="T873" s="40">
        <f t="shared" si="296"/>
        <v>2494793.5396</v>
      </c>
      <c r="U873" s="42">
        <f t="shared" si="289"/>
        <v>2561464.8674</v>
      </c>
      <c r="BJ873" s="25"/>
    </row>
    <row r="874" spans="2:62" ht="12" customHeight="1">
      <c r="B874" s="11"/>
      <c r="C874" s="26" t="s">
        <v>74</v>
      </c>
      <c r="D874" s="37">
        <f t="shared" si="280"/>
        <v>2563.666</v>
      </c>
      <c r="E874" s="46">
        <f t="shared" si="281"/>
        <v>11.57355503713961</v>
      </c>
      <c r="F874" s="37">
        <f t="shared" si="280"/>
        <v>0</v>
      </c>
      <c r="G874" s="46">
        <f t="shared" si="282"/>
        <v>0</v>
      </c>
      <c r="H874" s="37">
        <f t="shared" si="292"/>
        <v>0</v>
      </c>
      <c r="I874" s="46">
        <f t="shared" si="283"/>
        <v>0</v>
      </c>
      <c r="J874" s="37">
        <f t="shared" si="292"/>
        <v>0</v>
      </c>
      <c r="K874" s="46">
        <f t="shared" si="284"/>
        <v>0</v>
      </c>
      <c r="L874" s="37">
        <f t="shared" si="293"/>
        <v>0</v>
      </c>
      <c r="M874" s="46">
        <f t="shared" si="285"/>
        <v>0</v>
      </c>
      <c r="N874" s="37">
        <f t="shared" si="294"/>
        <v>0</v>
      </c>
      <c r="O874" s="46">
        <f t="shared" si="286"/>
        <v>0</v>
      </c>
      <c r="P874" s="37">
        <f t="shared" si="295"/>
        <v>0</v>
      </c>
      <c r="Q874" s="46">
        <f t="shared" si="287"/>
        <v>0</v>
      </c>
      <c r="R874" s="37">
        <f aca="true" t="shared" si="298" ref="R874:R880">SUM(P874,N874,D874,F874,J874,L874)</f>
        <v>2563.666</v>
      </c>
      <c r="S874" s="46">
        <f t="shared" si="288"/>
        <v>11.57355503713961</v>
      </c>
      <c r="T874" s="37">
        <f t="shared" si="296"/>
        <v>19587.4016</v>
      </c>
      <c r="U874" s="39">
        <f t="shared" si="289"/>
        <v>22151.067600000002</v>
      </c>
      <c r="BD874" s="3"/>
      <c r="BJ874" s="25"/>
    </row>
    <row r="875" spans="2:62" ht="12" customHeight="1">
      <c r="B875" s="11" t="s">
        <v>75</v>
      </c>
      <c r="C875" s="26" t="s">
        <v>76</v>
      </c>
      <c r="D875" s="37">
        <f t="shared" si="280"/>
        <v>398.8318</v>
      </c>
      <c r="E875" s="46">
        <f t="shared" si="281"/>
        <v>0.1400407564339775</v>
      </c>
      <c r="F875" s="37">
        <f t="shared" si="280"/>
        <v>6773.9566</v>
      </c>
      <c r="G875" s="46">
        <f t="shared" si="282"/>
        <v>2.378521487792434</v>
      </c>
      <c r="H875" s="37">
        <f t="shared" si="292"/>
        <v>2457.5714</v>
      </c>
      <c r="I875" s="46">
        <f t="shared" si="283"/>
        <v>0.8629205540945057</v>
      </c>
      <c r="J875" s="37">
        <f t="shared" si="292"/>
        <v>0</v>
      </c>
      <c r="K875" s="46">
        <f t="shared" si="284"/>
        <v>0</v>
      </c>
      <c r="L875" s="37">
        <f t="shared" si="293"/>
        <v>0</v>
      </c>
      <c r="M875" s="46">
        <f t="shared" si="285"/>
        <v>0</v>
      </c>
      <c r="N875" s="37">
        <f t="shared" si="294"/>
        <v>0</v>
      </c>
      <c r="O875" s="46">
        <f t="shared" si="286"/>
        <v>0</v>
      </c>
      <c r="P875" s="37">
        <f t="shared" si="295"/>
        <v>1353.3046000000002</v>
      </c>
      <c r="Q875" s="46">
        <f t="shared" si="287"/>
        <v>0.47518226949200487</v>
      </c>
      <c r="R875" s="37">
        <f t="shared" si="298"/>
        <v>8526.093</v>
      </c>
      <c r="S875" s="46">
        <f t="shared" si="288"/>
        <v>2.993744513718416</v>
      </c>
      <c r="T875" s="37">
        <f t="shared" si="296"/>
        <v>276270.8548</v>
      </c>
      <c r="U875" s="39">
        <f t="shared" si="289"/>
        <v>284796.94779999997</v>
      </c>
      <c r="BD875" s="3"/>
      <c r="BJ875" s="25"/>
    </row>
    <row r="876" spans="2:62" ht="12" customHeight="1">
      <c r="B876" s="11" t="s">
        <v>48</v>
      </c>
      <c r="C876" s="26" t="s">
        <v>108</v>
      </c>
      <c r="D876" s="37">
        <f t="shared" si="280"/>
        <v>653.338</v>
      </c>
      <c r="E876" s="46">
        <f t="shared" si="281"/>
        <v>4.515196421977503</v>
      </c>
      <c r="F876" s="37">
        <f t="shared" si="280"/>
        <v>667.6033</v>
      </c>
      <c r="G876" s="46">
        <f t="shared" si="282"/>
        <v>4.613783419088395</v>
      </c>
      <c r="H876" s="37">
        <f t="shared" si="292"/>
        <v>799.64</v>
      </c>
      <c r="I876" s="46">
        <f t="shared" si="283"/>
        <v>5.52628450644244</v>
      </c>
      <c r="J876" s="37">
        <f t="shared" si="292"/>
        <v>0</v>
      </c>
      <c r="K876" s="46">
        <f t="shared" si="284"/>
        <v>0</v>
      </c>
      <c r="L876" s="37">
        <f t="shared" si="293"/>
        <v>0</v>
      </c>
      <c r="M876" s="46">
        <f t="shared" si="285"/>
        <v>0</v>
      </c>
      <c r="N876" s="37">
        <f t="shared" si="294"/>
        <v>0</v>
      </c>
      <c r="O876" s="46">
        <f t="shared" si="286"/>
        <v>0</v>
      </c>
      <c r="P876" s="37">
        <f t="shared" si="295"/>
        <v>1519.2805999999998</v>
      </c>
      <c r="Q876" s="46">
        <f t="shared" si="287"/>
        <v>10.499695914059544</v>
      </c>
      <c r="R876" s="37">
        <f t="shared" si="298"/>
        <v>2840.2218999999996</v>
      </c>
      <c r="S876" s="46">
        <f t="shared" si="288"/>
        <v>19.628675755125442</v>
      </c>
      <c r="T876" s="37">
        <f t="shared" si="296"/>
        <v>11629.536199999999</v>
      </c>
      <c r="U876" s="39">
        <f t="shared" si="289"/>
        <v>14469.7581</v>
      </c>
      <c r="BD876" s="3"/>
      <c r="BJ876" s="25"/>
    </row>
    <row r="877" spans="2:62" ht="12" customHeight="1">
      <c r="B877" s="11" t="s">
        <v>1</v>
      </c>
      <c r="C877" s="26" t="s">
        <v>77</v>
      </c>
      <c r="D877" s="37">
        <f t="shared" si="280"/>
        <v>219.5817</v>
      </c>
      <c r="E877" s="46">
        <f t="shared" si="281"/>
        <v>1.7644216427242583</v>
      </c>
      <c r="F877" s="37">
        <f t="shared" si="280"/>
        <v>3264.0171</v>
      </c>
      <c r="G877" s="46">
        <f t="shared" si="282"/>
        <v>26.227606460201685</v>
      </c>
      <c r="H877" s="37">
        <f t="shared" si="292"/>
        <v>0</v>
      </c>
      <c r="I877" s="46">
        <f t="shared" si="283"/>
        <v>0</v>
      </c>
      <c r="J877" s="37">
        <f t="shared" si="292"/>
        <v>0</v>
      </c>
      <c r="K877" s="46">
        <f t="shared" si="284"/>
        <v>0</v>
      </c>
      <c r="L877" s="37">
        <f t="shared" si="293"/>
        <v>0</v>
      </c>
      <c r="M877" s="46">
        <f t="shared" si="285"/>
        <v>0</v>
      </c>
      <c r="N877" s="37">
        <f t="shared" si="294"/>
        <v>0</v>
      </c>
      <c r="O877" s="46">
        <f t="shared" si="286"/>
        <v>0</v>
      </c>
      <c r="P877" s="37">
        <f t="shared" si="295"/>
        <v>665.8619</v>
      </c>
      <c r="Q877" s="46">
        <f t="shared" si="287"/>
        <v>5.350451095995229</v>
      </c>
      <c r="R877" s="37">
        <f t="shared" si="298"/>
        <v>4149.4607</v>
      </c>
      <c r="S877" s="46">
        <f t="shared" si="288"/>
        <v>33.34247919892117</v>
      </c>
      <c r="T877" s="37">
        <f t="shared" si="296"/>
        <v>8295.5068</v>
      </c>
      <c r="U877" s="39">
        <f t="shared" si="289"/>
        <v>12444.967499999999</v>
      </c>
      <c r="BD877" s="3"/>
      <c r="BJ877" s="25"/>
    </row>
    <row r="878" spans="2:62" ht="12" customHeight="1">
      <c r="B878" s="11" t="s">
        <v>20</v>
      </c>
      <c r="C878" s="26" t="s">
        <v>78</v>
      </c>
      <c r="D878" s="37">
        <f t="shared" si="280"/>
        <v>0</v>
      </c>
      <c r="E878" s="46">
        <f t="shared" si="281"/>
        <v>0</v>
      </c>
      <c r="F878" s="37">
        <f t="shared" si="280"/>
        <v>0</v>
      </c>
      <c r="G878" s="46">
        <f t="shared" si="282"/>
        <v>0</v>
      </c>
      <c r="H878" s="37">
        <f t="shared" si="292"/>
        <v>0</v>
      </c>
      <c r="I878" s="46">
        <f t="shared" si="283"/>
        <v>0</v>
      </c>
      <c r="J878" s="37">
        <f t="shared" si="292"/>
        <v>0</v>
      </c>
      <c r="K878" s="46">
        <f t="shared" si="284"/>
        <v>0</v>
      </c>
      <c r="L878" s="37">
        <f t="shared" si="293"/>
        <v>0</v>
      </c>
      <c r="M878" s="46">
        <f t="shared" si="285"/>
        <v>0</v>
      </c>
      <c r="N878" s="37">
        <f t="shared" si="294"/>
        <v>0</v>
      </c>
      <c r="O878" s="46">
        <f t="shared" si="286"/>
        <v>0</v>
      </c>
      <c r="P878" s="37">
        <f t="shared" si="295"/>
        <v>0</v>
      </c>
      <c r="Q878" s="46">
        <f t="shared" si="287"/>
        <v>0</v>
      </c>
      <c r="R878" s="37">
        <f t="shared" si="298"/>
        <v>0</v>
      </c>
      <c r="S878" s="46">
        <f t="shared" si="288"/>
        <v>0</v>
      </c>
      <c r="T878" s="37">
        <f t="shared" si="296"/>
        <v>33082.6066</v>
      </c>
      <c r="U878" s="39">
        <f t="shared" si="289"/>
        <v>33082.6066</v>
      </c>
      <c r="BD878" s="3"/>
      <c r="BJ878" s="25"/>
    </row>
    <row r="879" spans="2:62" ht="12" customHeight="1">
      <c r="B879" s="11"/>
      <c r="C879" s="26" t="s">
        <v>79</v>
      </c>
      <c r="D879" s="37">
        <f t="shared" si="280"/>
        <v>635.4518999999999</v>
      </c>
      <c r="E879" s="46">
        <f t="shared" si="281"/>
        <v>0.13329118037441404</v>
      </c>
      <c r="F879" s="37">
        <f t="shared" si="280"/>
        <v>953.9436</v>
      </c>
      <c r="G879" s="46">
        <f t="shared" si="282"/>
        <v>0.20009739282330868</v>
      </c>
      <c r="H879" s="37">
        <f t="shared" si="292"/>
        <v>20.9279</v>
      </c>
      <c r="I879" s="46">
        <f t="shared" si="283"/>
        <v>0.004389796448413641</v>
      </c>
      <c r="J879" s="37">
        <f t="shared" si="292"/>
        <v>0</v>
      </c>
      <c r="K879" s="46">
        <f t="shared" si="284"/>
        <v>0</v>
      </c>
      <c r="L879" s="37">
        <f t="shared" si="293"/>
        <v>0</v>
      </c>
      <c r="M879" s="46">
        <f t="shared" si="285"/>
        <v>0</v>
      </c>
      <c r="N879" s="37">
        <f t="shared" si="294"/>
        <v>0</v>
      </c>
      <c r="O879" s="46">
        <f t="shared" si="286"/>
        <v>0</v>
      </c>
      <c r="P879" s="37">
        <f t="shared" si="295"/>
        <v>134.6855</v>
      </c>
      <c r="Q879" s="46">
        <f t="shared" si="287"/>
        <v>0.028251373981757144</v>
      </c>
      <c r="R879" s="37">
        <f t="shared" si="298"/>
        <v>1724.0809999999997</v>
      </c>
      <c r="S879" s="46">
        <f t="shared" si="288"/>
        <v>0.36163994717947984</v>
      </c>
      <c r="T879" s="37">
        <f t="shared" si="296"/>
        <v>475015.5639</v>
      </c>
      <c r="U879" s="39">
        <f t="shared" si="289"/>
        <v>476739.6449</v>
      </c>
      <c r="BD879" s="3"/>
      <c r="BJ879" s="25"/>
    </row>
    <row r="880" spans="2:62" ht="12" customHeight="1">
      <c r="B880" s="11"/>
      <c r="C880" s="26" t="s">
        <v>80</v>
      </c>
      <c r="D880" s="37">
        <f t="shared" si="280"/>
        <v>2161.1016</v>
      </c>
      <c r="E880" s="46">
        <f t="shared" si="281"/>
        <v>0.8818155706969986</v>
      </c>
      <c r="F880" s="37">
        <f t="shared" si="280"/>
        <v>670.5925</v>
      </c>
      <c r="G880" s="46">
        <f t="shared" si="282"/>
        <v>0.27362846248997597</v>
      </c>
      <c r="H880" s="37">
        <f t="shared" si="292"/>
        <v>0</v>
      </c>
      <c r="I880" s="46">
        <f t="shared" si="283"/>
        <v>0</v>
      </c>
      <c r="J880" s="37">
        <f t="shared" si="292"/>
        <v>0</v>
      </c>
      <c r="K880" s="46">
        <f t="shared" si="284"/>
        <v>0</v>
      </c>
      <c r="L880" s="37">
        <f t="shared" si="293"/>
        <v>0</v>
      </c>
      <c r="M880" s="46">
        <f t="shared" si="285"/>
        <v>0</v>
      </c>
      <c r="N880" s="37">
        <f t="shared" si="294"/>
        <v>0</v>
      </c>
      <c r="O880" s="46">
        <f t="shared" si="286"/>
        <v>0</v>
      </c>
      <c r="P880" s="37">
        <f t="shared" si="295"/>
        <v>108.6349</v>
      </c>
      <c r="Q880" s="46">
        <f t="shared" si="287"/>
        <v>0.04432736820013986</v>
      </c>
      <c r="R880" s="37">
        <f t="shared" si="298"/>
        <v>2940.3289999999997</v>
      </c>
      <c r="S880" s="46">
        <f t="shared" si="288"/>
        <v>1.1997714013871141</v>
      </c>
      <c r="T880" s="37">
        <f t="shared" si="296"/>
        <v>242133.774</v>
      </c>
      <c r="U880" s="39">
        <f t="shared" si="289"/>
        <v>245074.103</v>
      </c>
      <c r="BD880" s="3"/>
      <c r="BJ880" s="25"/>
    </row>
    <row r="881" spans="1:62" s="30" customFormat="1" ht="12" customHeight="1">
      <c r="A881" s="3"/>
      <c r="B881" s="27"/>
      <c r="C881" s="28" t="s">
        <v>2</v>
      </c>
      <c r="D881" s="40">
        <f t="shared" si="280"/>
        <v>6631.971</v>
      </c>
      <c r="E881" s="47">
        <f t="shared" si="281"/>
        <v>0.609131168447722</v>
      </c>
      <c r="F881" s="40">
        <f t="shared" si="280"/>
        <v>12330.1131</v>
      </c>
      <c r="G881" s="47">
        <f t="shared" si="282"/>
        <v>1.1324923163408833</v>
      </c>
      <c r="H881" s="40">
        <f aca="true" t="shared" si="299" ref="H881:J911">SUM(H578,H679,H780)</f>
        <v>3278.1393</v>
      </c>
      <c r="I881" s="47">
        <f t="shared" si="283"/>
        <v>0.3010894984527823</v>
      </c>
      <c r="J881" s="40">
        <f t="shared" si="299"/>
        <v>0</v>
      </c>
      <c r="K881" s="47">
        <f t="shared" si="284"/>
        <v>0</v>
      </c>
      <c r="L881" s="40">
        <f aca="true" t="shared" si="300" ref="L881:L911">SUM(L578,L679,L780)</f>
        <v>0</v>
      </c>
      <c r="M881" s="47">
        <f t="shared" si="285"/>
        <v>0</v>
      </c>
      <c r="N881" s="40">
        <f aca="true" t="shared" si="301" ref="N881:N911">SUM(N578,N679,N780)</f>
        <v>0</v>
      </c>
      <c r="O881" s="47">
        <f t="shared" si="286"/>
        <v>0</v>
      </c>
      <c r="P881" s="40">
        <f aca="true" t="shared" si="302" ref="P881:P911">SUM(P578,P679,P780)</f>
        <v>3781.7674999999995</v>
      </c>
      <c r="Q881" s="47">
        <f t="shared" si="287"/>
        <v>0.3473465815928055</v>
      </c>
      <c r="R881" s="40">
        <f>SUM(R874:R880)</f>
        <v>22743.8516</v>
      </c>
      <c r="S881" s="47">
        <f t="shared" si="288"/>
        <v>2.0889700663814113</v>
      </c>
      <c r="T881" s="40">
        <f aca="true" t="shared" si="303" ref="T881:T911">SUM(T578,T679,T780)</f>
        <v>1066015.2439000001</v>
      </c>
      <c r="U881" s="42">
        <f t="shared" si="289"/>
        <v>1088759.0955</v>
      </c>
      <c r="BJ881" s="25"/>
    </row>
    <row r="882" spans="2:62" ht="12" customHeight="1">
      <c r="B882" s="23"/>
      <c r="C882" s="24" t="s">
        <v>81</v>
      </c>
      <c r="D882" s="37">
        <f aca="true" t="shared" si="304" ref="D882:F911">SUM(D579,D680,D781)</f>
        <v>188.8132</v>
      </c>
      <c r="E882" s="46">
        <f aca="true" t="shared" si="305" ref="E882:E911">IF($U882=0,"",D882/$U882*100)</f>
        <v>0.24391800422051993</v>
      </c>
      <c r="F882" s="37">
        <f t="shared" si="304"/>
        <v>350.487</v>
      </c>
      <c r="G882" s="46">
        <f aca="true" t="shared" si="306" ref="G882:G911">IF($U882=0,"",F882/$U882*100)</f>
        <v>0.45277602172537396</v>
      </c>
      <c r="H882" s="37">
        <f t="shared" si="299"/>
        <v>1.8425</v>
      </c>
      <c r="I882" s="46">
        <f aca="true" t="shared" si="307" ref="I882:I911">IF($U882=0,"",H882/$U882*100)</f>
        <v>0.0023802304223237993</v>
      </c>
      <c r="J882" s="37">
        <f t="shared" si="299"/>
        <v>0</v>
      </c>
      <c r="K882" s="46">
        <f aca="true" t="shared" si="308" ref="K882:K911">IF($U882=0,"",J882/$U882*100)</f>
        <v>0</v>
      </c>
      <c r="L882" s="37">
        <f t="shared" si="300"/>
        <v>0</v>
      </c>
      <c r="M882" s="46">
        <f aca="true" t="shared" si="309" ref="M882:M911">IF($U882=0,"",L882/$U882*100)</f>
        <v>0</v>
      </c>
      <c r="N882" s="37">
        <f t="shared" si="301"/>
        <v>0</v>
      </c>
      <c r="O882" s="46">
        <f aca="true" t="shared" si="310" ref="O882:O911">IF($U882=0,"",N882/$U882*100)</f>
        <v>0</v>
      </c>
      <c r="P882" s="37">
        <f t="shared" si="302"/>
        <v>0</v>
      </c>
      <c r="Q882" s="46">
        <f aca="true" t="shared" si="311" ref="Q882:Q911">IF($U882=0,"",P882/$U882*100)</f>
        <v>0</v>
      </c>
      <c r="R882" s="37">
        <f aca="true" t="shared" si="312" ref="R882:R890">SUM(P882,N882,D882,F882,J882,L882)</f>
        <v>539.3002</v>
      </c>
      <c r="S882" s="46">
        <f aca="true" t="shared" si="313" ref="S882:S911">IF($U882=0,"",R882/$U882*100)</f>
        <v>0.6966940259458939</v>
      </c>
      <c r="T882" s="37">
        <f t="shared" si="303"/>
        <v>76869.1718</v>
      </c>
      <c r="U882" s="39">
        <f aca="true" t="shared" si="314" ref="U882:U910">SUM(R882,T882)</f>
        <v>77408.472</v>
      </c>
      <c r="BD882" s="3"/>
      <c r="BJ882" s="25"/>
    </row>
    <row r="883" spans="2:62" ht="12" customHeight="1">
      <c r="B883" s="11" t="s">
        <v>82</v>
      </c>
      <c r="C883" s="26" t="s">
        <v>83</v>
      </c>
      <c r="D883" s="37">
        <f t="shared" si="304"/>
        <v>71.6124</v>
      </c>
      <c r="E883" s="46">
        <f t="shared" si="305"/>
        <v>3.35638133757039</v>
      </c>
      <c r="F883" s="37">
        <f t="shared" si="304"/>
        <v>129.2081</v>
      </c>
      <c r="G883" s="46">
        <f t="shared" si="306"/>
        <v>6.055817924031715</v>
      </c>
      <c r="H883" s="37">
        <f t="shared" si="299"/>
        <v>0</v>
      </c>
      <c r="I883" s="46">
        <f t="shared" si="307"/>
        <v>0</v>
      </c>
      <c r="J883" s="37">
        <f t="shared" si="299"/>
        <v>0</v>
      </c>
      <c r="K883" s="46">
        <f t="shared" si="308"/>
        <v>0</v>
      </c>
      <c r="L883" s="37">
        <f t="shared" si="300"/>
        <v>0</v>
      </c>
      <c r="M883" s="46">
        <f t="shared" si="309"/>
        <v>0</v>
      </c>
      <c r="N883" s="37">
        <f t="shared" si="301"/>
        <v>0</v>
      </c>
      <c r="O883" s="46">
        <f t="shared" si="310"/>
        <v>0</v>
      </c>
      <c r="P883" s="37">
        <f t="shared" si="302"/>
        <v>0</v>
      </c>
      <c r="Q883" s="46">
        <f t="shared" si="311"/>
        <v>0</v>
      </c>
      <c r="R883" s="37">
        <f t="shared" si="312"/>
        <v>200.82049999999998</v>
      </c>
      <c r="S883" s="46">
        <f t="shared" si="313"/>
        <v>9.412199261602105</v>
      </c>
      <c r="T883" s="37">
        <f t="shared" si="303"/>
        <v>1932.7988</v>
      </c>
      <c r="U883" s="39">
        <f t="shared" si="314"/>
        <v>2133.6193</v>
      </c>
      <c r="BD883" s="3"/>
      <c r="BJ883" s="25"/>
    </row>
    <row r="884" spans="2:62" ht="12" customHeight="1">
      <c r="B884" s="11"/>
      <c r="C884" s="26" t="s">
        <v>84</v>
      </c>
      <c r="D884" s="37">
        <f t="shared" si="304"/>
        <v>10.3217</v>
      </c>
      <c r="E884" s="46">
        <f t="shared" si="305"/>
        <v>0.02862116224728695</v>
      </c>
      <c r="F884" s="37">
        <f t="shared" si="304"/>
        <v>19583.6679</v>
      </c>
      <c r="G884" s="46">
        <f t="shared" si="306"/>
        <v>54.30378100147121</v>
      </c>
      <c r="H884" s="37">
        <f t="shared" si="299"/>
        <v>0</v>
      </c>
      <c r="I884" s="46">
        <f t="shared" si="307"/>
        <v>0</v>
      </c>
      <c r="J884" s="37">
        <f t="shared" si="299"/>
        <v>0</v>
      </c>
      <c r="K884" s="46">
        <f t="shared" si="308"/>
        <v>0</v>
      </c>
      <c r="L884" s="37">
        <f t="shared" si="300"/>
        <v>0</v>
      </c>
      <c r="M884" s="46">
        <f t="shared" si="309"/>
        <v>0</v>
      </c>
      <c r="N884" s="37">
        <f t="shared" si="301"/>
        <v>0</v>
      </c>
      <c r="O884" s="46">
        <f t="shared" si="310"/>
        <v>0</v>
      </c>
      <c r="P884" s="37">
        <f t="shared" si="302"/>
        <v>25.7432</v>
      </c>
      <c r="Q884" s="46">
        <f t="shared" si="311"/>
        <v>0.07138361936157392</v>
      </c>
      <c r="R884" s="37">
        <f t="shared" si="312"/>
        <v>19619.7328</v>
      </c>
      <c r="S884" s="46">
        <f t="shared" si="313"/>
        <v>54.403785783080075</v>
      </c>
      <c r="T884" s="37">
        <f t="shared" si="303"/>
        <v>16443.4428</v>
      </c>
      <c r="U884" s="39">
        <f t="shared" si="314"/>
        <v>36063.1756</v>
      </c>
      <c r="BD884" s="3"/>
      <c r="BJ884" s="25"/>
    </row>
    <row r="885" spans="2:62" ht="12" customHeight="1">
      <c r="B885" s="11" t="s">
        <v>48</v>
      </c>
      <c r="C885" s="26" t="s">
        <v>85</v>
      </c>
      <c r="D885" s="37">
        <f t="shared" si="304"/>
        <v>83.28399999999999</v>
      </c>
      <c r="E885" s="46">
        <f t="shared" si="305"/>
        <v>0.33269927763542195</v>
      </c>
      <c r="F885" s="37">
        <f t="shared" si="304"/>
        <v>99.1227</v>
      </c>
      <c r="G885" s="46">
        <f t="shared" si="306"/>
        <v>0.39597102309294274</v>
      </c>
      <c r="H885" s="37">
        <f t="shared" si="299"/>
        <v>9.2024</v>
      </c>
      <c r="I885" s="46">
        <f t="shared" si="307"/>
        <v>0.03676134470621257</v>
      </c>
      <c r="J885" s="37">
        <f t="shared" si="299"/>
        <v>0</v>
      </c>
      <c r="K885" s="46">
        <f t="shared" si="308"/>
        <v>0</v>
      </c>
      <c r="L885" s="37">
        <f t="shared" si="300"/>
        <v>0</v>
      </c>
      <c r="M885" s="46">
        <f t="shared" si="309"/>
        <v>0</v>
      </c>
      <c r="N885" s="37">
        <f t="shared" si="301"/>
        <v>0</v>
      </c>
      <c r="O885" s="46">
        <f t="shared" si="310"/>
        <v>0</v>
      </c>
      <c r="P885" s="37">
        <f t="shared" si="302"/>
        <v>47.9999</v>
      </c>
      <c r="Q885" s="46">
        <f t="shared" si="311"/>
        <v>0.19174789943533563</v>
      </c>
      <c r="R885" s="37">
        <f t="shared" si="312"/>
        <v>230.40659999999997</v>
      </c>
      <c r="S885" s="46">
        <f t="shared" si="313"/>
        <v>0.9204182001637004</v>
      </c>
      <c r="T885" s="37">
        <f t="shared" si="303"/>
        <v>24802.41</v>
      </c>
      <c r="U885" s="39">
        <f t="shared" si="314"/>
        <v>25032.8166</v>
      </c>
      <c r="BD885" s="3"/>
      <c r="BJ885" s="25"/>
    </row>
    <row r="886" spans="2:62" ht="12" customHeight="1">
      <c r="B886" s="11"/>
      <c r="C886" s="26" t="s">
        <v>86</v>
      </c>
      <c r="D886" s="37">
        <f t="shared" si="304"/>
        <v>78.3656</v>
      </c>
      <c r="E886" s="46">
        <f t="shared" si="305"/>
        <v>0.24622341295293085</v>
      </c>
      <c r="F886" s="37">
        <f t="shared" si="304"/>
        <v>41.6923</v>
      </c>
      <c r="G886" s="46">
        <f t="shared" si="306"/>
        <v>0.13099651377463428</v>
      </c>
      <c r="H886" s="37">
        <f t="shared" si="299"/>
        <v>0</v>
      </c>
      <c r="I886" s="46">
        <f t="shared" si="307"/>
        <v>0</v>
      </c>
      <c r="J886" s="37">
        <f t="shared" si="299"/>
        <v>0</v>
      </c>
      <c r="K886" s="46">
        <f t="shared" si="308"/>
        <v>0</v>
      </c>
      <c r="L886" s="37">
        <f t="shared" si="300"/>
        <v>0</v>
      </c>
      <c r="M886" s="46">
        <f t="shared" si="309"/>
        <v>0</v>
      </c>
      <c r="N886" s="37">
        <f t="shared" si="301"/>
        <v>0</v>
      </c>
      <c r="O886" s="46">
        <f t="shared" si="310"/>
        <v>0</v>
      </c>
      <c r="P886" s="37">
        <f t="shared" si="302"/>
        <v>0</v>
      </c>
      <c r="Q886" s="46">
        <f t="shared" si="311"/>
        <v>0</v>
      </c>
      <c r="R886" s="37">
        <f t="shared" si="312"/>
        <v>120.0579</v>
      </c>
      <c r="S886" s="46">
        <f t="shared" si="313"/>
        <v>0.3772199267275651</v>
      </c>
      <c r="T886" s="37">
        <f t="shared" si="303"/>
        <v>31706.972299999998</v>
      </c>
      <c r="U886" s="39">
        <f t="shared" si="314"/>
        <v>31827.030199999997</v>
      </c>
      <c r="BD886" s="3"/>
      <c r="BJ886" s="25"/>
    </row>
    <row r="887" spans="2:62" ht="12" customHeight="1">
      <c r="B887" s="11" t="s">
        <v>1</v>
      </c>
      <c r="C887" s="26" t="s">
        <v>87</v>
      </c>
      <c r="D887" s="37">
        <f t="shared" si="304"/>
        <v>433.9094</v>
      </c>
      <c r="E887" s="46">
        <f t="shared" si="305"/>
        <v>0.8000191174430077</v>
      </c>
      <c r="F887" s="37">
        <f t="shared" si="304"/>
        <v>1689.4216000000001</v>
      </c>
      <c r="G887" s="46">
        <f t="shared" si="306"/>
        <v>3.1148658623693195</v>
      </c>
      <c r="H887" s="37">
        <f t="shared" si="299"/>
        <v>1389.0845</v>
      </c>
      <c r="I887" s="46">
        <f t="shared" si="307"/>
        <v>2.5611202609202786</v>
      </c>
      <c r="J887" s="37">
        <f t="shared" si="299"/>
        <v>0</v>
      </c>
      <c r="K887" s="46">
        <f t="shared" si="308"/>
        <v>0</v>
      </c>
      <c r="L887" s="37">
        <f t="shared" si="300"/>
        <v>0</v>
      </c>
      <c r="M887" s="46">
        <f t="shared" si="309"/>
        <v>0</v>
      </c>
      <c r="N887" s="37">
        <f t="shared" si="301"/>
        <v>0</v>
      </c>
      <c r="O887" s="46">
        <f t="shared" si="310"/>
        <v>0</v>
      </c>
      <c r="P887" s="37">
        <f t="shared" si="302"/>
        <v>134.9187</v>
      </c>
      <c r="Q887" s="46">
        <f t="shared" si="311"/>
        <v>0.24875593683971334</v>
      </c>
      <c r="R887" s="37">
        <f t="shared" si="312"/>
        <v>2258.2497000000003</v>
      </c>
      <c r="S887" s="46">
        <f t="shared" si="313"/>
        <v>4.1636409166520405</v>
      </c>
      <c r="T887" s="37">
        <f t="shared" si="303"/>
        <v>51979.129199999996</v>
      </c>
      <c r="U887" s="39">
        <f t="shared" si="314"/>
        <v>54237.378899999996</v>
      </c>
      <c r="BD887" s="3"/>
      <c r="BJ887" s="25"/>
    </row>
    <row r="888" spans="2:62" ht="12" customHeight="1">
      <c r="B888" s="11"/>
      <c r="C888" s="26" t="s">
        <v>88</v>
      </c>
      <c r="D888" s="37">
        <f t="shared" si="304"/>
        <v>65.7482</v>
      </c>
      <c r="E888" s="46">
        <f t="shared" si="305"/>
        <v>0.06128877241111883</v>
      </c>
      <c r="F888" s="37">
        <f t="shared" si="304"/>
        <v>56.2718</v>
      </c>
      <c r="G888" s="46">
        <f t="shared" si="306"/>
        <v>0.05245511730152303</v>
      </c>
      <c r="H888" s="37">
        <f t="shared" si="299"/>
        <v>0</v>
      </c>
      <c r="I888" s="46">
        <f t="shared" si="307"/>
        <v>0</v>
      </c>
      <c r="J888" s="37">
        <f t="shared" si="299"/>
        <v>0</v>
      </c>
      <c r="K888" s="46">
        <f t="shared" si="308"/>
        <v>0</v>
      </c>
      <c r="L888" s="37">
        <f t="shared" si="300"/>
        <v>0</v>
      </c>
      <c r="M888" s="46">
        <f t="shared" si="309"/>
        <v>0</v>
      </c>
      <c r="N888" s="37">
        <f t="shared" si="301"/>
        <v>0</v>
      </c>
      <c r="O888" s="46">
        <f t="shared" si="310"/>
        <v>0</v>
      </c>
      <c r="P888" s="37">
        <f t="shared" si="302"/>
        <v>0</v>
      </c>
      <c r="Q888" s="46">
        <f t="shared" si="311"/>
        <v>0</v>
      </c>
      <c r="R888" s="37">
        <f t="shared" si="312"/>
        <v>122.02</v>
      </c>
      <c r="S888" s="46">
        <f t="shared" si="313"/>
        <v>0.11374388971264186</v>
      </c>
      <c r="T888" s="37">
        <f t="shared" si="303"/>
        <v>107154.0722</v>
      </c>
      <c r="U888" s="39">
        <f t="shared" si="314"/>
        <v>107276.0922</v>
      </c>
      <c r="BD888" s="3"/>
      <c r="BJ888" s="25"/>
    </row>
    <row r="889" spans="2:62" ht="12" customHeight="1">
      <c r="B889" s="11" t="s">
        <v>20</v>
      </c>
      <c r="C889" s="26" t="s">
        <v>89</v>
      </c>
      <c r="D889" s="37">
        <f t="shared" si="304"/>
        <v>400.2753</v>
      </c>
      <c r="E889" s="46">
        <f t="shared" si="305"/>
        <v>0.9908903289050132</v>
      </c>
      <c r="F889" s="37">
        <f t="shared" si="304"/>
        <v>641.568</v>
      </c>
      <c r="G889" s="46">
        <f t="shared" si="306"/>
        <v>1.5882157268633148</v>
      </c>
      <c r="H889" s="37">
        <f t="shared" si="299"/>
        <v>13028.545900000001</v>
      </c>
      <c r="I889" s="46">
        <f t="shared" si="307"/>
        <v>32.25245257952479</v>
      </c>
      <c r="J889" s="37">
        <f t="shared" si="299"/>
        <v>0</v>
      </c>
      <c r="K889" s="46">
        <f t="shared" si="308"/>
        <v>0</v>
      </c>
      <c r="L889" s="37">
        <f t="shared" si="300"/>
        <v>0</v>
      </c>
      <c r="M889" s="46">
        <f t="shared" si="309"/>
        <v>0</v>
      </c>
      <c r="N889" s="37">
        <f t="shared" si="301"/>
        <v>0</v>
      </c>
      <c r="O889" s="46">
        <f t="shared" si="310"/>
        <v>0</v>
      </c>
      <c r="P889" s="37">
        <f t="shared" si="302"/>
        <v>4928.3936</v>
      </c>
      <c r="Q889" s="46">
        <f t="shared" si="311"/>
        <v>12.200346999371087</v>
      </c>
      <c r="R889" s="37">
        <f t="shared" si="312"/>
        <v>5970.236900000001</v>
      </c>
      <c r="S889" s="46">
        <f t="shared" si="313"/>
        <v>14.779453055139417</v>
      </c>
      <c r="T889" s="37">
        <f t="shared" si="303"/>
        <v>34425.282999999996</v>
      </c>
      <c r="U889" s="39">
        <f t="shared" si="314"/>
        <v>40395.5199</v>
      </c>
      <c r="BD889" s="3"/>
      <c r="BJ889" s="25"/>
    </row>
    <row r="890" spans="2:62" ht="12" customHeight="1">
      <c r="B890" s="11"/>
      <c r="C890" s="29" t="s">
        <v>90</v>
      </c>
      <c r="D890" s="37">
        <f t="shared" si="304"/>
        <v>738.1183</v>
      </c>
      <c r="E890" s="46">
        <f t="shared" si="305"/>
        <v>0.7032208319016993</v>
      </c>
      <c r="F890" s="37">
        <f t="shared" si="304"/>
        <v>975.5222</v>
      </c>
      <c r="G890" s="46">
        <f t="shared" si="306"/>
        <v>0.9294005216000956</v>
      </c>
      <c r="H890" s="37">
        <f t="shared" si="299"/>
        <v>387.7286</v>
      </c>
      <c r="I890" s="46">
        <f t="shared" si="307"/>
        <v>0.3693971937074059</v>
      </c>
      <c r="J890" s="37">
        <f t="shared" si="299"/>
        <v>0</v>
      </c>
      <c r="K890" s="46">
        <f t="shared" si="308"/>
        <v>0</v>
      </c>
      <c r="L890" s="37">
        <f t="shared" si="300"/>
        <v>0</v>
      </c>
      <c r="M890" s="46">
        <f t="shared" si="309"/>
        <v>0</v>
      </c>
      <c r="N890" s="37">
        <f t="shared" si="301"/>
        <v>0</v>
      </c>
      <c r="O890" s="46">
        <f t="shared" si="310"/>
        <v>0</v>
      </c>
      <c r="P890" s="37">
        <f t="shared" si="302"/>
        <v>416.0693</v>
      </c>
      <c r="Q890" s="46">
        <f t="shared" si="311"/>
        <v>0.3963979747890788</v>
      </c>
      <c r="R890" s="37">
        <f t="shared" si="312"/>
        <v>2129.7098</v>
      </c>
      <c r="S890" s="46">
        <f t="shared" si="313"/>
        <v>2.0290193282908735</v>
      </c>
      <c r="T890" s="37">
        <f t="shared" si="303"/>
        <v>102832.80930000001</v>
      </c>
      <c r="U890" s="39">
        <f t="shared" si="314"/>
        <v>104962.5191</v>
      </c>
      <c r="BD890" s="3"/>
      <c r="BJ890" s="25"/>
    </row>
    <row r="891" spans="1:62" s="30" customFormat="1" ht="12" customHeight="1">
      <c r="A891" s="3"/>
      <c r="B891" s="27"/>
      <c r="C891" s="28" t="s">
        <v>2</v>
      </c>
      <c r="D891" s="40">
        <f t="shared" si="304"/>
        <v>2070.4481</v>
      </c>
      <c r="E891" s="47">
        <f t="shared" si="305"/>
        <v>0.4319403102534224</v>
      </c>
      <c r="F891" s="40">
        <f t="shared" si="304"/>
        <v>23566.9616</v>
      </c>
      <c r="G891" s="47">
        <f t="shared" si="306"/>
        <v>4.916578544149206</v>
      </c>
      <c r="H891" s="40">
        <f t="shared" si="299"/>
        <v>14816.403900000001</v>
      </c>
      <c r="I891" s="47">
        <f t="shared" si="307"/>
        <v>3.0910227102075236</v>
      </c>
      <c r="J891" s="40">
        <f t="shared" si="299"/>
        <v>0</v>
      </c>
      <c r="K891" s="47">
        <f t="shared" si="308"/>
        <v>0</v>
      </c>
      <c r="L891" s="40">
        <f t="shared" si="300"/>
        <v>0</v>
      </c>
      <c r="M891" s="47">
        <f t="shared" si="309"/>
        <v>0</v>
      </c>
      <c r="N891" s="40">
        <f t="shared" si="301"/>
        <v>0</v>
      </c>
      <c r="O891" s="47">
        <f t="shared" si="310"/>
        <v>0</v>
      </c>
      <c r="P891" s="40">
        <f t="shared" si="302"/>
        <v>5553.1247</v>
      </c>
      <c r="Q891" s="47">
        <f t="shared" si="311"/>
        <v>1.1585020681242593</v>
      </c>
      <c r="R891" s="40">
        <f>SUM(R882:R890)</f>
        <v>31190.5344</v>
      </c>
      <c r="S891" s="47">
        <f t="shared" si="313"/>
        <v>6.507020922526888</v>
      </c>
      <c r="T891" s="40">
        <f t="shared" si="303"/>
        <v>448146.0894</v>
      </c>
      <c r="U891" s="42">
        <f t="shared" si="314"/>
        <v>479336.6238</v>
      </c>
      <c r="BJ891" s="25"/>
    </row>
    <row r="892" spans="2:62" ht="12" customHeight="1">
      <c r="B892" s="11"/>
      <c r="C892" s="26" t="s">
        <v>109</v>
      </c>
      <c r="D892" s="37">
        <f t="shared" si="304"/>
        <v>0</v>
      </c>
      <c r="E892" s="46">
        <f t="shared" si="305"/>
        <v>0</v>
      </c>
      <c r="F892" s="37">
        <f t="shared" si="304"/>
        <v>0</v>
      </c>
      <c r="G892" s="46">
        <f t="shared" si="306"/>
        <v>0</v>
      </c>
      <c r="H892" s="37">
        <f t="shared" si="299"/>
        <v>0</v>
      </c>
      <c r="I892" s="46">
        <f t="shared" si="307"/>
        <v>0</v>
      </c>
      <c r="J892" s="37">
        <f t="shared" si="299"/>
        <v>0</v>
      </c>
      <c r="K892" s="46">
        <f t="shared" si="308"/>
        <v>0</v>
      </c>
      <c r="L892" s="37">
        <f t="shared" si="300"/>
        <v>0</v>
      </c>
      <c r="M892" s="46">
        <f t="shared" si="309"/>
        <v>0</v>
      </c>
      <c r="N892" s="37">
        <f t="shared" si="301"/>
        <v>0</v>
      </c>
      <c r="O892" s="46">
        <f t="shared" si="310"/>
        <v>0</v>
      </c>
      <c r="P892" s="37">
        <f t="shared" si="302"/>
        <v>0</v>
      </c>
      <c r="Q892" s="46">
        <f t="shared" si="311"/>
        <v>0</v>
      </c>
      <c r="R892" s="37">
        <f aca="true" t="shared" si="315" ref="R892:R904">SUM(P892,N892,D892,F892,J892,L892)</f>
        <v>0</v>
      </c>
      <c r="S892" s="46">
        <f t="shared" si="313"/>
        <v>0</v>
      </c>
      <c r="T892" s="37">
        <f t="shared" si="303"/>
        <v>75.5549</v>
      </c>
      <c r="U892" s="39">
        <f t="shared" si="314"/>
        <v>75.5549</v>
      </c>
      <c r="BD892" s="3"/>
      <c r="BJ892" s="25"/>
    </row>
    <row r="893" spans="2:62" ht="12" customHeight="1">
      <c r="B893" s="11"/>
      <c r="C893" s="26" t="s">
        <v>110</v>
      </c>
      <c r="D893" s="37">
        <f t="shared" si="304"/>
        <v>0</v>
      </c>
      <c r="E893" s="46">
        <f t="shared" si="305"/>
        <v>0</v>
      </c>
      <c r="F893" s="37">
        <f t="shared" si="304"/>
        <v>0</v>
      </c>
      <c r="G893" s="46">
        <f t="shared" si="306"/>
        <v>0</v>
      </c>
      <c r="H893" s="37">
        <f t="shared" si="299"/>
        <v>0</v>
      </c>
      <c r="I893" s="46">
        <f t="shared" si="307"/>
        <v>0</v>
      </c>
      <c r="J893" s="37">
        <f t="shared" si="299"/>
        <v>0</v>
      </c>
      <c r="K893" s="46">
        <f t="shared" si="308"/>
        <v>0</v>
      </c>
      <c r="L893" s="37">
        <f t="shared" si="300"/>
        <v>0</v>
      </c>
      <c r="M893" s="46">
        <f t="shared" si="309"/>
        <v>0</v>
      </c>
      <c r="N893" s="37">
        <f t="shared" si="301"/>
        <v>0</v>
      </c>
      <c r="O893" s="46">
        <f t="shared" si="310"/>
        <v>0</v>
      </c>
      <c r="P893" s="37">
        <f t="shared" si="302"/>
        <v>0</v>
      </c>
      <c r="Q893" s="46">
        <f t="shared" si="311"/>
        <v>0</v>
      </c>
      <c r="R893" s="37">
        <f t="shared" si="315"/>
        <v>0</v>
      </c>
      <c r="S893" s="46">
        <f t="shared" si="313"/>
        <v>0</v>
      </c>
      <c r="T893" s="37">
        <f t="shared" si="303"/>
        <v>357.001</v>
      </c>
      <c r="U893" s="39">
        <f t="shared" si="314"/>
        <v>357.001</v>
      </c>
      <c r="BD893" s="3"/>
      <c r="BJ893" s="25"/>
    </row>
    <row r="894" spans="2:62" ht="12" customHeight="1">
      <c r="B894" s="11"/>
      <c r="C894" s="26" t="s">
        <v>111</v>
      </c>
      <c r="D894" s="37">
        <f t="shared" si="304"/>
        <v>0</v>
      </c>
      <c r="E894" s="46">
        <f t="shared" si="305"/>
        <v>0</v>
      </c>
      <c r="F894" s="37">
        <f t="shared" si="304"/>
        <v>422.1038</v>
      </c>
      <c r="G894" s="46">
        <f t="shared" si="306"/>
        <v>0.4857107932702709</v>
      </c>
      <c r="H894" s="37">
        <f t="shared" si="299"/>
        <v>0</v>
      </c>
      <c r="I894" s="46">
        <f t="shared" si="307"/>
        <v>0</v>
      </c>
      <c r="J894" s="37">
        <f t="shared" si="299"/>
        <v>0</v>
      </c>
      <c r="K894" s="46">
        <f t="shared" si="308"/>
        <v>0</v>
      </c>
      <c r="L894" s="37">
        <f t="shared" si="300"/>
        <v>0</v>
      </c>
      <c r="M894" s="46">
        <f t="shared" si="309"/>
        <v>0</v>
      </c>
      <c r="N894" s="37">
        <f t="shared" si="301"/>
        <v>0</v>
      </c>
      <c r="O894" s="46">
        <f t="shared" si="310"/>
        <v>0</v>
      </c>
      <c r="P894" s="37">
        <f t="shared" si="302"/>
        <v>0</v>
      </c>
      <c r="Q894" s="46">
        <f t="shared" si="311"/>
        <v>0</v>
      </c>
      <c r="R894" s="37">
        <f t="shared" si="315"/>
        <v>422.1038</v>
      </c>
      <c r="S894" s="46">
        <f t="shared" si="313"/>
        <v>0.4857107932702709</v>
      </c>
      <c r="T894" s="37">
        <f t="shared" si="303"/>
        <v>86482.2446</v>
      </c>
      <c r="U894" s="39">
        <f t="shared" si="314"/>
        <v>86904.3484</v>
      </c>
      <c r="BD894" s="3"/>
      <c r="BJ894" s="25"/>
    </row>
    <row r="895" spans="2:62" ht="12" customHeight="1">
      <c r="B895" s="11" t="s">
        <v>112</v>
      </c>
      <c r="C895" s="26" t="s">
        <v>91</v>
      </c>
      <c r="D895" s="37">
        <f t="shared" si="304"/>
        <v>0</v>
      </c>
      <c r="E895" s="46">
        <f t="shared" si="305"/>
        <v>0</v>
      </c>
      <c r="F895" s="37">
        <f t="shared" si="304"/>
        <v>0</v>
      </c>
      <c r="G895" s="46">
        <f t="shared" si="306"/>
        <v>0</v>
      </c>
      <c r="H895" s="37">
        <f t="shared" si="299"/>
        <v>0</v>
      </c>
      <c r="I895" s="46">
        <f t="shared" si="307"/>
        <v>0</v>
      </c>
      <c r="J895" s="37">
        <f t="shared" si="299"/>
        <v>0</v>
      </c>
      <c r="K895" s="46">
        <f t="shared" si="308"/>
        <v>0</v>
      </c>
      <c r="L895" s="37">
        <f t="shared" si="300"/>
        <v>0</v>
      </c>
      <c r="M895" s="46">
        <f t="shared" si="309"/>
        <v>0</v>
      </c>
      <c r="N895" s="37">
        <f t="shared" si="301"/>
        <v>0</v>
      </c>
      <c r="O895" s="46">
        <f t="shared" si="310"/>
        <v>0</v>
      </c>
      <c r="P895" s="37">
        <f t="shared" si="302"/>
        <v>0</v>
      </c>
      <c r="Q895" s="46">
        <f t="shared" si="311"/>
        <v>0</v>
      </c>
      <c r="R895" s="37">
        <f t="shared" si="315"/>
        <v>0</v>
      </c>
      <c r="S895" s="46">
        <f t="shared" si="313"/>
        <v>0</v>
      </c>
      <c r="T895" s="37">
        <f t="shared" si="303"/>
        <v>257.5591</v>
      </c>
      <c r="U895" s="39">
        <f t="shared" si="314"/>
        <v>257.5591</v>
      </c>
      <c r="BD895" s="3"/>
      <c r="BJ895" s="25"/>
    </row>
    <row r="896" spans="2:62" ht="12" customHeight="1">
      <c r="B896" s="11"/>
      <c r="C896" s="26" t="s">
        <v>113</v>
      </c>
      <c r="D896" s="37">
        <f t="shared" si="304"/>
        <v>0</v>
      </c>
      <c r="E896" s="46">
        <f t="shared" si="305"/>
        <v>0</v>
      </c>
      <c r="F896" s="37">
        <f t="shared" si="304"/>
        <v>0</v>
      </c>
      <c r="G896" s="46">
        <f t="shared" si="306"/>
        <v>0</v>
      </c>
      <c r="H896" s="37">
        <f t="shared" si="299"/>
        <v>0</v>
      </c>
      <c r="I896" s="46">
        <f t="shared" si="307"/>
        <v>0</v>
      </c>
      <c r="J896" s="37">
        <f t="shared" si="299"/>
        <v>0</v>
      </c>
      <c r="K896" s="46">
        <f t="shared" si="308"/>
        <v>0</v>
      </c>
      <c r="L896" s="37">
        <f t="shared" si="300"/>
        <v>0</v>
      </c>
      <c r="M896" s="46">
        <f t="shared" si="309"/>
        <v>0</v>
      </c>
      <c r="N896" s="37">
        <f t="shared" si="301"/>
        <v>0</v>
      </c>
      <c r="O896" s="46">
        <f t="shared" si="310"/>
        <v>0</v>
      </c>
      <c r="P896" s="37">
        <f t="shared" si="302"/>
        <v>0</v>
      </c>
      <c r="Q896" s="46">
        <f t="shared" si="311"/>
        <v>0</v>
      </c>
      <c r="R896" s="37">
        <f t="shared" si="315"/>
        <v>0</v>
      </c>
      <c r="S896" s="46">
        <f t="shared" si="313"/>
        <v>0</v>
      </c>
      <c r="T896" s="37">
        <f t="shared" si="303"/>
        <v>995.5105</v>
      </c>
      <c r="U896" s="39">
        <f t="shared" si="314"/>
        <v>995.5105</v>
      </c>
      <c r="BD896" s="3"/>
      <c r="BJ896" s="25"/>
    </row>
    <row r="897" spans="2:62" ht="12" customHeight="1">
      <c r="B897" s="11"/>
      <c r="C897" s="26" t="s">
        <v>114</v>
      </c>
      <c r="D897" s="37">
        <f t="shared" si="304"/>
        <v>0</v>
      </c>
      <c r="E897" s="46">
        <f t="shared" si="305"/>
        <v>0</v>
      </c>
      <c r="F897" s="37">
        <f t="shared" si="304"/>
        <v>0</v>
      </c>
      <c r="G897" s="46">
        <f t="shared" si="306"/>
        <v>0</v>
      </c>
      <c r="H897" s="37">
        <f t="shared" si="299"/>
        <v>0</v>
      </c>
      <c r="I897" s="46">
        <f t="shared" si="307"/>
        <v>0</v>
      </c>
      <c r="J897" s="37">
        <f t="shared" si="299"/>
        <v>0</v>
      </c>
      <c r="K897" s="46">
        <f t="shared" si="308"/>
        <v>0</v>
      </c>
      <c r="L897" s="37">
        <f t="shared" si="300"/>
        <v>0</v>
      </c>
      <c r="M897" s="46">
        <f t="shared" si="309"/>
        <v>0</v>
      </c>
      <c r="N897" s="37">
        <f t="shared" si="301"/>
        <v>0</v>
      </c>
      <c r="O897" s="46">
        <f t="shared" si="310"/>
        <v>0</v>
      </c>
      <c r="P897" s="37">
        <f t="shared" si="302"/>
        <v>684.8448</v>
      </c>
      <c r="Q897" s="46">
        <f t="shared" si="311"/>
        <v>25.055606783830065</v>
      </c>
      <c r="R897" s="37">
        <f t="shared" si="315"/>
        <v>684.8448</v>
      </c>
      <c r="S897" s="46">
        <f t="shared" si="313"/>
        <v>25.055606783830065</v>
      </c>
      <c r="T897" s="37">
        <f t="shared" si="303"/>
        <v>2048.4548</v>
      </c>
      <c r="U897" s="39">
        <f t="shared" si="314"/>
        <v>2733.2996</v>
      </c>
      <c r="BD897" s="3"/>
      <c r="BJ897" s="25"/>
    </row>
    <row r="898" spans="2:62" ht="12" customHeight="1">
      <c r="B898" s="11" t="s">
        <v>115</v>
      </c>
      <c r="C898" s="26" t="s">
        <v>116</v>
      </c>
      <c r="D898" s="37">
        <f t="shared" si="304"/>
        <v>0</v>
      </c>
      <c r="E898" s="46">
        <f t="shared" si="305"/>
        <v>0</v>
      </c>
      <c r="F898" s="37">
        <f t="shared" si="304"/>
        <v>0</v>
      </c>
      <c r="G898" s="46">
        <f t="shared" si="306"/>
        <v>0</v>
      </c>
      <c r="H898" s="37">
        <f t="shared" si="299"/>
        <v>0</v>
      </c>
      <c r="I898" s="46">
        <f t="shared" si="307"/>
        <v>0</v>
      </c>
      <c r="J898" s="37">
        <f t="shared" si="299"/>
        <v>0</v>
      </c>
      <c r="K898" s="46">
        <f t="shared" si="308"/>
        <v>0</v>
      </c>
      <c r="L898" s="37">
        <f t="shared" si="300"/>
        <v>0</v>
      </c>
      <c r="M898" s="46">
        <f t="shared" si="309"/>
        <v>0</v>
      </c>
      <c r="N898" s="37">
        <f t="shared" si="301"/>
        <v>0</v>
      </c>
      <c r="O898" s="46">
        <f t="shared" si="310"/>
        <v>0</v>
      </c>
      <c r="P898" s="37">
        <f t="shared" si="302"/>
        <v>9295.6174</v>
      </c>
      <c r="Q898" s="46">
        <f t="shared" si="311"/>
        <v>12.48652548909803</v>
      </c>
      <c r="R898" s="37">
        <f t="shared" si="315"/>
        <v>9295.6174</v>
      </c>
      <c r="S898" s="46">
        <f t="shared" si="313"/>
        <v>12.48652548909803</v>
      </c>
      <c r="T898" s="37">
        <f t="shared" si="303"/>
        <v>65149.5708</v>
      </c>
      <c r="U898" s="39">
        <f t="shared" si="314"/>
        <v>74445.1882</v>
      </c>
      <c r="BD898" s="3"/>
      <c r="BJ898" s="25"/>
    </row>
    <row r="899" spans="2:62" ht="12" customHeight="1">
      <c r="B899" s="11"/>
      <c r="C899" s="26" t="s">
        <v>117</v>
      </c>
      <c r="D899" s="37">
        <f t="shared" si="304"/>
        <v>0</v>
      </c>
      <c r="E899" s="46">
        <f t="shared" si="305"/>
        <v>0</v>
      </c>
      <c r="F899" s="37">
        <f t="shared" si="304"/>
        <v>0</v>
      </c>
      <c r="G899" s="46">
        <f t="shared" si="306"/>
        <v>0</v>
      </c>
      <c r="H899" s="37">
        <f t="shared" si="299"/>
        <v>635.1925</v>
      </c>
      <c r="I899" s="46">
        <f t="shared" si="307"/>
        <v>23.209192527238695</v>
      </c>
      <c r="J899" s="37">
        <f t="shared" si="299"/>
        <v>0</v>
      </c>
      <c r="K899" s="46">
        <f t="shared" si="308"/>
        <v>0</v>
      </c>
      <c r="L899" s="37">
        <f t="shared" si="300"/>
        <v>0</v>
      </c>
      <c r="M899" s="46">
        <f t="shared" si="309"/>
        <v>0</v>
      </c>
      <c r="N899" s="37">
        <f t="shared" si="301"/>
        <v>0</v>
      </c>
      <c r="O899" s="46">
        <f t="shared" si="310"/>
        <v>0</v>
      </c>
      <c r="P899" s="37">
        <f t="shared" si="302"/>
        <v>0</v>
      </c>
      <c r="Q899" s="46">
        <f t="shared" si="311"/>
        <v>0</v>
      </c>
      <c r="R899" s="37">
        <f t="shared" si="315"/>
        <v>0</v>
      </c>
      <c r="S899" s="46">
        <f t="shared" si="313"/>
        <v>0</v>
      </c>
      <c r="T899" s="37">
        <f t="shared" si="303"/>
        <v>2736.8143</v>
      </c>
      <c r="U899" s="39">
        <f t="shared" si="314"/>
        <v>2736.8143</v>
      </c>
      <c r="BD899" s="3"/>
      <c r="BJ899" s="25"/>
    </row>
    <row r="900" spans="2:62" ht="12" customHeight="1">
      <c r="B900" s="11"/>
      <c r="C900" s="26" t="s">
        <v>118</v>
      </c>
      <c r="D900" s="37">
        <f t="shared" si="304"/>
        <v>0</v>
      </c>
      <c r="E900" s="46">
        <f t="shared" si="305"/>
        <v>0</v>
      </c>
      <c r="F900" s="37">
        <f t="shared" si="304"/>
        <v>0</v>
      </c>
      <c r="G900" s="46">
        <f t="shared" si="306"/>
        <v>0</v>
      </c>
      <c r="H900" s="37">
        <f t="shared" si="299"/>
        <v>0</v>
      </c>
      <c r="I900" s="46">
        <f t="shared" si="307"/>
        <v>0</v>
      </c>
      <c r="J900" s="37">
        <f t="shared" si="299"/>
        <v>0</v>
      </c>
      <c r="K900" s="46">
        <f t="shared" si="308"/>
        <v>0</v>
      </c>
      <c r="L900" s="37">
        <f t="shared" si="300"/>
        <v>0</v>
      </c>
      <c r="M900" s="46">
        <f t="shared" si="309"/>
        <v>0</v>
      </c>
      <c r="N900" s="37">
        <f t="shared" si="301"/>
        <v>0</v>
      </c>
      <c r="O900" s="46">
        <f t="shared" si="310"/>
        <v>0</v>
      </c>
      <c r="P900" s="37">
        <f t="shared" si="302"/>
        <v>0</v>
      </c>
      <c r="Q900" s="46">
        <f t="shared" si="311"/>
        <v>0</v>
      </c>
      <c r="R900" s="37">
        <f t="shared" si="315"/>
        <v>0</v>
      </c>
      <c r="S900" s="46">
        <f t="shared" si="313"/>
        <v>0</v>
      </c>
      <c r="T900" s="37">
        <f t="shared" si="303"/>
        <v>1237.9278</v>
      </c>
      <c r="U900" s="39">
        <f t="shared" si="314"/>
        <v>1237.9278</v>
      </c>
      <c r="BD900" s="3"/>
      <c r="BJ900" s="25"/>
    </row>
    <row r="901" spans="2:62" ht="12" customHeight="1">
      <c r="B901" s="11" t="s">
        <v>119</v>
      </c>
      <c r="C901" s="26" t="s">
        <v>120</v>
      </c>
      <c r="D901" s="37">
        <f t="shared" si="304"/>
        <v>0</v>
      </c>
      <c r="E901" s="46">
        <f t="shared" si="305"/>
        <v>0</v>
      </c>
      <c r="F901" s="37">
        <f t="shared" si="304"/>
        <v>0</v>
      </c>
      <c r="G901" s="46">
        <f t="shared" si="306"/>
        <v>0</v>
      </c>
      <c r="H901" s="37">
        <f t="shared" si="299"/>
        <v>0</v>
      </c>
      <c r="I901" s="46">
        <f t="shared" si="307"/>
        <v>0</v>
      </c>
      <c r="J901" s="37">
        <f t="shared" si="299"/>
        <v>0</v>
      </c>
      <c r="K901" s="46">
        <f t="shared" si="308"/>
        <v>0</v>
      </c>
      <c r="L901" s="37">
        <f t="shared" si="300"/>
        <v>0</v>
      </c>
      <c r="M901" s="46">
        <f t="shared" si="309"/>
        <v>0</v>
      </c>
      <c r="N901" s="37">
        <f t="shared" si="301"/>
        <v>0</v>
      </c>
      <c r="O901" s="46">
        <f t="shared" si="310"/>
        <v>0</v>
      </c>
      <c r="P901" s="37">
        <f t="shared" si="302"/>
        <v>0</v>
      </c>
      <c r="Q901" s="46">
        <f t="shared" si="311"/>
        <v>0</v>
      </c>
      <c r="R901" s="37">
        <f t="shared" si="315"/>
        <v>0</v>
      </c>
      <c r="S901" s="46">
        <f t="shared" si="313"/>
        <v>0</v>
      </c>
      <c r="T901" s="37">
        <f t="shared" si="303"/>
        <v>25030.9764</v>
      </c>
      <c r="U901" s="39">
        <f t="shared" si="314"/>
        <v>25030.9764</v>
      </c>
      <c r="BD901" s="3"/>
      <c r="BJ901" s="25"/>
    </row>
    <row r="902" spans="2:62" ht="12" customHeight="1">
      <c r="B902" s="11"/>
      <c r="C902" s="26" t="s">
        <v>121</v>
      </c>
      <c r="D902" s="37">
        <f t="shared" si="304"/>
        <v>429.2632</v>
      </c>
      <c r="E902" s="46">
        <f t="shared" si="305"/>
        <v>0.8536531757253321</v>
      </c>
      <c r="F902" s="37">
        <f t="shared" si="304"/>
        <v>0</v>
      </c>
      <c r="G902" s="46">
        <f t="shared" si="306"/>
        <v>0</v>
      </c>
      <c r="H902" s="37">
        <f t="shared" si="299"/>
        <v>0</v>
      </c>
      <c r="I902" s="46">
        <f t="shared" si="307"/>
        <v>0</v>
      </c>
      <c r="J902" s="37">
        <f t="shared" si="299"/>
        <v>0</v>
      </c>
      <c r="K902" s="46">
        <f t="shared" si="308"/>
        <v>0</v>
      </c>
      <c r="L902" s="37">
        <f t="shared" si="300"/>
        <v>0</v>
      </c>
      <c r="M902" s="46">
        <f t="shared" si="309"/>
        <v>0</v>
      </c>
      <c r="N902" s="37">
        <f t="shared" si="301"/>
        <v>0</v>
      </c>
      <c r="O902" s="46">
        <f t="shared" si="310"/>
        <v>0</v>
      </c>
      <c r="P902" s="37">
        <f t="shared" si="302"/>
        <v>0</v>
      </c>
      <c r="Q902" s="46">
        <f t="shared" si="311"/>
        <v>0</v>
      </c>
      <c r="R902" s="37">
        <f t="shared" si="315"/>
        <v>429.2632</v>
      </c>
      <c r="S902" s="46">
        <f t="shared" si="313"/>
        <v>0.8536531757253321</v>
      </c>
      <c r="T902" s="37">
        <f t="shared" si="303"/>
        <v>49856.1703</v>
      </c>
      <c r="U902" s="39">
        <f t="shared" si="314"/>
        <v>50285.4335</v>
      </c>
      <c r="BD902" s="3"/>
      <c r="BJ902" s="25"/>
    </row>
    <row r="903" spans="2:62" ht="12" customHeight="1">
      <c r="B903" s="11"/>
      <c r="C903" s="26" t="s">
        <v>122</v>
      </c>
      <c r="D903" s="37">
        <f t="shared" si="304"/>
        <v>0</v>
      </c>
      <c r="E903" s="46">
        <f t="shared" si="305"/>
        <v>0</v>
      </c>
      <c r="F903" s="37">
        <f t="shared" si="304"/>
        <v>0</v>
      </c>
      <c r="G903" s="46">
        <f t="shared" si="306"/>
        <v>0</v>
      </c>
      <c r="H903" s="37">
        <f t="shared" si="299"/>
        <v>0</v>
      </c>
      <c r="I903" s="46">
        <f t="shared" si="307"/>
        <v>0</v>
      </c>
      <c r="J903" s="37">
        <f t="shared" si="299"/>
        <v>0</v>
      </c>
      <c r="K903" s="46">
        <f t="shared" si="308"/>
        <v>0</v>
      </c>
      <c r="L903" s="37">
        <f t="shared" si="300"/>
        <v>0</v>
      </c>
      <c r="M903" s="46">
        <f t="shared" si="309"/>
        <v>0</v>
      </c>
      <c r="N903" s="37">
        <f t="shared" si="301"/>
        <v>0</v>
      </c>
      <c r="O903" s="46">
        <f t="shared" si="310"/>
        <v>0</v>
      </c>
      <c r="P903" s="37">
        <f t="shared" si="302"/>
        <v>0</v>
      </c>
      <c r="Q903" s="46">
        <f t="shared" si="311"/>
        <v>0</v>
      </c>
      <c r="R903" s="37">
        <f t="shared" si="315"/>
        <v>0</v>
      </c>
      <c r="S903" s="46">
        <f t="shared" si="313"/>
        <v>0</v>
      </c>
      <c r="T903" s="37">
        <f t="shared" si="303"/>
        <v>1713.6531</v>
      </c>
      <c r="U903" s="39">
        <f t="shared" si="314"/>
        <v>1713.6531</v>
      </c>
      <c r="BD903" s="3"/>
      <c r="BJ903" s="25"/>
    </row>
    <row r="904" spans="2:62" ht="12" customHeight="1">
      <c r="B904" s="11"/>
      <c r="C904" s="29" t="s">
        <v>123</v>
      </c>
      <c r="D904" s="37">
        <f t="shared" si="304"/>
        <v>47.0354</v>
      </c>
      <c r="E904" s="46">
        <f t="shared" si="305"/>
        <v>0.22127371632662896</v>
      </c>
      <c r="F904" s="37">
        <f t="shared" si="304"/>
        <v>0</v>
      </c>
      <c r="G904" s="46">
        <f t="shared" si="306"/>
        <v>0</v>
      </c>
      <c r="H904" s="37">
        <f t="shared" si="299"/>
        <v>0</v>
      </c>
      <c r="I904" s="46">
        <f t="shared" si="307"/>
        <v>0</v>
      </c>
      <c r="J904" s="37">
        <f t="shared" si="299"/>
        <v>0</v>
      </c>
      <c r="K904" s="46">
        <f t="shared" si="308"/>
        <v>0</v>
      </c>
      <c r="L904" s="37">
        <f t="shared" si="300"/>
        <v>0</v>
      </c>
      <c r="M904" s="46">
        <f t="shared" si="309"/>
        <v>0</v>
      </c>
      <c r="N904" s="37">
        <f t="shared" si="301"/>
        <v>0</v>
      </c>
      <c r="O904" s="46">
        <f t="shared" si="310"/>
        <v>0</v>
      </c>
      <c r="P904" s="37">
        <f t="shared" si="302"/>
        <v>0</v>
      </c>
      <c r="Q904" s="46">
        <f t="shared" si="311"/>
        <v>0</v>
      </c>
      <c r="R904" s="37">
        <f t="shared" si="315"/>
        <v>47.0354</v>
      </c>
      <c r="S904" s="46">
        <f t="shared" si="313"/>
        <v>0.22127371632662896</v>
      </c>
      <c r="T904" s="37">
        <f t="shared" si="303"/>
        <v>21209.623900000002</v>
      </c>
      <c r="U904" s="39">
        <f t="shared" si="314"/>
        <v>21256.659300000003</v>
      </c>
      <c r="BD904" s="3"/>
      <c r="BJ904" s="25"/>
    </row>
    <row r="905" spans="2:62" s="30" customFormat="1" ht="12" customHeight="1">
      <c r="B905" s="27"/>
      <c r="C905" s="28" t="s">
        <v>2</v>
      </c>
      <c r="D905" s="40">
        <f t="shared" si="304"/>
        <v>476.29859999999996</v>
      </c>
      <c r="E905" s="47">
        <f t="shared" si="305"/>
        <v>0.17770351502551862</v>
      </c>
      <c r="F905" s="40">
        <f t="shared" si="304"/>
        <v>422.1038</v>
      </c>
      <c r="G905" s="47">
        <f t="shared" si="306"/>
        <v>0.15748383254880136</v>
      </c>
      <c r="H905" s="40">
        <f t="shared" si="299"/>
        <v>635.1925</v>
      </c>
      <c r="I905" s="47">
        <f t="shared" si="307"/>
        <v>0.23698566396761772</v>
      </c>
      <c r="J905" s="40">
        <f t="shared" si="299"/>
        <v>0</v>
      </c>
      <c r="K905" s="47">
        <f t="shared" si="308"/>
        <v>0</v>
      </c>
      <c r="L905" s="40">
        <f t="shared" si="300"/>
        <v>0</v>
      </c>
      <c r="M905" s="47">
        <f t="shared" si="309"/>
        <v>0</v>
      </c>
      <c r="N905" s="40">
        <f t="shared" si="301"/>
        <v>0</v>
      </c>
      <c r="O905" s="47">
        <f t="shared" si="310"/>
        <v>0</v>
      </c>
      <c r="P905" s="40">
        <f t="shared" si="302"/>
        <v>9980.4622</v>
      </c>
      <c r="Q905" s="47">
        <f t="shared" si="311"/>
        <v>3.723637261413997</v>
      </c>
      <c r="R905" s="40">
        <f>SUM(R892:R904)</f>
        <v>10878.864599999999</v>
      </c>
      <c r="S905" s="47">
        <f t="shared" si="313"/>
        <v>4.058824608988317</v>
      </c>
      <c r="T905" s="40">
        <f t="shared" si="303"/>
        <v>257151.0615</v>
      </c>
      <c r="U905" s="42">
        <f t="shared" si="314"/>
        <v>268029.9261</v>
      </c>
      <c r="BJ905" s="25"/>
    </row>
    <row r="906" spans="2:62" ht="12" customHeight="1">
      <c r="B906" s="11"/>
      <c r="C906" s="26" t="s">
        <v>124</v>
      </c>
      <c r="D906" s="37">
        <f t="shared" si="304"/>
        <v>32.0874</v>
      </c>
      <c r="E906" s="46">
        <f t="shared" si="305"/>
        <v>0.020030623418161447</v>
      </c>
      <c r="F906" s="37">
        <f t="shared" si="304"/>
        <v>0</v>
      </c>
      <c r="G906" s="46">
        <f t="shared" si="306"/>
        <v>0</v>
      </c>
      <c r="H906" s="37">
        <f t="shared" si="299"/>
        <v>0</v>
      </c>
      <c r="I906" s="46">
        <f t="shared" si="307"/>
        <v>0</v>
      </c>
      <c r="J906" s="37">
        <f t="shared" si="299"/>
        <v>0</v>
      </c>
      <c r="K906" s="46">
        <f t="shared" si="308"/>
        <v>0</v>
      </c>
      <c r="L906" s="37">
        <f t="shared" si="300"/>
        <v>0</v>
      </c>
      <c r="M906" s="46">
        <f t="shared" si="309"/>
        <v>0</v>
      </c>
      <c r="N906" s="37">
        <f t="shared" si="301"/>
        <v>0</v>
      </c>
      <c r="O906" s="46">
        <f t="shared" si="310"/>
        <v>0</v>
      </c>
      <c r="P906" s="37">
        <f t="shared" si="302"/>
        <v>0</v>
      </c>
      <c r="Q906" s="46">
        <f t="shared" si="311"/>
        <v>0</v>
      </c>
      <c r="R906" s="37">
        <f>SUM(P906,N906,D906,F906,J906,L906)</f>
        <v>32.0874</v>
      </c>
      <c r="S906" s="46">
        <f t="shared" si="313"/>
        <v>0.020030623418161447</v>
      </c>
      <c r="T906" s="37">
        <f t="shared" si="303"/>
        <v>160159.6317</v>
      </c>
      <c r="U906" s="39">
        <f t="shared" si="314"/>
        <v>160191.7191</v>
      </c>
      <c r="BD906" s="3"/>
      <c r="BJ906" s="25"/>
    </row>
    <row r="907" spans="2:62" ht="12" customHeight="1">
      <c r="B907" s="11" t="s">
        <v>92</v>
      </c>
      <c r="C907" s="26" t="s">
        <v>125</v>
      </c>
      <c r="D907" s="37">
        <f t="shared" si="304"/>
        <v>0</v>
      </c>
      <c r="E907" s="46">
        <f t="shared" si="305"/>
        <v>0</v>
      </c>
      <c r="F907" s="37">
        <f t="shared" si="304"/>
        <v>160.1402</v>
      </c>
      <c r="G907" s="46">
        <f t="shared" si="306"/>
        <v>1.6805058998549018</v>
      </c>
      <c r="H907" s="37">
        <f t="shared" si="299"/>
        <v>0</v>
      </c>
      <c r="I907" s="46">
        <f t="shared" si="307"/>
        <v>0</v>
      </c>
      <c r="J907" s="37">
        <f t="shared" si="299"/>
        <v>0</v>
      </c>
      <c r="K907" s="46">
        <f t="shared" si="308"/>
        <v>0</v>
      </c>
      <c r="L907" s="37">
        <f t="shared" si="300"/>
        <v>0</v>
      </c>
      <c r="M907" s="46">
        <f t="shared" si="309"/>
        <v>0</v>
      </c>
      <c r="N907" s="37">
        <f t="shared" si="301"/>
        <v>0</v>
      </c>
      <c r="O907" s="46">
        <f t="shared" si="310"/>
        <v>0</v>
      </c>
      <c r="P907" s="37">
        <f t="shared" si="302"/>
        <v>641.0408</v>
      </c>
      <c r="Q907" s="46">
        <f t="shared" si="311"/>
        <v>6.727060703356848</v>
      </c>
      <c r="R907" s="37">
        <f>SUM(P907,N907,D907,F907,J907,L907)</f>
        <v>801.181</v>
      </c>
      <c r="S907" s="46">
        <f t="shared" si="313"/>
        <v>8.40756660321175</v>
      </c>
      <c r="T907" s="37">
        <f t="shared" si="303"/>
        <v>8728.1042</v>
      </c>
      <c r="U907" s="39">
        <f t="shared" si="314"/>
        <v>9529.2852</v>
      </c>
      <c r="BD907" s="3"/>
      <c r="BJ907" s="25"/>
    </row>
    <row r="908" spans="2:62" ht="12" customHeight="1">
      <c r="B908" s="11" t="s">
        <v>93</v>
      </c>
      <c r="C908" s="26" t="s">
        <v>126</v>
      </c>
      <c r="D908" s="37">
        <f t="shared" si="304"/>
        <v>35.2484</v>
      </c>
      <c r="E908" s="46">
        <f t="shared" si="305"/>
        <v>0.0679697946416271</v>
      </c>
      <c r="F908" s="37">
        <f t="shared" si="304"/>
        <v>0</v>
      </c>
      <c r="G908" s="46">
        <f t="shared" si="306"/>
        <v>0</v>
      </c>
      <c r="H908" s="37">
        <f t="shared" si="299"/>
        <v>63.3219</v>
      </c>
      <c r="I908" s="46">
        <f t="shared" si="307"/>
        <v>0.12210416754569421</v>
      </c>
      <c r="J908" s="37">
        <f t="shared" si="299"/>
        <v>0</v>
      </c>
      <c r="K908" s="46">
        <f t="shared" si="308"/>
        <v>0</v>
      </c>
      <c r="L908" s="37">
        <f t="shared" si="300"/>
        <v>0</v>
      </c>
      <c r="M908" s="46">
        <f t="shared" si="309"/>
        <v>0</v>
      </c>
      <c r="N908" s="37">
        <f t="shared" si="301"/>
        <v>0</v>
      </c>
      <c r="O908" s="46">
        <f t="shared" si="310"/>
        <v>0</v>
      </c>
      <c r="P908" s="37">
        <f t="shared" si="302"/>
        <v>0</v>
      </c>
      <c r="Q908" s="46">
        <f t="shared" si="311"/>
        <v>0</v>
      </c>
      <c r="R908" s="37">
        <f>SUM(P908,N908,D908,F908,J908,L908)</f>
        <v>35.2484</v>
      </c>
      <c r="S908" s="46">
        <f t="shared" si="313"/>
        <v>0.0679697946416271</v>
      </c>
      <c r="T908" s="37">
        <f t="shared" si="303"/>
        <v>51823.6695</v>
      </c>
      <c r="U908" s="39">
        <f t="shared" si="314"/>
        <v>51858.9179</v>
      </c>
      <c r="BD908" s="3"/>
      <c r="BJ908" s="25"/>
    </row>
    <row r="909" spans="2:62" ht="12" customHeight="1">
      <c r="B909" s="11" t="s">
        <v>20</v>
      </c>
      <c r="C909" s="29" t="s">
        <v>127</v>
      </c>
      <c r="D909" s="37">
        <f t="shared" si="304"/>
        <v>108.4955</v>
      </c>
      <c r="E909" s="46">
        <f t="shared" si="305"/>
        <v>0.3852239763434122</v>
      </c>
      <c r="F909" s="37">
        <f t="shared" si="304"/>
        <v>0</v>
      </c>
      <c r="G909" s="46">
        <f t="shared" si="306"/>
        <v>0</v>
      </c>
      <c r="H909" s="37">
        <f t="shared" si="299"/>
        <v>367.0798</v>
      </c>
      <c r="I909" s="46">
        <f t="shared" si="307"/>
        <v>1.303353044055693</v>
      </c>
      <c r="J909" s="37">
        <f t="shared" si="299"/>
        <v>0</v>
      </c>
      <c r="K909" s="46">
        <f t="shared" si="308"/>
        <v>0</v>
      </c>
      <c r="L909" s="37">
        <f t="shared" si="300"/>
        <v>0</v>
      </c>
      <c r="M909" s="46">
        <f t="shared" si="309"/>
        <v>0</v>
      </c>
      <c r="N909" s="37">
        <f t="shared" si="301"/>
        <v>0</v>
      </c>
      <c r="O909" s="46">
        <f t="shared" si="310"/>
        <v>0</v>
      </c>
      <c r="P909" s="37">
        <f t="shared" si="302"/>
        <v>0</v>
      </c>
      <c r="Q909" s="46">
        <f t="shared" si="311"/>
        <v>0</v>
      </c>
      <c r="R909" s="37">
        <f>SUM(P909,N909,D909,F909,J909,L909)</f>
        <v>108.4955</v>
      </c>
      <c r="S909" s="46">
        <f t="shared" si="313"/>
        <v>0.3852239763434122</v>
      </c>
      <c r="T909" s="37">
        <f t="shared" si="303"/>
        <v>28055.769099999998</v>
      </c>
      <c r="U909" s="39">
        <f t="shared" si="314"/>
        <v>28164.2646</v>
      </c>
      <c r="BD909" s="3"/>
      <c r="BJ909" s="25"/>
    </row>
    <row r="910" spans="1:62" s="30" customFormat="1" ht="12" customHeight="1">
      <c r="A910" s="3"/>
      <c r="B910" s="27"/>
      <c r="C910" s="28" t="s">
        <v>2</v>
      </c>
      <c r="D910" s="34">
        <f t="shared" si="304"/>
        <v>175.8313</v>
      </c>
      <c r="E910" s="45">
        <f t="shared" si="305"/>
        <v>0.07040456166485633</v>
      </c>
      <c r="F910" s="34">
        <f t="shared" si="304"/>
        <v>160.1402</v>
      </c>
      <c r="G910" s="45">
        <f t="shared" si="306"/>
        <v>0.06412169270159764</v>
      </c>
      <c r="H910" s="34">
        <f t="shared" si="299"/>
        <v>430.4017</v>
      </c>
      <c r="I910" s="45">
        <f t="shared" si="307"/>
        <v>0.17233702434270232</v>
      </c>
      <c r="J910" s="34">
        <f t="shared" si="299"/>
        <v>0</v>
      </c>
      <c r="K910" s="45">
        <f t="shared" si="308"/>
        <v>0</v>
      </c>
      <c r="L910" s="34">
        <f t="shared" si="300"/>
        <v>0</v>
      </c>
      <c r="M910" s="45">
        <f t="shared" si="309"/>
        <v>0</v>
      </c>
      <c r="N910" s="34">
        <f t="shared" si="301"/>
        <v>0</v>
      </c>
      <c r="O910" s="45">
        <f t="shared" si="310"/>
        <v>0</v>
      </c>
      <c r="P910" s="34">
        <f t="shared" si="302"/>
        <v>641.0408</v>
      </c>
      <c r="Q910" s="45">
        <f t="shared" si="311"/>
        <v>0.256678967472167</v>
      </c>
      <c r="R910" s="34">
        <f>SUM(R906:R909)</f>
        <v>977.0123</v>
      </c>
      <c r="S910" s="45">
        <f t="shared" si="313"/>
        <v>0.39120522183862094</v>
      </c>
      <c r="T910" s="34">
        <f t="shared" si="303"/>
        <v>248767.17450000002</v>
      </c>
      <c r="U910" s="36">
        <f t="shared" si="314"/>
        <v>249744.18680000002</v>
      </c>
      <c r="BJ910" s="25"/>
    </row>
    <row r="911" spans="2:62" s="30" customFormat="1" ht="12" customHeight="1">
      <c r="B911" s="60" t="s">
        <v>94</v>
      </c>
      <c r="C911" s="61"/>
      <c r="D911" s="43">
        <f t="shared" si="304"/>
        <v>97094.20309999998</v>
      </c>
      <c r="E911" s="48">
        <f t="shared" si="305"/>
        <v>1.1665071669926854</v>
      </c>
      <c r="F911" s="43">
        <f t="shared" si="304"/>
        <v>90567.5147</v>
      </c>
      <c r="G911" s="48">
        <f t="shared" si="306"/>
        <v>1.0880943621881933</v>
      </c>
      <c r="H911" s="43">
        <f t="shared" si="299"/>
        <v>40526.158500000005</v>
      </c>
      <c r="I911" s="48">
        <f t="shared" si="307"/>
        <v>0.4868885353767485</v>
      </c>
      <c r="J911" s="43">
        <f t="shared" si="299"/>
        <v>1127.5754</v>
      </c>
      <c r="K911" s="48">
        <f t="shared" si="308"/>
        <v>0.013546893052615664</v>
      </c>
      <c r="L911" s="43">
        <f t="shared" si="300"/>
        <v>0</v>
      </c>
      <c r="M911" s="48">
        <f t="shared" si="309"/>
        <v>0</v>
      </c>
      <c r="N911" s="43">
        <f t="shared" si="301"/>
        <v>0</v>
      </c>
      <c r="O911" s="48">
        <f t="shared" si="310"/>
        <v>0</v>
      </c>
      <c r="P911" s="43">
        <f t="shared" si="302"/>
        <v>61336.65640000001</v>
      </c>
      <c r="Q911" s="48">
        <f t="shared" si="311"/>
        <v>0.7369095888894297</v>
      </c>
      <c r="R911" s="43">
        <f>SUM(R910,R905,R891,R881,R873,R853,R842,R832,R826)</f>
        <v>250125.9496</v>
      </c>
      <c r="S911" s="48">
        <f t="shared" si="313"/>
        <v>3.005058011122924</v>
      </c>
      <c r="T911" s="43">
        <f t="shared" si="303"/>
        <v>8073372.254900001</v>
      </c>
      <c r="U911" s="44">
        <f>SUM(U910,U905,U891,U881,U873,U853,U842,U832,U826)</f>
        <v>8323498.2045</v>
      </c>
      <c r="BJ911" s="25"/>
    </row>
    <row r="913" spans="2:56" ht="12" customHeight="1">
      <c r="B913" s="31"/>
      <c r="C913" s="32" t="s">
        <v>95</v>
      </c>
      <c r="D913" s="55" t="s">
        <v>130</v>
      </c>
      <c r="E913" s="56"/>
      <c r="G913" s="3"/>
      <c r="I913" s="3"/>
      <c r="K913" s="3"/>
      <c r="M913" s="3"/>
      <c r="O913" s="3"/>
      <c r="Q913" s="3"/>
      <c r="S913" s="3"/>
      <c r="BC913" s="4"/>
      <c r="BD913" s="3"/>
    </row>
    <row r="914" spans="3:56" ht="12" customHeight="1">
      <c r="C914" s="5"/>
      <c r="N914" s="2"/>
      <c r="U914" s="33" t="str">
        <f>$U$5</f>
        <v>(３日間調査　単位：トン，％）</v>
      </c>
      <c r="BD914" s="3"/>
    </row>
    <row r="915" spans="2:56" ht="12" customHeight="1">
      <c r="B915" s="6"/>
      <c r="C915" s="7" t="s">
        <v>103</v>
      </c>
      <c r="D915" s="57" t="s">
        <v>6</v>
      </c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9"/>
      <c r="T915" s="16"/>
      <c r="U915" s="20"/>
      <c r="BD915" s="3"/>
    </row>
    <row r="916" spans="2:56" ht="27" customHeight="1">
      <c r="B916" s="11"/>
      <c r="C916" s="12"/>
      <c r="D916" s="15" t="s">
        <v>7</v>
      </c>
      <c r="E916" s="13"/>
      <c r="F916" s="15" t="s">
        <v>140</v>
      </c>
      <c r="G916" s="13"/>
      <c r="H916" s="15" t="s">
        <v>139</v>
      </c>
      <c r="I916" s="13"/>
      <c r="J916" s="15" t="s">
        <v>138</v>
      </c>
      <c r="K916" s="13"/>
      <c r="L916" s="15" t="s">
        <v>8</v>
      </c>
      <c r="M916" s="13"/>
      <c r="N916" s="15" t="s">
        <v>9</v>
      </c>
      <c r="O916" s="13"/>
      <c r="P916" s="15" t="s">
        <v>10</v>
      </c>
      <c r="Q916" s="13"/>
      <c r="R916" s="19" t="s">
        <v>2</v>
      </c>
      <c r="S916" s="54"/>
      <c r="T916" s="17" t="s">
        <v>5</v>
      </c>
      <c r="U916" s="21" t="s">
        <v>3</v>
      </c>
      <c r="BD916" s="3"/>
    </row>
    <row r="917" spans="2:56" ht="12" customHeight="1">
      <c r="B917" s="8" t="s">
        <v>104</v>
      </c>
      <c r="C917" s="9"/>
      <c r="D917" s="10"/>
      <c r="E917" s="14" t="s">
        <v>4</v>
      </c>
      <c r="F917" s="10"/>
      <c r="G917" s="14" t="s">
        <v>4</v>
      </c>
      <c r="H917" s="10"/>
      <c r="I917" s="14" t="s">
        <v>4</v>
      </c>
      <c r="J917" s="10"/>
      <c r="K917" s="14" t="s">
        <v>4</v>
      </c>
      <c r="L917" s="10"/>
      <c r="M917" s="14" t="s">
        <v>4</v>
      </c>
      <c r="N917" s="10"/>
      <c r="O917" s="14" t="s">
        <v>4</v>
      </c>
      <c r="P917" s="10"/>
      <c r="Q917" s="14" t="s">
        <v>4</v>
      </c>
      <c r="R917" s="10"/>
      <c r="S917" s="14" t="s">
        <v>4</v>
      </c>
      <c r="T917" s="18"/>
      <c r="U917" s="22"/>
      <c r="BD917" s="3"/>
    </row>
    <row r="918" spans="2:62" ht="12" customHeight="1">
      <c r="B918" s="23"/>
      <c r="C918" s="24" t="s">
        <v>107</v>
      </c>
      <c r="D918" s="34">
        <v>0</v>
      </c>
      <c r="E918" s="45">
        <f>IF($U918=0,"",D918/$U918*100)</f>
        <v>0</v>
      </c>
      <c r="F918" s="34">
        <v>0</v>
      </c>
      <c r="G918" s="45">
        <f>IF($U918=0,"",F918/$U918*100)</f>
        <v>0</v>
      </c>
      <c r="H918" s="34">
        <v>0</v>
      </c>
      <c r="I918" s="45">
        <f>IF($U918=0,"",H918/$U918*100)</f>
        <v>0</v>
      </c>
      <c r="J918" s="34">
        <v>0</v>
      </c>
      <c r="K918" s="45">
        <f>IF($U918=0,"",J918/$U918*100)</f>
        <v>0</v>
      </c>
      <c r="L918" s="34">
        <v>0</v>
      </c>
      <c r="M918" s="45">
        <f>IF($U918=0,"",L918/$U918*100)</f>
        <v>0</v>
      </c>
      <c r="N918" s="35">
        <v>0</v>
      </c>
      <c r="O918" s="45">
        <f>IF($U918=0,"",N918/$U918*100)</f>
        <v>0</v>
      </c>
      <c r="P918" s="34">
        <v>0</v>
      </c>
      <c r="Q918" s="45">
        <f>IF($U918=0,"",P918/$U918*100)</f>
        <v>0</v>
      </c>
      <c r="R918" s="34">
        <f>SUM(D918,F918,H918,J918,L918,N918,P918)</f>
        <v>0</v>
      </c>
      <c r="S918" s="45">
        <f>IF($U918=0,"",R918/$U918*100)</f>
        <v>0</v>
      </c>
      <c r="T918" s="34">
        <v>35.7056</v>
      </c>
      <c r="U918" s="36">
        <f>SUM(R918,T918)</f>
        <v>35.7056</v>
      </c>
      <c r="BD918" s="3"/>
      <c r="BJ918" s="25"/>
    </row>
    <row r="919" spans="2:62" ht="12" customHeight="1">
      <c r="B919" s="11" t="s">
        <v>11</v>
      </c>
      <c r="C919" s="26" t="s">
        <v>12</v>
      </c>
      <c r="D919" s="37">
        <v>0</v>
      </c>
      <c r="E919" s="46">
        <f aca="true" t="shared" si="316" ref="E919:E982">IF($U919=0,"",D919/$U919*100)</f>
        <v>0</v>
      </c>
      <c r="F919" s="37">
        <v>0</v>
      </c>
      <c r="G919" s="46">
        <f aca="true" t="shared" si="317" ref="G919:G982">IF($U919=0,"",F919/$U919*100)</f>
        <v>0</v>
      </c>
      <c r="H919" s="37">
        <v>0</v>
      </c>
      <c r="I919" s="46">
        <f aca="true" t="shared" si="318" ref="I919:I982">IF($U919=0,"",H919/$U919*100)</f>
        <v>0</v>
      </c>
      <c r="J919" s="37">
        <v>0</v>
      </c>
      <c r="K919" s="46">
        <f aca="true" t="shared" si="319" ref="K919:K982">IF($U919=0,"",J919/$U919*100)</f>
        <v>0</v>
      </c>
      <c r="L919" s="37">
        <v>0</v>
      </c>
      <c r="M919" s="46">
        <f aca="true" t="shared" si="320" ref="M919:M982">IF($U919=0,"",L919/$U919*100)</f>
        <v>0</v>
      </c>
      <c r="N919" s="38">
        <v>0</v>
      </c>
      <c r="O919" s="46">
        <f aca="true" t="shared" si="321" ref="O919:O982">IF($U919=0,"",N919/$U919*100)</f>
        <v>0</v>
      </c>
      <c r="P919" s="37">
        <v>0</v>
      </c>
      <c r="Q919" s="46">
        <f aca="true" t="shared" si="322" ref="Q919:Q982">IF($U919=0,"",P919/$U919*100)</f>
        <v>0</v>
      </c>
      <c r="R919" s="37">
        <f aca="true" t="shared" si="323" ref="R919:R926">SUM(D919,F919,H919,J919,L919,N919,P919)</f>
        <v>0</v>
      </c>
      <c r="S919" s="46">
        <f aca="true" t="shared" si="324" ref="S919:S982">IF($U919=0,"",R919/$U919*100)</f>
        <v>0</v>
      </c>
      <c r="T919" s="37">
        <v>21.9408</v>
      </c>
      <c r="U919" s="39">
        <f aca="true" t="shared" si="325" ref="U919:U982">SUM(R919,T919)</f>
        <v>21.9408</v>
      </c>
      <c r="BD919" s="3"/>
      <c r="BJ919" s="25"/>
    </row>
    <row r="920" spans="2:62" ht="12" customHeight="1">
      <c r="B920" s="11"/>
      <c r="C920" s="26" t="s">
        <v>13</v>
      </c>
      <c r="D920" s="37">
        <v>0</v>
      </c>
      <c r="E920" s="46">
        <f t="shared" si="316"/>
        <v>0</v>
      </c>
      <c r="F920" s="37">
        <v>0</v>
      </c>
      <c r="G920" s="46">
        <f t="shared" si="317"/>
        <v>0</v>
      </c>
      <c r="H920" s="37">
        <v>0</v>
      </c>
      <c r="I920" s="46">
        <f t="shared" si="318"/>
        <v>0</v>
      </c>
      <c r="J920" s="37">
        <v>0</v>
      </c>
      <c r="K920" s="46">
        <f t="shared" si="319"/>
        <v>0</v>
      </c>
      <c r="L920" s="37">
        <v>0</v>
      </c>
      <c r="M920" s="46">
        <f t="shared" si="320"/>
        <v>0</v>
      </c>
      <c r="N920" s="38">
        <v>0</v>
      </c>
      <c r="O920" s="46">
        <f t="shared" si="321"/>
        <v>0</v>
      </c>
      <c r="P920" s="37">
        <v>0</v>
      </c>
      <c r="Q920" s="46">
        <f t="shared" si="322"/>
        <v>0</v>
      </c>
      <c r="R920" s="37">
        <f t="shared" si="323"/>
        <v>0</v>
      </c>
      <c r="S920" s="46">
        <f t="shared" si="324"/>
        <v>0</v>
      </c>
      <c r="T920" s="37">
        <v>136.8683</v>
      </c>
      <c r="U920" s="39">
        <f t="shared" si="325"/>
        <v>136.8683</v>
      </c>
      <c r="BD920" s="3"/>
      <c r="BJ920" s="25"/>
    </row>
    <row r="921" spans="2:62" ht="12" customHeight="1">
      <c r="B921" s="11" t="s">
        <v>14</v>
      </c>
      <c r="C921" s="26" t="s">
        <v>15</v>
      </c>
      <c r="D921" s="37">
        <v>0</v>
      </c>
      <c r="E921" s="46">
        <f t="shared" si="316"/>
        <v>0</v>
      </c>
      <c r="F921" s="37">
        <v>0</v>
      </c>
      <c r="G921" s="46">
        <f t="shared" si="317"/>
        <v>0</v>
      </c>
      <c r="H921" s="37">
        <v>0</v>
      </c>
      <c r="I921" s="46">
        <f t="shared" si="318"/>
        <v>0</v>
      </c>
      <c r="J921" s="37">
        <v>0</v>
      </c>
      <c r="K921" s="46">
        <f t="shared" si="319"/>
        <v>0</v>
      </c>
      <c r="L921" s="37">
        <v>0</v>
      </c>
      <c r="M921" s="46">
        <f t="shared" si="320"/>
        <v>0</v>
      </c>
      <c r="N921" s="38">
        <v>0</v>
      </c>
      <c r="O921" s="46">
        <f t="shared" si="321"/>
        <v>0</v>
      </c>
      <c r="P921" s="37">
        <v>50.6537</v>
      </c>
      <c r="Q921" s="46">
        <f t="shared" si="322"/>
        <v>11.927068653691245</v>
      </c>
      <c r="R921" s="37">
        <f t="shared" si="323"/>
        <v>50.6537</v>
      </c>
      <c r="S921" s="46">
        <f t="shared" si="324"/>
        <v>11.927068653691245</v>
      </c>
      <c r="T921" s="37">
        <v>374.0416</v>
      </c>
      <c r="U921" s="39">
        <f t="shared" si="325"/>
        <v>424.69530000000003</v>
      </c>
      <c r="BD921" s="3"/>
      <c r="BJ921" s="25"/>
    </row>
    <row r="922" spans="2:62" ht="12" customHeight="1">
      <c r="B922" s="11"/>
      <c r="C922" s="26" t="s">
        <v>16</v>
      </c>
      <c r="D922" s="37">
        <v>0</v>
      </c>
      <c r="E922" s="46">
        <f t="shared" si="316"/>
      </c>
      <c r="F922" s="37">
        <v>0</v>
      </c>
      <c r="G922" s="46">
        <f t="shared" si="317"/>
      </c>
      <c r="H922" s="37">
        <v>0</v>
      </c>
      <c r="I922" s="46">
        <f t="shared" si="318"/>
      </c>
      <c r="J922" s="37">
        <v>0</v>
      </c>
      <c r="K922" s="46">
        <f t="shared" si="319"/>
      </c>
      <c r="L922" s="37">
        <v>0</v>
      </c>
      <c r="M922" s="46">
        <f t="shared" si="320"/>
      </c>
      <c r="N922" s="38">
        <v>0</v>
      </c>
      <c r="O922" s="46">
        <f t="shared" si="321"/>
      </c>
      <c r="P922" s="37">
        <v>0</v>
      </c>
      <c r="Q922" s="46">
        <f t="shared" si="322"/>
      </c>
      <c r="R922" s="37">
        <f t="shared" si="323"/>
        <v>0</v>
      </c>
      <c r="S922" s="46">
        <f t="shared" si="324"/>
      </c>
      <c r="T922" s="37">
        <v>0</v>
      </c>
      <c r="U922" s="39">
        <f t="shared" si="325"/>
        <v>0</v>
      </c>
      <c r="BD922" s="3"/>
      <c r="BJ922" s="25"/>
    </row>
    <row r="923" spans="2:62" ht="12" customHeight="1">
      <c r="B923" s="11" t="s">
        <v>17</v>
      </c>
      <c r="C923" s="26" t="s">
        <v>18</v>
      </c>
      <c r="D923" s="37">
        <v>0</v>
      </c>
      <c r="E923" s="46">
        <f t="shared" si="316"/>
        <v>0</v>
      </c>
      <c r="F923" s="37">
        <v>0</v>
      </c>
      <c r="G923" s="46">
        <f t="shared" si="317"/>
        <v>0</v>
      </c>
      <c r="H923" s="37">
        <v>0</v>
      </c>
      <c r="I923" s="46">
        <f t="shared" si="318"/>
        <v>0</v>
      </c>
      <c r="J923" s="37">
        <v>0</v>
      </c>
      <c r="K923" s="46">
        <f t="shared" si="319"/>
        <v>0</v>
      </c>
      <c r="L923" s="37">
        <v>0</v>
      </c>
      <c r="M923" s="46">
        <f t="shared" si="320"/>
        <v>0</v>
      </c>
      <c r="N923" s="38">
        <v>0</v>
      </c>
      <c r="O923" s="46">
        <f t="shared" si="321"/>
        <v>0</v>
      </c>
      <c r="P923" s="37">
        <v>0</v>
      </c>
      <c r="Q923" s="46">
        <f t="shared" si="322"/>
        <v>0</v>
      </c>
      <c r="R923" s="37">
        <f t="shared" si="323"/>
        <v>0</v>
      </c>
      <c r="S923" s="46">
        <f t="shared" si="324"/>
        <v>0</v>
      </c>
      <c r="T923" s="37">
        <v>3517.9611</v>
      </c>
      <c r="U923" s="39">
        <f t="shared" si="325"/>
        <v>3517.9611</v>
      </c>
      <c r="BD923" s="3"/>
      <c r="BJ923" s="25"/>
    </row>
    <row r="924" spans="2:62" ht="12" customHeight="1">
      <c r="B924" s="11"/>
      <c r="C924" s="26" t="s">
        <v>19</v>
      </c>
      <c r="D924" s="37">
        <v>0</v>
      </c>
      <c r="E924" s="46">
        <f t="shared" si="316"/>
        <v>0</v>
      </c>
      <c r="F924" s="37">
        <v>0</v>
      </c>
      <c r="G924" s="46">
        <f t="shared" si="317"/>
        <v>0</v>
      </c>
      <c r="H924" s="37">
        <v>0</v>
      </c>
      <c r="I924" s="46">
        <f t="shared" si="318"/>
        <v>0</v>
      </c>
      <c r="J924" s="37">
        <v>0</v>
      </c>
      <c r="K924" s="46">
        <f t="shared" si="319"/>
        <v>0</v>
      </c>
      <c r="L924" s="37">
        <v>6.1909</v>
      </c>
      <c r="M924" s="46">
        <f t="shared" si="320"/>
        <v>0.2845908635709306</v>
      </c>
      <c r="N924" s="38">
        <v>0</v>
      </c>
      <c r="O924" s="46">
        <f t="shared" si="321"/>
        <v>0</v>
      </c>
      <c r="P924" s="37">
        <v>0</v>
      </c>
      <c r="Q924" s="46">
        <f t="shared" si="322"/>
        <v>0</v>
      </c>
      <c r="R924" s="37">
        <f t="shared" si="323"/>
        <v>6.1909</v>
      </c>
      <c r="S924" s="46">
        <f t="shared" si="324"/>
        <v>0.2845908635709306</v>
      </c>
      <c r="T924" s="37">
        <v>2169.1776</v>
      </c>
      <c r="U924" s="39">
        <f t="shared" si="325"/>
        <v>2175.3685</v>
      </c>
      <c r="BD924" s="3"/>
      <c r="BJ924" s="25"/>
    </row>
    <row r="925" spans="2:62" ht="12" customHeight="1">
      <c r="B925" s="11" t="s">
        <v>20</v>
      </c>
      <c r="C925" s="26" t="s">
        <v>21</v>
      </c>
      <c r="D925" s="37">
        <v>0</v>
      </c>
      <c r="E925" s="46">
        <f t="shared" si="316"/>
        <v>0</v>
      </c>
      <c r="F925" s="37">
        <v>0</v>
      </c>
      <c r="G925" s="46">
        <f t="shared" si="317"/>
        <v>0</v>
      </c>
      <c r="H925" s="37">
        <v>0</v>
      </c>
      <c r="I925" s="46">
        <f t="shared" si="318"/>
        <v>0</v>
      </c>
      <c r="J925" s="37">
        <v>0</v>
      </c>
      <c r="K925" s="46">
        <f t="shared" si="319"/>
        <v>0</v>
      </c>
      <c r="L925" s="37">
        <v>0</v>
      </c>
      <c r="M925" s="46">
        <f t="shared" si="320"/>
        <v>0</v>
      </c>
      <c r="N925" s="38">
        <v>0</v>
      </c>
      <c r="O925" s="46">
        <f t="shared" si="321"/>
        <v>0</v>
      </c>
      <c r="P925" s="37">
        <v>0</v>
      </c>
      <c r="Q925" s="46">
        <f t="shared" si="322"/>
        <v>0</v>
      </c>
      <c r="R925" s="37">
        <f t="shared" si="323"/>
        <v>0</v>
      </c>
      <c r="S925" s="46">
        <f t="shared" si="324"/>
        <v>0</v>
      </c>
      <c r="T925" s="37">
        <v>8.4348</v>
      </c>
      <c r="U925" s="39">
        <f t="shared" si="325"/>
        <v>8.4348</v>
      </c>
      <c r="BD925" s="3"/>
      <c r="BJ925" s="25"/>
    </row>
    <row r="926" spans="2:62" ht="12" customHeight="1">
      <c r="B926" s="11"/>
      <c r="C926" s="26" t="s">
        <v>22</v>
      </c>
      <c r="D926" s="37">
        <v>0</v>
      </c>
      <c r="E926" s="46">
        <f t="shared" si="316"/>
        <v>0</v>
      </c>
      <c r="F926" s="37">
        <v>0</v>
      </c>
      <c r="G926" s="46">
        <f t="shared" si="317"/>
        <v>0</v>
      </c>
      <c r="H926" s="37">
        <v>0</v>
      </c>
      <c r="I926" s="46">
        <f t="shared" si="318"/>
        <v>0</v>
      </c>
      <c r="J926" s="37">
        <v>0</v>
      </c>
      <c r="K926" s="46">
        <f t="shared" si="319"/>
        <v>0</v>
      </c>
      <c r="L926" s="37">
        <v>0</v>
      </c>
      <c r="M926" s="46">
        <f t="shared" si="320"/>
        <v>0</v>
      </c>
      <c r="N926" s="38">
        <v>0</v>
      </c>
      <c r="O926" s="46">
        <f t="shared" si="321"/>
        <v>0</v>
      </c>
      <c r="P926" s="37">
        <v>0</v>
      </c>
      <c r="Q926" s="46">
        <f t="shared" si="322"/>
        <v>0</v>
      </c>
      <c r="R926" s="37">
        <f t="shared" si="323"/>
        <v>0</v>
      </c>
      <c r="S926" s="46">
        <f t="shared" si="324"/>
        <v>0</v>
      </c>
      <c r="T926" s="37">
        <v>2278.3195</v>
      </c>
      <c r="U926" s="39">
        <f t="shared" si="325"/>
        <v>2278.3195</v>
      </c>
      <c r="BD926" s="3"/>
      <c r="BJ926" s="25"/>
    </row>
    <row r="927" spans="2:62" ht="12" customHeight="1">
      <c r="B927" s="27"/>
      <c r="C927" s="28" t="s">
        <v>2</v>
      </c>
      <c r="D927" s="40">
        <f>SUM(D918:D926)</f>
        <v>0</v>
      </c>
      <c r="E927" s="47">
        <f t="shared" si="316"/>
        <v>0</v>
      </c>
      <c r="F927" s="40">
        <f>SUM(F918:F926)</f>
        <v>0</v>
      </c>
      <c r="G927" s="47">
        <f t="shared" si="317"/>
        <v>0</v>
      </c>
      <c r="H927" s="40">
        <f>SUM(H918:H926)</f>
        <v>0</v>
      </c>
      <c r="I927" s="47">
        <f t="shared" si="318"/>
        <v>0</v>
      </c>
      <c r="J927" s="40">
        <f>SUM(J918:J926)</f>
        <v>0</v>
      </c>
      <c r="K927" s="47">
        <f t="shared" si="319"/>
        <v>0</v>
      </c>
      <c r="L927" s="40">
        <f>SUM(L918:L926)</f>
        <v>6.1909</v>
      </c>
      <c r="M927" s="47">
        <f t="shared" si="320"/>
        <v>0.07199312027235166</v>
      </c>
      <c r="N927" s="41">
        <f>SUM(N918:N926)</f>
        <v>0</v>
      </c>
      <c r="O927" s="47">
        <f t="shared" si="321"/>
        <v>0</v>
      </c>
      <c r="P927" s="40">
        <f>SUM(P918:P926)</f>
        <v>50.6537</v>
      </c>
      <c r="Q927" s="47">
        <f t="shared" si="322"/>
        <v>0.5890448749518841</v>
      </c>
      <c r="R927" s="40">
        <f>SUM(R918:R926)</f>
        <v>56.8446</v>
      </c>
      <c r="S927" s="47">
        <f t="shared" si="324"/>
        <v>0.6610379952242358</v>
      </c>
      <c r="T927" s="40">
        <f>SUM(T918:T926)</f>
        <v>8542.4493</v>
      </c>
      <c r="U927" s="42">
        <f t="shared" si="325"/>
        <v>8599.2939</v>
      </c>
      <c r="BD927" s="3"/>
      <c r="BJ927" s="4"/>
    </row>
    <row r="928" spans="2:62" ht="12" customHeight="1">
      <c r="B928" s="11" t="s">
        <v>23</v>
      </c>
      <c r="C928" s="26" t="s">
        <v>24</v>
      </c>
      <c r="D928" s="37">
        <v>0</v>
      </c>
      <c r="E928" s="46">
        <f t="shared" si="316"/>
      </c>
      <c r="F928" s="37">
        <v>0</v>
      </c>
      <c r="G928" s="46">
        <f t="shared" si="317"/>
      </c>
      <c r="H928" s="37">
        <v>0</v>
      </c>
      <c r="I928" s="46">
        <f t="shared" si="318"/>
      </c>
      <c r="J928" s="37">
        <v>0</v>
      </c>
      <c r="K928" s="46">
        <f t="shared" si="319"/>
      </c>
      <c r="L928" s="37">
        <v>0</v>
      </c>
      <c r="M928" s="46">
        <f t="shared" si="320"/>
      </c>
      <c r="N928" s="38">
        <v>0</v>
      </c>
      <c r="O928" s="46">
        <f t="shared" si="321"/>
      </c>
      <c r="P928" s="37">
        <v>0</v>
      </c>
      <c r="Q928" s="46">
        <f t="shared" si="322"/>
      </c>
      <c r="R928" s="37">
        <f>SUM(D928,F928,H928,J928,L928,N928,P928)</f>
        <v>0</v>
      </c>
      <c r="S928" s="46">
        <f t="shared" si="324"/>
      </c>
      <c r="T928" s="37">
        <v>0</v>
      </c>
      <c r="U928" s="39">
        <f t="shared" si="325"/>
        <v>0</v>
      </c>
      <c r="BD928" s="3"/>
      <c r="BJ928" s="25"/>
    </row>
    <row r="929" spans="2:62" ht="12" customHeight="1">
      <c r="B929" s="11"/>
      <c r="C929" s="26" t="s">
        <v>25</v>
      </c>
      <c r="D929" s="37">
        <v>0</v>
      </c>
      <c r="E929" s="46">
        <f t="shared" si="316"/>
        <v>0</v>
      </c>
      <c r="F929" s="37">
        <v>0</v>
      </c>
      <c r="G929" s="46">
        <f t="shared" si="317"/>
        <v>0</v>
      </c>
      <c r="H929" s="37">
        <v>0</v>
      </c>
      <c r="I929" s="46">
        <f t="shared" si="318"/>
        <v>0</v>
      </c>
      <c r="J929" s="37">
        <v>0</v>
      </c>
      <c r="K929" s="46">
        <f t="shared" si="319"/>
        <v>0</v>
      </c>
      <c r="L929" s="37">
        <v>0</v>
      </c>
      <c r="M929" s="46">
        <f t="shared" si="320"/>
        <v>0</v>
      </c>
      <c r="N929" s="38">
        <v>0</v>
      </c>
      <c r="O929" s="46">
        <f t="shared" si="321"/>
        <v>0</v>
      </c>
      <c r="P929" s="37">
        <v>0</v>
      </c>
      <c r="Q929" s="46">
        <f t="shared" si="322"/>
        <v>0</v>
      </c>
      <c r="R929" s="37">
        <f>SUM(D929,F929,H929,J929,L929,N929,P929)</f>
        <v>0</v>
      </c>
      <c r="S929" s="46">
        <f t="shared" si="324"/>
        <v>0</v>
      </c>
      <c r="T929" s="37">
        <v>1423.9795</v>
      </c>
      <c r="U929" s="39">
        <f t="shared" si="325"/>
        <v>1423.9795</v>
      </c>
      <c r="BD929" s="3"/>
      <c r="BJ929" s="25"/>
    </row>
    <row r="930" spans="2:62" ht="12" customHeight="1">
      <c r="B930" s="11" t="s">
        <v>17</v>
      </c>
      <c r="C930" s="26" t="s">
        <v>26</v>
      </c>
      <c r="D930" s="37">
        <v>0</v>
      </c>
      <c r="E930" s="46">
        <f t="shared" si="316"/>
        <v>0</v>
      </c>
      <c r="F930" s="37">
        <v>0</v>
      </c>
      <c r="G930" s="46">
        <f t="shared" si="317"/>
        <v>0</v>
      </c>
      <c r="H930" s="37">
        <v>0</v>
      </c>
      <c r="I930" s="46">
        <f t="shared" si="318"/>
        <v>0</v>
      </c>
      <c r="J930" s="37">
        <v>0</v>
      </c>
      <c r="K930" s="46">
        <f t="shared" si="319"/>
        <v>0</v>
      </c>
      <c r="L930" s="37">
        <v>0</v>
      </c>
      <c r="M930" s="46">
        <f t="shared" si="320"/>
        <v>0</v>
      </c>
      <c r="N930" s="38">
        <v>0</v>
      </c>
      <c r="O930" s="46">
        <f t="shared" si="321"/>
        <v>0</v>
      </c>
      <c r="P930" s="37">
        <v>0</v>
      </c>
      <c r="Q930" s="46">
        <f t="shared" si="322"/>
        <v>0</v>
      </c>
      <c r="R930" s="37">
        <f>SUM(D930,F930,H930,J930,L930,N930,P930)</f>
        <v>0</v>
      </c>
      <c r="S930" s="46">
        <f t="shared" si="324"/>
        <v>0</v>
      </c>
      <c r="T930" s="37">
        <v>0.0862</v>
      </c>
      <c r="U930" s="39">
        <f t="shared" si="325"/>
        <v>0.0862</v>
      </c>
      <c r="BD930" s="3"/>
      <c r="BJ930" s="25"/>
    </row>
    <row r="931" spans="2:62" ht="12" customHeight="1">
      <c r="B931" s="11"/>
      <c r="C931" s="26" t="s">
        <v>27</v>
      </c>
      <c r="D931" s="37">
        <v>0</v>
      </c>
      <c r="E931" s="46">
        <f t="shared" si="316"/>
      </c>
      <c r="F931" s="37">
        <v>0</v>
      </c>
      <c r="G931" s="46">
        <f t="shared" si="317"/>
      </c>
      <c r="H931" s="37">
        <v>0</v>
      </c>
      <c r="I931" s="46">
        <f t="shared" si="318"/>
      </c>
      <c r="J931" s="37">
        <v>0</v>
      </c>
      <c r="K931" s="46">
        <f t="shared" si="319"/>
      </c>
      <c r="L931" s="37">
        <v>0</v>
      </c>
      <c r="M931" s="46">
        <f t="shared" si="320"/>
      </c>
      <c r="N931" s="38">
        <v>0</v>
      </c>
      <c r="O931" s="46">
        <f t="shared" si="321"/>
      </c>
      <c r="P931" s="37">
        <v>0</v>
      </c>
      <c r="Q931" s="46">
        <f t="shared" si="322"/>
      </c>
      <c r="R931" s="37">
        <f>SUM(D931,F931,H931,J931,L931,N931,P931)</f>
        <v>0</v>
      </c>
      <c r="S931" s="46">
        <f t="shared" si="324"/>
      </c>
      <c r="T931" s="37">
        <v>0</v>
      </c>
      <c r="U931" s="39">
        <f t="shared" si="325"/>
        <v>0</v>
      </c>
      <c r="BD931" s="3"/>
      <c r="BJ931" s="25"/>
    </row>
    <row r="932" spans="2:62" ht="12" customHeight="1">
      <c r="B932" s="11" t="s">
        <v>20</v>
      </c>
      <c r="C932" s="29" t="s">
        <v>28</v>
      </c>
      <c r="D932" s="37">
        <v>0</v>
      </c>
      <c r="E932" s="46">
        <f t="shared" si="316"/>
      </c>
      <c r="F932" s="37">
        <v>0</v>
      </c>
      <c r="G932" s="46">
        <f t="shared" si="317"/>
      </c>
      <c r="H932" s="37">
        <v>0</v>
      </c>
      <c r="I932" s="46">
        <f t="shared" si="318"/>
      </c>
      <c r="J932" s="37">
        <v>0</v>
      </c>
      <c r="K932" s="46">
        <f t="shared" si="319"/>
      </c>
      <c r="L932" s="37">
        <v>0</v>
      </c>
      <c r="M932" s="46">
        <f t="shared" si="320"/>
      </c>
      <c r="N932" s="38">
        <v>0</v>
      </c>
      <c r="O932" s="46">
        <f t="shared" si="321"/>
      </c>
      <c r="P932" s="37">
        <v>0</v>
      </c>
      <c r="Q932" s="46">
        <f t="shared" si="322"/>
      </c>
      <c r="R932" s="37">
        <f>SUM(D932,F932,H932,J932,L932,N932,P932)</f>
        <v>0</v>
      </c>
      <c r="S932" s="46">
        <f t="shared" si="324"/>
      </c>
      <c r="T932" s="37">
        <v>0</v>
      </c>
      <c r="U932" s="39">
        <f t="shared" si="325"/>
        <v>0</v>
      </c>
      <c r="BD932" s="3"/>
      <c r="BJ932" s="25"/>
    </row>
    <row r="933" spans="1:62" s="30" customFormat="1" ht="12" customHeight="1">
      <c r="A933" s="3"/>
      <c r="B933" s="27"/>
      <c r="C933" s="28" t="s">
        <v>2</v>
      </c>
      <c r="D933" s="40">
        <f>SUM(D928:D932)</f>
        <v>0</v>
      </c>
      <c r="E933" s="47">
        <f t="shared" si="316"/>
        <v>0</v>
      </c>
      <c r="F933" s="40">
        <f>SUM(F928:F932)</f>
        <v>0</v>
      </c>
      <c r="G933" s="47">
        <f t="shared" si="317"/>
        <v>0</v>
      </c>
      <c r="H933" s="40">
        <f>SUM(H928:H932)</f>
        <v>0</v>
      </c>
      <c r="I933" s="47">
        <f t="shared" si="318"/>
        <v>0</v>
      </c>
      <c r="J933" s="40">
        <f>SUM(J928:J932)</f>
        <v>0</v>
      </c>
      <c r="K933" s="47">
        <f t="shared" si="319"/>
        <v>0</v>
      </c>
      <c r="L933" s="40">
        <f>SUM(L928:L932)</f>
        <v>0</v>
      </c>
      <c r="M933" s="47">
        <f t="shared" si="320"/>
        <v>0</v>
      </c>
      <c r="N933" s="41">
        <f>SUM(N928:N932)</f>
        <v>0</v>
      </c>
      <c r="O933" s="47">
        <f t="shared" si="321"/>
        <v>0</v>
      </c>
      <c r="P933" s="40">
        <f>SUM(P928:P932)</f>
        <v>0</v>
      </c>
      <c r="Q933" s="47">
        <f t="shared" si="322"/>
        <v>0</v>
      </c>
      <c r="R933" s="40">
        <f>SUM(R928:R932)</f>
        <v>0</v>
      </c>
      <c r="S933" s="47">
        <f t="shared" si="324"/>
        <v>0</v>
      </c>
      <c r="T933" s="40">
        <f>SUM(T928:T932)</f>
        <v>1424.0656999999999</v>
      </c>
      <c r="U933" s="42">
        <f t="shared" si="325"/>
        <v>1424.0656999999999</v>
      </c>
      <c r="BJ933" s="25"/>
    </row>
    <row r="934" spans="2:62" ht="12" customHeight="1">
      <c r="B934" s="23"/>
      <c r="C934" s="24" t="s">
        <v>29</v>
      </c>
      <c r="D934" s="37">
        <v>0</v>
      </c>
      <c r="E934" s="46">
        <f t="shared" si="316"/>
      </c>
      <c r="F934" s="37">
        <v>0</v>
      </c>
      <c r="G934" s="46">
        <f t="shared" si="317"/>
      </c>
      <c r="H934" s="37">
        <v>0</v>
      </c>
      <c r="I934" s="46">
        <f t="shared" si="318"/>
      </c>
      <c r="J934" s="37">
        <v>0</v>
      </c>
      <c r="K934" s="46">
        <f t="shared" si="319"/>
      </c>
      <c r="L934" s="37">
        <v>0</v>
      </c>
      <c r="M934" s="46">
        <f t="shared" si="320"/>
      </c>
      <c r="N934" s="38">
        <v>0</v>
      </c>
      <c r="O934" s="46">
        <f t="shared" si="321"/>
      </c>
      <c r="P934" s="37">
        <v>0</v>
      </c>
      <c r="Q934" s="46">
        <f t="shared" si="322"/>
      </c>
      <c r="R934" s="37">
        <f aca="true" t="shared" si="326" ref="R934:R942">SUM(D934,F934,H934,J934,L934,N934,P934)</f>
        <v>0</v>
      </c>
      <c r="S934" s="46">
        <f t="shared" si="324"/>
      </c>
      <c r="T934" s="37">
        <v>0</v>
      </c>
      <c r="U934" s="39">
        <f t="shared" si="325"/>
        <v>0</v>
      </c>
      <c r="BD934" s="3"/>
      <c r="BJ934" s="25"/>
    </row>
    <row r="935" spans="2:62" ht="12" customHeight="1">
      <c r="B935" s="11" t="s">
        <v>0</v>
      </c>
      <c r="C935" s="26" t="s">
        <v>30</v>
      </c>
      <c r="D935" s="37">
        <v>0</v>
      </c>
      <c r="E935" s="46">
        <f t="shared" si="316"/>
      </c>
      <c r="F935" s="37">
        <v>0</v>
      </c>
      <c r="G935" s="46">
        <f t="shared" si="317"/>
      </c>
      <c r="H935" s="37">
        <v>0</v>
      </c>
      <c r="I935" s="46">
        <f t="shared" si="318"/>
      </c>
      <c r="J935" s="37">
        <v>0</v>
      </c>
      <c r="K935" s="46">
        <f t="shared" si="319"/>
      </c>
      <c r="L935" s="37">
        <v>0</v>
      </c>
      <c r="M935" s="46">
        <f t="shared" si="320"/>
      </c>
      <c r="N935" s="38">
        <v>0</v>
      </c>
      <c r="O935" s="46">
        <f t="shared" si="321"/>
      </c>
      <c r="P935" s="37">
        <v>0</v>
      </c>
      <c r="Q935" s="46">
        <f t="shared" si="322"/>
      </c>
      <c r="R935" s="37">
        <f t="shared" si="326"/>
        <v>0</v>
      </c>
      <c r="S935" s="46">
        <f t="shared" si="324"/>
      </c>
      <c r="T935" s="37">
        <v>0</v>
      </c>
      <c r="U935" s="39">
        <f t="shared" si="325"/>
        <v>0</v>
      </c>
      <c r="BD935" s="3"/>
      <c r="BJ935" s="25"/>
    </row>
    <row r="936" spans="2:62" ht="12" customHeight="1">
      <c r="B936" s="11"/>
      <c r="C936" s="26" t="s">
        <v>31</v>
      </c>
      <c r="D936" s="37">
        <v>0</v>
      </c>
      <c r="E936" s="46">
        <f t="shared" si="316"/>
      </c>
      <c r="F936" s="37">
        <v>0</v>
      </c>
      <c r="G936" s="46">
        <f t="shared" si="317"/>
      </c>
      <c r="H936" s="37">
        <v>0</v>
      </c>
      <c r="I936" s="46">
        <f t="shared" si="318"/>
      </c>
      <c r="J936" s="37">
        <v>0</v>
      </c>
      <c r="K936" s="46">
        <f t="shared" si="319"/>
      </c>
      <c r="L936" s="37">
        <v>0</v>
      </c>
      <c r="M936" s="46">
        <f t="shared" si="320"/>
      </c>
      <c r="N936" s="38">
        <v>0</v>
      </c>
      <c r="O936" s="46">
        <f t="shared" si="321"/>
      </c>
      <c r="P936" s="37">
        <v>0</v>
      </c>
      <c r="Q936" s="46">
        <f t="shared" si="322"/>
      </c>
      <c r="R936" s="37">
        <f t="shared" si="326"/>
        <v>0</v>
      </c>
      <c r="S936" s="46">
        <f t="shared" si="324"/>
      </c>
      <c r="T936" s="37">
        <v>0</v>
      </c>
      <c r="U936" s="39">
        <f t="shared" si="325"/>
        <v>0</v>
      </c>
      <c r="BD936" s="3"/>
      <c r="BJ936" s="25"/>
    </row>
    <row r="937" spans="2:62" ht="12" customHeight="1">
      <c r="B937" s="11"/>
      <c r="C937" s="26" t="s">
        <v>32</v>
      </c>
      <c r="D937" s="37">
        <v>0</v>
      </c>
      <c r="E937" s="46">
        <f t="shared" si="316"/>
        <v>0</v>
      </c>
      <c r="F937" s="37">
        <v>0</v>
      </c>
      <c r="G937" s="46">
        <f t="shared" si="317"/>
        <v>0</v>
      </c>
      <c r="H937" s="37">
        <v>0</v>
      </c>
      <c r="I937" s="46">
        <f t="shared" si="318"/>
        <v>0</v>
      </c>
      <c r="J937" s="37">
        <v>0</v>
      </c>
      <c r="K937" s="46">
        <f t="shared" si="319"/>
        <v>0</v>
      </c>
      <c r="L937" s="37">
        <v>0</v>
      </c>
      <c r="M937" s="46">
        <f t="shared" si="320"/>
        <v>0</v>
      </c>
      <c r="N937" s="38">
        <v>0</v>
      </c>
      <c r="O937" s="46">
        <f t="shared" si="321"/>
        <v>0</v>
      </c>
      <c r="P937" s="37">
        <v>0</v>
      </c>
      <c r="Q937" s="46">
        <f t="shared" si="322"/>
        <v>0</v>
      </c>
      <c r="R937" s="37">
        <f t="shared" si="326"/>
        <v>0</v>
      </c>
      <c r="S937" s="46">
        <f t="shared" si="324"/>
        <v>0</v>
      </c>
      <c r="T937" s="37">
        <v>10.6384</v>
      </c>
      <c r="U937" s="39">
        <f t="shared" si="325"/>
        <v>10.6384</v>
      </c>
      <c r="BD937" s="3"/>
      <c r="BJ937" s="25"/>
    </row>
    <row r="938" spans="2:62" ht="12" customHeight="1">
      <c r="B938" s="11" t="s">
        <v>17</v>
      </c>
      <c r="C938" s="26" t="s">
        <v>33</v>
      </c>
      <c r="D938" s="37">
        <v>0</v>
      </c>
      <c r="E938" s="46">
        <f t="shared" si="316"/>
      </c>
      <c r="F938" s="37">
        <v>0</v>
      </c>
      <c r="G938" s="46">
        <f t="shared" si="317"/>
      </c>
      <c r="H938" s="37">
        <v>0</v>
      </c>
      <c r="I938" s="46">
        <f t="shared" si="318"/>
      </c>
      <c r="J938" s="37">
        <v>0</v>
      </c>
      <c r="K938" s="46">
        <f t="shared" si="319"/>
      </c>
      <c r="L938" s="37">
        <v>0</v>
      </c>
      <c r="M938" s="46">
        <f t="shared" si="320"/>
      </c>
      <c r="N938" s="38">
        <v>0</v>
      </c>
      <c r="O938" s="46">
        <f t="shared" si="321"/>
      </c>
      <c r="P938" s="37">
        <v>0</v>
      </c>
      <c r="Q938" s="46">
        <f t="shared" si="322"/>
      </c>
      <c r="R938" s="37">
        <f t="shared" si="326"/>
        <v>0</v>
      </c>
      <c r="S938" s="46">
        <f t="shared" si="324"/>
      </c>
      <c r="T938" s="37">
        <v>0</v>
      </c>
      <c r="U938" s="39">
        <f t="shared" si="325"/>
        <v>0</v>
      </c>
      <c r="BD938" s="3"/>
      <c r="BJ938" s="25"/>
    </row>
    <row r="939" spans="2:62" ht="12" customHeight="1">
      <c r="B939" s="11"/>
      <c r="C939" s="26" t="s">
        <v>34</v>
      </c>
      <c r="D939" s="37">
        <v>0</v>
      </c>
      <c r="E939" s="46">
        <f t="shared" si="316"/>
      </c>
      <c r="F939" s="37">
        <v>0</v>
      </c>
      <c r="G939" s="46">
        <f t="shared" si="317"/>
      </c>
      <c r="H939" s="37">
        <v>0</v>
      </c>
      <c r="I939" s="46">
        <f t="shared" si="318"/>
      </c>
      <c r="J939" s="37">
        <v>0</v>
      </c>
      <c r="K939" s="46">
        <f t="shared" si="319"/>
      </c>
      <c r="L939" s="37">
        <v>0</v>
      </c>
      <c r="M939" s="46">
        <f t="shared" si="320"/>
      </c>
      <c r="N939" s="38">
        <v>0</v>
      </c>
      <c r="O939" s="46">
        <f t="shared" si="321"/>
      </c>
      <c r="P939" s="37">
        <v>0</v>
      </c>
      <c r="Q939" s="46">
        <f t="shared" si="322"/>
      </c>
      <c r="R939" s="37">
        <f t="shared" si="326"/>
        <v>0</v>
      </c>
      <c r="S939" s="46">
        <f t="shared" si="324"/>
      </c>
      <c r="T939" s="37">
        <v>0</v>
      </c>
      <c r="U939" s="39">
        <f t="shared" si="325"/>
        <v>0</v>
      </c>
      <c r="BD939" s="3"/>
      <c r="BJ939" s="25"/>
    </row>
    <row r="940" spans="2:62" ht="12" customHeight="1">
      <c r="B940" s="11"/>
      <c r="C940" s="26" t="s">
        <v>35</v>
      </c>
      <c r="D940" s="37">
        <v>0</v>
      </c>
      <c r="E940" s="46">
        <f t="shared" si="316"/>
      </c>
      <c r="F940" s="37">
        <v>0</v>
      </c>
      <c r="G940" s="46">
        <f t="shared" si="317"/>
      </c>
      <c r="H940" s="37">
        <v>0</v>
      </c>
      <c r="I940" s="46">
        <f t="shared" si="318"/>
      </c>
      <c r="J940" s="37">
        <v>0</v>
      </c>
      <c r="K940" s="46">
        <f t="shared" si="319"/>
      </c>
      <c r="L940" s="37">
        <v>0</v>
      </c>
      <c r="M940" s="46">
        <f t="shared" si="320"/>
      </c>
      <c r="N940" s="38">
        <v>0</v>
      </c>
      <c r="O940" s="46">
        <f t="shared" si="321"/>
      </c>
      <c r="P940" s="37">
        <v>0</v>
      </c>
      <c r="Q940" s="46">
        <f t="shared" si="322"/>
      </c>
      <c r="R940" s="37">
        <f t="shared" si="326"/>
        <v>0</v>
      </c>
      <c r="S940" s="46">
        <f t="shared" si="324"/>
      </c>
      <c r="T940" s="37">
        <v>0</v>
      </c>
      <c r="U940" s="39">
        <f t="shared" si="325"/>
        <v>0</v>
      </c>
      <c r="BD940" s="3"/>
      <c r="BJ940" s="25"/>
    </row>
    <row r="941" spans="2:62" ht="12" customHeight="1">
      <c r="B941" s="11" t="s">
        <v>20</v>
      </c>
      <c r="C941" s="26" t="s">
        <v>36</v>
      </c>
      <c r="D941" s="37">
        <v>0</v>
      </c>
      <c r="E941" s="46">
        <f t="shared" si="316"/>
      </c>
      <c r="F941" s="37">
        <v>0</v>
      </c>
      <c r="G941" s="46">
        <f t="shared" si="317"/>
      </c>
      <c r="H941" s="37">
        <v>0</v>
      </c>
      <c r="I941" s="46">
        <f t="shared" si="318"/>
      </c>
      <c r="J941" s="37">
        <v>0</v>
      </c>
      <c r="K941" s="46">
        <f t="shared" si="319"/>
      </c>
      <c r="L941" s="37">
        <v>0</v>
      </c>
      <c r="M941" s="46">
        <f t="shared" si="320"/>
      </c>
      <c r="N941" s="38">
        <v>0</v>
      </c>
      <c r="O941" s="46">
        <f t="shared" si="321"/>
      </c>
      <c r="P941" s="37">
        <v>0</v>
      </c>
      <c r="Q941" s="46">
        <f t="shared" si="322"/>
      </c>
      <c r="R941" s="37">
        <f t="shared" si="326"/>
        <v>0</v>
      </c>
      <c r="S941" s="46">
        <f t="shared" si="324"/>
      </c>
      <c r="T941" s="37">
        <v>0</v>
      </c>
      <c r="U941" s="39">
        <f t="shared" si="325"/>
        <v>0</v>
      </c>
      <c r="BD941" s="3"/>
      <c r="BJ941" s="25"/>
    </row>
    <row r="942" spans="2:62" ht="12" customHeight="1">
      <c r="B942" s="11"/>
      <c r="C942" s="26" t="s">
        <v>37</v>
      </c>
      <c r="D942" s="37">
        <v>0</v>
      </c>
      <c r="E942" s="46">
        <f t="shared" si="316"/>
        <v>0</v>
      </c>
      <c r="F942" s="37">
        <v>0</v>
      </c>
      <c r="G942" s="46">
        <f t="shared" si="317"/>
        <v>0</v>
      </c>
      <c r="H942" s="37">
        <v>0</v>
      </c>
      <c r="I942" s="46">
        <f t="shared" si="318"/>
        <v>0</v>
      </c>
      <c r="J942" s="37">
        <v>0</v>
      </c>
      <c r="K942" s="46">
        <f t="shared" si="319"/>
        <v>0</v>
      </c>
      <c r="L942" s="37">
        <v>0</v>
      </c>
      <c r="M942" s="46">
        <f t="shared" si="320"/>
        <v>0</v>
      </c>
      <c r="N942" s="38">
        <v>0</v>
      </c>
      <c r="O942" s="46">
        <f t="shared" si="321"/>
        <v>0</v>
      </c>
      <c r="P942" s="37">
        <v>0</v>
      </c>
      <c r="Q942" s="46">
        <f t="shared" si="322"/>
        <v>0</v>
      </c>
      <c r="R942" s="37">
        <f t="shared" si="326"/>
        <v>0</v>
      </c>
      <c r="S942" s="46">
        <f t="shared" si="324"/>
        <v>0</v>
      </c>
      <c r="T942" s="37">
        <v>1343.795</v>
      </c>
      <c r="U942" s="39">
        <f t="shared" si="325"/>
        <v>1343.795</v>
      </c>
      <c r="BD942" s="3"/>
      <c r="BJ942" s="25"/>
    </row>
    <row r="943" spans="1:62" s="30" customFormat="1" ht="12" customHeight="1">
      <c r="A943" s="3"/>
      <c r="B943" s="27"/>
      <c r="C943" s="28" t="s">
        <v>2</v>
      </c>
      <c r="D943" s="40">
        <f>SUM(D934:D942)</f>
        <v>0</v>
      </c>
      <c r="E943" s="47">
        <f t="shared" si="316"/>
        <v>0</v>
      </c>
      <c r="F943" s="40">
        <f>SUM(F934:F942)</f>
        <v>0</v>
      </c>
      <c r="G943" s="47">
        <f t="shared" si="317"/>
        <v>0</v>
      </c>
      <c r="H943" s="40">
        <f>SUM(H934:H942)</f>
        <v>0</v>
      </c>
      <c r="I943" s="47">
        <f t="shared" si="318"/>
        <v>0</v>
      </c>
      <c r="J943" s="40">
        <f>SUM(J934:J942)</f>
        <v>0</v>
      </c>
      <c r="K943" s="47">
        <f t="shared" si="319"/>
        <v>0</v>
      </c>
      <c r="L943" s="40">
        <f>SUM(L934:L942)</f>
        <v>0</v>
      </c>
      <c r="M943" s="47">
        <f t="shared" si="320"/>
        <v>0</v>
      </c>
      <c r="N943" s="41">
        <f>SUM(N934:N942)</f>
        <v>0</v>
      </c>
      <c r="O943" s="47">
        <f t="shared" si="321"/>
        <v>0</v>
      </c>
      <c r="P943" s="40">
        <f>SUM(P934:P942)</f>
        <v>0</v>
      </c>
      <c r="Q943" s="47">
        <f t="shared" si="322"/>
        <v>0</v>
      </c>
      <c r="R943" s="40">
        <f>SUM(R934:R942)</f>
        <v>0</v>
      </c>
      <c r="S943" s="47">
        <f t="shared" si="324"/>
        <v>0</v>
      </c>
      <c r="T943" s="40">
        <f>SUM(T934:T942)</f>
        <v>1354.4334000000001</v>
      </c>
      <c r="U943" s="42">
        <f t="shared" si="325"/>
        <v>1354.4334000000001</v>
      </c>
      <c r="BJ943" s="25"/>
    </row>
    <row r="944" spans="2:62" ht="12" customHeight="1">
      <c r="B944" s="11"/>
      <c r="C944" s="26" t="s">
        <v>38</v>
      </c>
      <c r="D944" s="37">
        <v>0</v>
      </c>
      <c r="E944" s="46">
        <f t="shared" si="316"/>
        <v>0</v>
      </c>
      <c r="F944" s="37">
        <v>0</v>
      </c>
      <c r="G944" s="46">
        <f t="shared" si="317"/>
        <v>0</v>
      </c>
      <c r="H944" s="37">
        <v>0</v>
      </c>
      <c r="I944" s="46">
        <f t="shared" si="318"/>
        <v>0</v>
      </c>
      <c r="J944" s="37">
        <v>0</v>
      </c>
      <c r="K944" s="46">
        <f t="shared" si="319"/>
        <v>0</v>
      </c>
      <c r="L944" s="37">
        <v>2.3951</v>
      </c>
      <c r="M944" s="46">
        <f t="shared" si="320"/>
        <v>0.045060499331514486</v>
      </c>
      <c r="N944" s="38">
        <v>5.6966</v>
      </c>
      <c r="O944" s="46">
        <f t="shared" si="321"/>
        <v>0.10717366310045737</v>
      </c>
      <c r="P944" s="37">
        <v>0</v>
      </c>
      <c r="Q944" s="46">
        <f t="shared" si="322"/>
        <v>0</v>
      </c>
      <c r="R944" s="37">
        <f aca="true" t="shared" si="327" ref="R944:R953">SUM(D944,F944,H944,J944,L944,N944,P944)</f>
        <v>8.0917</v>
      </c>
      <c r="S944" s="46">
        <f t="shared" si="324"/>
        <v>0.15223416243197183</v>
      </c>
      <c r="T944" s="37">
        <v>5307.2067</v>
      </c>
      <c r="U944" s="39">
        <f t="shared" si="325"/>
        <v>5315.2984</v>
      </c>
      <c r="BD944" s="3"/>
      <c r="BJ944" s="25"/>
    </row>
    <row r="945" spans="2:62" ht="12" customHeight="1">
      <c r="B945" s="11"/>
      <c r="C945" s="26" t="s">
        <v>39</v>
      </c>
      <c r="D945" s="37">
        <v>0</v>
      </c>
      <c r="E945" s="46">
        <f t="shared" si="316"/>
        <v>0</v>
      </c>
      <c r="F945" s="37">
        <v>0</v>
      </c>
      <c r="G945" s="46">
        <f t="shared" si="317"/>
        <v>0</v>
      </c>
      <c r="H945" s="37">
        <v>0</v>
      </c>
      <c r="I945" s="46">
        <f t="shared" si="318"/>
        <v>0</v>
      </c>
      <c r="J945" s="37">
        <v>0</v>
      </c>
      <c r="K945" s="46">
        <f t="shared" si="319"/>
        <v>0</v>
      </c>
      <c r="L945" s="37">
        <v>0</v>
      </c>
      <c r="M945" s="46">
        <f t="shared" si="320"/>
        <v>0</v>
      </c>
      <c r="N945" s="38">
        <v>0</v>
      </c>
      <c r="O945" s="46">
        <f t="shared" si="321"/>
        <v>0</v>
      </c>
      <c r="P945" s="37">
        <v>0</v>
      </c>
      <c r="Q945" s="46">
        <f t="shared" si="322"/>
        <v>0</v>
      </c>
      <c r="R945" s="37">
        <f t="shared" si="327"/>
        <v>0</v>
      </c>
      <c r="S945" s="46">
        <f t="shared" si="324"/>
        <v>0</v>
      </c>
      <c r="T945" s="37">
        <v>2788.3891</v>
      </c>
      <c r="U945" s="39">
        <f t="shared" si="325"/>
        <v>2788.3891</v>
      </c>
      <c r="BD945" s="3"/>
      <c r="BJ945" s="25"/>
    </row>
    <row r="946" spans="2:62" ht="12" customHeight="1">
      <c r="B946" s="11" t="s">
        <v>40</v>
      </c>
      <c r="C946" s="26" t="s">
        <v>41</v>
      </c>
      <c r="D946" s="37">
        <v>0</v>
      </c>
      <c r="E946" s="46">
        <f t="shared" si="316"/>
        <v>0</v>
      </c>
      <c r="F946" s="37">
        <v>0</v>
      </c>
      <c r="G946" s="46">
        <f t="shared" si="317"/>
        <v>0</v>
      </c>
      <c r="H946" s="37">
        <v>0</v>
      </c>
      <c r="I946" s="46">
        <f t="shared" si="318"/>
        <v>0</v>
      </c>
      <c r="J946" s="37">
        <v>0</v>
      </c>
      <c r="K946" s="46">
        <f t="shared" si="319"/>
        <v>0</v>
      </c>
      <c r="L946" s="37">
        <v>0</v>
      </c>
      <c r="M946" s="46">
        <f t="shared" si="320"/>
        <v>0</v>
      </c>
      <c r="N946" s="38">
        <v>58.1382</v>
      </c>
      <c r="O946" s="46">
        <f t="shared" si="321"/>
        <v>1.1216028791708077</v>
      </c>
      <c r="P946" s="37">
        <v>0</v>
      </c>
      <c r="Q946" s="46">
        <f t="shared" si="322"/>
        <v>0</v>
      </c>
      <c r="R946" s="37">
        <f t="shared" si="327"/>
        <v>58.1382</v>
      </c>
      <c r="S946" s="46">
        <f t="shared" si="324"/>
        <v>1.1216028791708077</v>
      </c>
      <c r="T946" s="37">
        <v>5125.3542</v>
      </c>
      <c r="U946" s="39">
        <f t="shared" si="325"/>
        <v>5183.4924</v>
      </c>
      <c r="BD946" s="3"/>
      <c r="BJ946" s="25"/>
    </row>
    <row r="947" spans="2:62" ht="12" customHeight="1">
      <c r="B947" s="11" t="s">
        <v>42</v>
      </c>
      <c r="C947" s="26" t="s">
        <v>43</v>
      </c>
      <c r="D947" s="37">
        <v>0</v>
      </c>
      <c r="E947" s="46">
        <f t="shared" si="316"/>
        <v>0</v>
      </c>
      <c r="F947" s="37">
        <v>0</v>
      </c>
      <c r="G947" s="46">
        <f t="shared" si="317"/>
        <v>0</v>
      </c>
      <c r="H947" s="37">
        <v>0</v>
      </c>
      <c r="I947" s="46">
        <f t="shared" si="318"/>
        <v>0</v>
      </c>
      <c r="J947" s="37">
        <v>0</v>
      </c>
      <c r="K947" s="46">
        <f t="shared" si="319"/>
        <v>0</v>
      </c>
      <c r="L947" s="37">
        <v>0</v>
      </c>
      <c r="M947" s="46">
        <f t="shared" si="320"/>
        <v>0</v>
      </c>
      <c r="N947" s="38">
        <v>0</v>
      </c>
      <c r="O947" s="46">
        <f t="shared" si="321"/>
        <v>0</v>
      </c>
      <c r="P947" s="37">
        <v>0</v>
      </c>
      <c r="Q947" s="46">
        <f t="shared" si="322"/>
        <v>0</v>
      </c>
      <c r="R947" s="37">
        <f t="shared" si="327"/>
        <v>0</v>
      </c>
      <c r="S947" s="46">
        <f t="shared" si="324"/>
        <v>0</v>
      </c>
      <c r="T947" s="37">
        <v>1789.7066</v>
      </c>
      <c r="U947" s="39">
        <f t="shared" si="325"/>
        <v>1789.7066</v>
      </c>
      <c r="BD947" s="3"/>
      <c r="BJ947" s="25"/>
    </row>
    <row r="948" spans="2:62" ht="12" customHeight="1">
      <c r="B948" s="11" t="s">
        <v>44</v>
      </c>
      <c r="C948" s="26" t="s">
        <v>45</v>
      </c>
      <c r="D948" s="37">
        <v>0</v>
      </c>
      <c r="E948" s="46">
        <f t="shared" si="316"/>
        <v>0</v>
      </c>
      <c r="F948" s="37">
        <v>0</v>
      </c>
      <c r="G948" s="46">
        <f t="shared" si="317"/>
        <v>0</v>
      </c>
      <c r="H948" s="37">
        <v>0</v>
      </c>
      <c r="I948" s="46">
        <f t="shared" si="318"/>
        <v>0</v>
      </c>
      <c r="J948" s="37">
        <v>0</v>
      </c>
      <c r="K948" s="46">
        <f t="shared" si="319"/>
        <v>0</v>
      </c>
      <c r="L948" s="37">
        <v>0</v>
      </c>
      <c r="M948" s="46">
        <f t="shared" si="320"/>
        <v>0</v>
      </c>
      <c r="N948" s="38">
        <v>69.0019</v>
      </c>
      <c r="O948" s="46">
        <f t="shared" si="321"/>
        <v>7.032789017246778</v>
      </c>
      <c r="P948" s="37">
        <v>0</v>
      </c>
      <c r="Q948" s="46">
        <f t="shared" si="322"/>
        <v>0</v>
      </c>
      <c r="R948" s="37">
        <f t="shared" si="327"/>
        <v>69.0019</v>
      </c>
      <c r="S948" s="46">
        <f t="shared" si="324"/>
        <v>7.032789017246778</v>
      </c>
      <c r="T948" s="37">
        <v>912.1437</v>
      </c>
      <c r="U948" s="39">
        <f t="shared" si="325"/>
        <v>981.1456</v>
      </c>
      <c r="BD948" s="3"/>
      <c r="BJ948" s="25"/>
    </row>
    <row r="949" spans="2:62" ht="12" customHeight="1">
      <c r="B949" s="11" t="s">
        <v>46</v>
      </c>
      <c r="C949" s="26" t="s">
        <v>47</v>
      </c>
      <c r="D949" s="37">
        <v>0</v>
      </c>
      <c r="E949" s="46">
        <f t="shared" si="316"/>
        <v>0</v>
      </c>
      <c r="F949" s="37">
        <v>0</v>
      </c>
      <c r="G949" s="46">
        <f t="shared" si="317"/>
        <v>0</v>
      </c>
      <c r="H949" s="37">
        <v>0</v>
      </c>
      <c r="I949" s="46">
        <f t="shared" si="318"/>
        <v>0</v>
      </c>
      <c r="J949" s="37">
        <v>0</v>
      </c>
      <c r="K949" s="46">
        <f t="shared" si="319"/>
        <v>0</v>
      </c>
      <c r="L949" s="37">
        <v>0</v>
      </c>
      <c r="M949" s="46">
        <f t="shared" si="320"/>
        <v>0</v>
      </c>
      <c r="N949" s="38">
        <v>0</v>
      </c>
      <c r="O949" s="46">
        <f t="shared" si="321"/>
        <v>0</v>
      </c>
      <c r="P949" s="37">
        <v>0</v>
      </c>
      <c r="Q949" s="46">
        <f t="shared" si="322"/>
        <v>0</v>
      </c>
      <c r="R949" s="37">
        <f t="shared" si="327"/>
        <v>0</v>
      </c>
      <c r="S949" s="46">
        <f t="shared" si="324"/>
        <v>0</v>
      </c>
      <c r="T949" s="37">
        <v>46.8136</v>
      </c>
      <c r="U949" s="39">
        <f t="shared" si="325"/>
        <v>46.8136</v>
      </c>
      <c r="BD949" s="3"/>
      <c r="BJ949" s="25"/>
    </row>
    <row r="950" spans="2:62" ht="12" customHeight="1">
      <c r="B950" s="11" t="s">
        <v>48</v>
      </c>
      <c r="C950" s="26" t="s">
        <v>49</v>
      </c>
      <c r="D950" s="37">
        <v>0</v>
      </c>
      <c r="E950" s="46">
        <f t="shared" si="316"/>
        <v>0</v>
      </c>
      <c r="F950" s="37">
        <v>0</v>
      </c>
      <c r="G950" s="46">
        <f t="shared" si="317"/>
        <v>0</v>
      </c>
      <c r="H950" s="37">
        <v>0</v>
      </c>
      <c r="I950" s="46">
        <f t="shared" si="318"/>
        <v>0</v>
      </c>
      <c r="J950" s="37">
        <v>0</v>
      </c>
      <c r="K950" s="46">
        <f t="shared" si="319"/>
        <v>0</v>
      </c>
      <c r="L950" s="37">
        <v>50.625</v>
      </c>
      <c r="M950" s="46">
        <f t="shared" si="320"/>
        <v>2.005873196719996</v>
      </c>
      <c r="N950" s="38">
        <v>0</v>
      </c>
      <c r="O950" s="46">
        <f t="shared" si="321"/>
        <v>0</v>
      </c>
      <c r="P950" s="37">
        <v>589.08</v>
      </c>
      <c r="Q950" s="46">
        <f t="shared" si="322"/>
        <v>23.340637683433393</v>
      </c>
      <c r="R950" s="37">
        <f t="shared" si="327"/>
        <v>639.705</v>
      </c>
      <c r="S950" s="46">
        <f t="shared" si="324"/>
        <v>25.34651088015339</v>
      </c>
      <c r="T950" s="37">
        <v>1884.1335</v>
      </c>
      <c r="U950" s="39">
        <f t="shared" si="325"/>
        <v>2523.8385</v>
      </c>
      <c r="BD950" s="3"/>
      <c r="BJ950" s="25"/>
    </row>
    <row r="951" spans="2:62" ht="12" customHeight="1">
      <c r="B951" s="11" t="s">
        <v>1</v>
      </c>
      <c r="C951" s="26" t="s">
        <v>50</v>
      </c>
      <c r="D951" s="37">
        <v>0</v>
      </c>
      <c r="E951" s="46">
        <f t="shared" si="316"/>
        <v>0</v>
      </c>
      <c r="F951" s="37">
        <v>0</v>
      </c>
      <c r="G951" s="46">
        <f t="shared" si="317"/>
        <v>0</v>
      </c>
      <c r="H951" s="37">
        <v>0</v>
      </c>
      <c r="I951" s="46">
        <f t="shared" si="318"/>
        <v>0</v>
      </c>
      <c r="J951" s="37">
        <v>0</v>
      </c>
      <c r="K951" s="46">
        <f t="shared" si="319"/>
        <v>0</v>
      </c>
      <c r="L951" s="37">
        <v>0</v>
      </c>
      <c r="M951" s="46">
        <f t="shared" si="320"/>
        <v>0</v>
      </c>
      <c r="N951" s="38">
        <v>0</v>
      </c>
      <c r="O951" s="46">
        <f t="shared" si="321"/>
        <v>0</v>
      </c>
      <c r="P951" s="37">
        <v>0</v>
      </c>
      <c r="Q951" s="46">
        <f t="shared" si="322"/>
        <v>0</v>
      </c>
      <c r="R951" s="37">
        <f t="shared" si="327"/>
        <v>0</v>
      </c>
      <c r="S951" s="46">
        <f t="shared" si="324"/>
        <v>0</v>
      </c>
      <c r="T951" s="37">
        <v>550.518</v>
      </c>
      <c r="U951" s="39">
        <f t="shared" si="325"/>
        <v>550.518</v>
      </c>
      <c r="BD951" s="3"/>
      <c r="BJ951" s="25"/>
    </row>
    <row r="952" spans="2:62" ht="12" customHeight="1">
      <c r="B952" s="11" t="s">
        <v>20</v>
      </c>
      <c r="C952" s="26" t="s">
        <v>51</v>
      </c>
      <c r="D952" s="37">
        <v>4.2711</v>
      </c>
      <c r="E952" s="46">
        <f t="shared" si="316"/>
        <v>1.3003584046062844</v>
      </c>
      <c r="F952" s="37">
        <v>120.9214</v>
      </c>
      <c r="G952" s="46">
        <f t="shared" si="317"/>
        <v>36.81514335575341</v>
      </c>
      <c r="H952" s="37">
        <v>0</v>
      </c>
      <c r="I952" s="46">
        <f t="shared" si="318"/>
        <v>0</v>
      </c>
      <c r="J952" s="37">
        <v>0</v>
      </c>
      <c r="K952" s="46">
        <f t="shared" si="319"/>
        <v>0</v>
      </c>
      <c r="L952" s="37">
        <v>0</v>
      </c>
      <c r="M952" s="46">
        <f t="shared" si="320"/>
        <v>0</v>
      </c>
      <c r="N952" s="38">
        <v>0</v>
      </c>
      <c r="O952" s="46">
        <f t="shared" si="321"/>
        <v>0</v>
      </c>
      <c r="P952" s="37">
        <v>0</v>
      </c>
      <c r="Q952" s="46">
        <f t="shared" si="322"/>
        <v>0</v>
      </c>
      <c r="R952" s="37">
        <f t="shared" si="327"/>
        <v>125.19250000000001</v>
      </c>
      <c r="S952" s="46">
        <f t="shared" si="324"/>
        <v>38.1155017603597</v>
      </c>
      <c r="T952" s="37">
        <v>203.2631</v>
      </c>
      <c r="U952" s="39">
        <f t="shared" si="325"/>
        <v>328.4556</v>
      </c>
      <c r="BD952" s="3"/>
      <c r="BJ952" s="25"/>
    </row>
    <row r="953" spans="2:62" ht="12" customHeight="1">
      <c r="B953" s="11"/>
      <c r="C953" s="26" t="s">
        <v>52</v>
      </c>
      <c r="D953" s="37">
        <v>0</v>
      </c>
      <c r="E953" s="46">
        <f t="shared" si="316"/>
        <v>0</v>
      </c>
      <c r="F953" s="37">
        <v>0</v>
      </c>
      <c r="G953" s="46">
        <f t="shared" si="317"/>
        <v>0</v>
      </c>
      <c r="H953" s="37">
        <v>0</v>
      </c>
      <c r="I953" s="46">
        <f t="shared" si="318"/>
        <v>0</v>
      </c>
      <c r="J953" s="37">
        <v>0</v>
      </c>
      <c r="K953" s="46">
        <f t="shared" si="319"/>
        <v>0</v>
      </c>
      <c r="L953" s="37">
        <v>0</v>
      </c>
      <c r="M953" s="46">
        <f t="shared" si="320"/>
        <v>0</v>
      </c>
      <c r="N953" s="38">
        <v>0</v>
      </c>
      <c r="O953" s="46">
        <f t="shared" si="321"/>
        <v>0</v>
      </c>
      <c r="P953" s="37">
        <v>0</v>
      </c>
      <c r="Q953" s="46">
        <f t="shared" si="322"/>
        <v>0</v>
      </c>
      <c r="R953" s="37">
        <f t="shared" si="327"/>
        <v>0</v>
      </c>
      <c r="S953" s="46">
        <f t="shared" si="324"/>
        <v>0</v>
      </c>
      <c r="T953" s="37">
        <v>203.5094</v>
      </c>
      <c r="U953" s="39">
        <f t="shared" si="325"/>
        <v>203.5094</v>
      </c>
      <c r="BD953" s="3"/>
      <c r="BJ953" s="25"/>
    </row>
    <row r="954" spans="1:62" s="30" customFormat="1" ht="12" customHeight="1">
      <c r="A954" s="3"/>
      <c r="B954" s="27"/>
      <c r="C954" s="28" t="s">
        <v>2</v>
      </c>
      <c r="D954" s="40">
        <f>SUM(D944:D953)</f>
        <v>4.2711</v>
      </c>
      <c r="E954" s="47">
        <f t="shared" si="316"/>
        <v>0.021668427631216073</v>
      </c>
      <c r="F954" s="40">
        <f>SUM(F944:F953)</f>
        <v>120.9214</v>
      </c>
      <c r="G954" s="47">
        <f t="shared" si="317"/>
        <v>0.6134664617932926</v>
      </c>
      <c r="H954" s="40">
        <f>SUM(H944:H953)</f>
        <v>0</v>
      </c>
      <c r="I954" s="47">
        <f t="shared" si="318"/>
        <v>0</v>
      </c>
      <c r="J954" s="40">
        <f>SUM(J944:J953)</f>
        <v>0</v>
      </c>
      <c r="K954" s="47">
        <f t="shared" si="319"/>
        <v>0</v>
      </c>
      <c r="L954" s="40">
        <f>SUM(L944:L953)</f>
        <v>53.0201</v>
      </c>
      <c r="M954" s="47">
        <f t="shared" si="320"/>
        <v>0.26898508577411895</v>
      </c>
      <c r="N954" s="41">
        <f>SUM(N944:N953)</f>
        <v>132.8367</v>
      </c>
      <c r="O954" s="47">
        <f t="shared" si="321"/>
        <v>0.6739159515627263</v>
      </c>
      <c r="P954" s="40">
        <f>SUM(P944:P953)</f>
        <v>589.08</v>
      </c>
      <c r="Q954" s="47">
        <f t="shared" si="322"/>
        <v>2.9885597033543503</v>
      </c>
      <c r="R954" s="40">
        <f>SUM(R944:R953)</f>
        <v>900.1293000000001</v>
      </c>
      <c r="S954" s="47">
        <f t="shared" si="324"/>
        <v>4.566595630115704</v>
      </c>
      <c r="T954" s="40">
        <f>SUM(T944:T953)</f>
        <v>18811.0379</v>
      </c>
      <c r="U954" s="42">
        <f t="shared" si="325"/>
        <v>19711.1672</v>
      </c>
      <c r="BJ954" s="25"/>
    </row>
    <row r="955" spans="2:62" ht="12" customHeight="1">
      <c r="B955" s="23"/>
      <c r="C955" s="24" t="s">
        <v>53</v>
      </c>
      <c r="D955" s="37">
        <v>0</v>
      </c>
      <c r="E955" s="46">
        <f t="shared" si="316"/>
      </c>
      <c r="F955" s="37">
        <v>0</v>
      </c>
      <c r="G955" s="46">
        <f t="shared" si="317"/>
      </c>
      <c r="H955" s="37">
        <v>0</v>
      </c>
      <c r="I955" s="46">
        <f t="shared" si="318"/>
      </c>
      <c r="J955" s="37">
        <v>0</v>
      </c>
      <c r="K955" s="46">
        <f t="shared" si="319"/>
      </c>
      <c r="L955" s="37">
        <v>0</v>
      </c>
      <c r="M955" s="46">
        <f t="shared" si="320"/>
      </c>
      <c r="N955" s="38">
        <v>0</v>
      </c>
      <c r="O955" s="46">
        <f t="shared" si="321"/>
      </c>
      <c r="P955" s="37">
        <v>0</v>
      </c>
      <c r="Q955" s="46">
        <f t="shared" si="322"/>
      </c>
      <c r="R955" s="37">
        <f aca="true" t="shared" si="328" ref="R955:R973">SUM(D955,F955,H955,J955,L955,N955,P955)</f>
        <v>0</v>
      </c>
      <c r="S955" s="46">
        <f t="shared" si="324"/>
      </c>
      <c r="T955" s="37">
        <v>0</v>
      </c>
      <c r="U955" s="39">
        <f t="shared" si="325"/>
        <v>0</v>
      </c>
      <c r="BD955" s="3"/>
      <c r="BJ955" s="25"/>
    </row>
    <row r="956" spans="2:62" ht="12" customHeight="1">
      <c r="B956" s="11"/>
      <c r="C956" s="26" t="s">
        <v>54</v>
      </c>
      <c r="D956" s="37">
        <v>0</v>
      </c>
      <c r="E956" s="46">
        <f t="shared" si="316"/>
      </c>
      <c r="F956" s="37">
        <v>0</v>
      </c>
      <c r="G956" s="46">
        <f t="shared" si="317"/>
      </c>
      <c r="H956" s="37">
        <v>0</v>
      </c>
      <c r="I956" s="46">
        <f t="shared" si="318"/>
      </c>
      <c r="J956" s="37">
        <v>0</v>
      </c>
      <c r="K956" s="46">
        <f t="shared" si="319"/>
      </c>
      <c r="L956" s="37">
        <v>0</v>
      </c>
      <c r="M956" s="46">
        <f t="shared" si="320"/>
      </c>
      <c r="N956" s="38">
        <v>0</v>
      </c>
      <c r="O956" s="46">
        <f t="shared" si="321"/>
      </c>
      <c r="P956" s="37">
        <v>0</v>
      </c>
      <c r="Q956" s="46">
        <f t="shared" si="322"/>
      </c>
      <c r="R956" s="37">
        <f t="shared" si="328"/>
        <v>0</v>
      </c>
      <c r="S956" s="46">
        <f t="shared" si="324"/>
      </c>
      <c r="T956" s="37">
        <v>0</v>
      </c>
      <c r="U956" s="39">
        <f t="shared" si="325"/>
        <v>0</v>
      </c>
      <c r="BD956" s="3"/>
      <c r="BJ956" s="25"/>
    </row>
    <row r="957" spans="2:62" ht="12" customHeight="1">
      <c r="B957" s="11"/>
      <c r="C957" s="26" t="s">
        <v>55</v>
      </c>
      <c r="D957" s="37">
        <v>0</v>
      </c>
      <c r="E957" s="46">
        <f t="shared" si="316"/>
        <v>0</v>
      </c>
      <c r="F957" s="37">
        <v>0</v>
      </c>
      <c r="G957" s="46">
        <f t="shared" si="317"/>
        <v>0</v>
      </c>
      <c r="H957" s="37">
        <v>0</v>
      </c>
      <c r="I957" s="46">
        <f t="shared" si="318"/>
        <v>0</v>
      </c>
      <c r="J957" s="37">
        <v>0</v>
      </c>
      <c r="K957" s="46">
        <f t="shared" si="319"/>
        <v>0</v>
      </c>
      <c r="L957" s="37">
        <v>0</v>
      </c>
      <c r="M957" s="46">
        <f t="shared" si="320"/>
        <v>0</v>
      </c>
      <c r="N957" s="38">
        <v>0</v>
      </c>
      <c r="O957" s="46">
        <f t="shared" si="321"/>
        <v>0</v>
      </c>
      <c r="P957" s="37">
        <v>0</v>
      </c>
      <c r="Q957" s="46">
        <f t="shared" si="322"/>
        <v>0</v>
      </c>
      <c r="R957" s="37">
        <f t="shared" si="328"/>
        <v>0</v>
      </c>
      <c r="S957" s="46">
        <f t="shared" si="324"/>
        <v>0</v>
      </c>
      <c r="T957" s="37">
        <v>6023.4473</v>
      </c>
      <c r="U957" s="39">
        <f t="shared" si="325"/>
        <v>6023.4473</v>
      </c>
      <c r="BD957" s="3"/>
      <c r="BJ957" s="25"/>
    </row>
    <row r="958" spans="2:62" ht="12" customHeight="1">
      <c r="B958" s="11" t="s">
        <v>56</v>
      </c>
      <c r="C958" s="26" t="s">
        <v>57</v>
      </c>
      <c r="D958" s="37">
        <v>0</v>
      </c>
      <c r="E958" s="46">
        <f t="shared" si="316"/>
        <v>0</v>
      </c>
      <c r="F958" s="37">
        <v>0</v>
      </c>
      <c r="G958" s="46">
        <f t="shared" si="317"/>
        <v>0</v>
      </c>
      <c r="H958" s="37">
        <v>0</v>
      </c>
      <c r="I958" s="46">
        <f t="shared" si="318"/>
        <v>0</v>
      </c>
      <c r="J958" s="37">
        <v>0</v>
      </c>
      <c r="K958" s="46">
        <f t="shared" si="319"/>
        <v>0</v>
      </c>
      <c r="L958" s="37">
        <v>0</v>
      </c>
      <c r="M958" s="46">
        <f t="shared" si="320"/>
        <v>0</v>
      </c>
      <c r="N958" s="38">
        <v>0</v>
      </c>
      <c r="O958" s="46">
        <f t="shared" si="321"/>
        <v>0</v>
      </c>
      <c r="P958" s="37">
        <v>0</v>
      </c>
      <c r="Q958" s="46">
        <f t="shared" si="322"/>
        <v>0</v>
      </c>
      <c r="R958" s="37">
        <f t="shared" si="328"/>
        <v>0</v>
      </c>
      <c r="S958" s="46">
        <f t="shared" si="324"/>
        <v>0</v>
      </c>
      <c r="T958" s="37">
        <v>380.6554</v>
      </c>
      <c r="U958" s="39">
        <f t="shared" si="325"/>
        <v>380.6554</v>
      </c>
      <c r="BD958" s="3"/>
      <c r="BJ958" s="25"/>
    </row>
    <row r="959" spans="2:62" ht="12" customHeight="1">
      <c r="B959" s="11"/>
      <c r="C959" s="26" t="s">
        <v>58</v>
      </c>
      <c r="D959" s="37">
        <v>0</v>
      </c>
      <c r="E959" s="46">
        <f t="shared" si="316"/>
        <v>0</v>
      </c>
      <c r="F959" s="37">
        <v>0</v>
      </c>
      <c r="G959" s="46">
        <f t="shared" si="317"/>
        <v>0</v>
      </c>
      <c r="H959" s="37">
        <v>0</v>
      </c>
      <c r="I959" s="46">
        <f t="shared" si="318"/>
        <v>0</v>
      </c>
      <c r="J959" s="37">
        <v>0</v>
      </c>
      <c r="K959" s="46">
        <f t="shared" si="319"/>
        <v>0</v>
      </c>
      <c r="L959" s="37">
        <v>0</v>
      </c>
      <c r="M959" s="46">
        <f t="shared" si="320"/>
        <v>0</v>
      </c>
      <c r="N959" s="38">
        <v>0</v>
      </c>
      <c r="O959" s="46">
        <f t="shared" si="321"/>
        <v>0</v>
      </c>
      <c r="P959" s="37">
        <v>0</v>
      </c>
      <c r="Q959" s="46">
        <f t="shared" si="322"/>
        <v>0</v>
      </c>
      <c r="R959" s="37">
        <f t="shared" si="328"/>
        <v>0</v>
      </c>
      <c r="S959" s="46">
        <f t="shared" si="324"/>
        <v>0</v>
      </c>
      <c r="T959" s="37">
        <v>138.7181</v>
      </c>
      <c r="U959" s="39">
        <f t="shared" si="325"/>
        <v>138.7181</v>
      </c>
      <c r="BD959" s="3"/>
      <c r="BJ959" s="25"/>
    </row>
    <row r="960" spans="2:62" ht="12" customHeight="1">
      <c r="B960" s="11"/>
      <c r="C960" s="26" t="s">
        <v>59</v>
      </c>
      <c r="D960" s="37">
        <v>0</v>
      </c>
      <c r="E960" s="46">
        <f t="shared" si="316"/>
        <v>0</v>
      </c>
      <c r="F960" s="37">
        <v>0</v>
      </c>
      <c r="G960" s="46">
        <f t="shared" si="317"/>
        <v>0</v>
      </c>
      <c r="H960" s="37">
        <v>0</v>
      </c>
      <c r="I960" s="46">
        <f t="shared" si="318"/>
        <v>0</v>
      </c>
      <c r="J960" s="37">
        <v>0</v>
      </c>
      <c r="K960" s="46">
        <f t="shared" si="319"/>
        <v>0</v>
      </c>
      <c r="L960" s="37">
        <v>0</v>
      </c>
      <c r="M960" s="46">
        <f t="shared" si="320"/>
        <v>0</v>
      </c>
      <c r="N960" s="38">
        <v>0</v>
      </c>
      <c r="O960" s="46">
        <f t="shared" si="321"/>
        <v>0</v>
      </c>
      <c r="P960" s="37">
        <v>0</v>
      </c>
      <c r="Q960" s="46">
        <f t="shared" si="322"/>
        <v>0</v>
      </c>
      <c r="R960" s="37">
        <f t="shared" si="328"/>
        <v>0</v>
      </c>
      <c r="S960" s="46">
        <f t="shared" si="324"/>
        <v>0</v>
      </c>
      <c r="T960" s="37">
        <v>8583.2535</v>
      </c>
      <c r="U960" s="39">
        <f t="shared" si="325"/>
        <v>8583.2535</v>
      </c>
      <c r="BD960" s="3"/>
      <c r="BJ960" s="25"/>
    </row>
    <row r="961" spans="2:62" ht="12" customHeight="1">
      <c r="B961" s="11" t="s">
        <v>60</v>
      </c>
      <c r="C961" s="26" t="s">
        <v>61</v>
      </c>
      <c r="D961" s="37">
        <v>0</v>
      </c>
      <c r="E961" s="46">
        <f t="shared" si="316"/>
        <v>0</v>
      </c>
      <c r="F961" s="37">
        <v>0</v>
      </c>
      <c r="G961" s="46">
        <f t="shared" si="317"/>
        <v>0</v>
      </c>
      <c r="H961" s="37">
        <v>0</v>
      </c>
      <c r="I961" s="46">
        <f t="shared" si="318"/>
        <v>0</v>
      </c>
      <c r="J961" s="37">
        <v>0</v>
      </c>
      <c r="K961" s="46">
        <f t="shared" si="319"/>
        <v>0</v>
      </c>
      <c r="L961" s="37">
        <v>0</v>
      </c>
      <c r="M961" s="46">
        <f t="shared" si="320"/>
        <v>0</v>
      </c>
      <c r="N961" s="38">
        <v>0</v>
      </c>
      <c r="O961" s="46">
        <f t="shared" si="321"/>
        <v>0</v>
      </c>
      <c r="P961" s="37">
        <v>0</v>
      </c>
      <c r="Q961" s="46">
        <f t="shared" si="322"/>
        <v>0</v>
      </c>
      <c r="R961" s="37">
        <f t="shared" si="328"/>
        <v>0</v>
      </c>
      <c r="S961" s="46">
        <f t="shared" si="324"/>
        <v>0</v>
      </c>
      <c r="T961" s="37">
        <v>2.7345</v>
      </c>
      <c r="U961" s="39">
        <f t="shared" si="325"/>
        <v>2.7345</v>
      </c>
      <c r="BD961" s="3"/>
      <c r="BJ961" s="25"/>
    </row>
    <row r="962" spans="2:62" ht="12" customHeight="1">
      <c r="B962" s="11"/>
      <c r="C962" s="26" t="s">
        <v>62</v>
      </c>
      <c r="D962" s="37">
        <v>0</v>
      </c>
      <c r="E962" s="46">
        <f t="shared" si="316"/>
        <v>0</v>
      </c>
      <c r="F962" s="37">
        <v>0</v>
      </c>
      <c r="G962" s="46">
        <f t="shared" si="317"/>
        <v>0</v>
      </c>
      <c r="H962" s="37">
        <v>0</v>
      </c>
      <c r="I962" s="46">
        <f t="shared" si="318"/>
        <v>0</v>
      </c>
      <c r="J962" s="37">
        <v>0</v>
      </c>
      <c r="K962" s="46">
        <f t="shared" si="319"/>
        <v>0</v>
      </c>
      <c r="L962" s="37">
        <v>0</v>
      </c>
      <c r="M962" s="46">
        <f t="shared" si="320"/>
        <v>0</v>
      </c>
      <c r="N962" s="38">
        <v>0</v>
      </c>
      <c r="O962" s="46">
        <f t="shared" si="321"/>
        <v>0</v>
      </c>
      <c r="P962" s="37">
        <v>0</v>
      </c>
      <c r="Q962" s="46">
        <f t="shared" si="322"/>
        <v>0</v>
      </c>
      <c r="R962" s="37">
        <f t="shared" si="328"/>
        <v>0</v>
      </c>
      <c r="S962" s="46">
        <f t="shared" si="324"/>
        <v>0</v>
      </c>
      <c r="T962" s="37">
        <v>8.5233</v>
      </c>
      <c r="U962" s="39">
        <f t="shared" si="325"/>
        <v>8.5233</v>
      </c>
      <c r="BD962" s="3"/>
      <c r="BJ962" s="25"/>
    </row>
    <row r="963" spans="2:62" ht="12" customHeight="1">
      <c r="B963" s="11"/>
      <c r="C963" s="26" t="s">
        <v>63</v>
      </c>
      <c r="D963" s="37">
        <v>0</v>
      </c>
      <c r="E963" s="46">
        <f t="shared" si="316"/>
        <v>0</v>
      </c>
      <c r="F963" s="37">
        <v>0</v>
      </c>
      <c r="G963" s="46">
        <f t="shared" si="317"/>
        <v>0</v>
      </c>
      <c r="H963" s="37">
        <v>0</v>
      </c>
      <c r="I963" s="46">
        <f t="shared" si="318"/>
        <v>0</v>
      </c>
      <c r="J963" s="37">
        <v>0</v>
      </c>
      <c r="K963" s="46">
        <f t="shared" si="319"/>
        <v>0</v>
      </c>
      <c r="L963" s="37">
        <v>0</v>
      </c>
      <c r="M963" s="46">
        <f t="shared" si="320"/>
        <v>0</v>
      </c>
      <c r="N963" s="38">
        <v>0</v>
      </c>
      <c r="O963" s="46">
        <f t="shared" si="321"/>
        <v>0</v>
      </c>
      <c r="P963" s="37">
        <v>0</v>
      </c>
      <c r="Q963" s="46">
        <f t="shared" si="322"/>
        <v>0</v>
      </c>
      <c r="R963" s="37">
        <f t="shared" si="328"/>
        <v>0</v>
      </c>
      <c r="S963" s="46">
        <f t="shared" si="324"/>
        <v>0</v>
      </c>
      <c r="T963" s="37">
        <v>314.9613</v>
      </c>
      <c r="U963" s="39">
        <f t="shared" si="325"/>
        <v>314.9613</v>
      </c>
      <c r="BD963" s="3"/>
      <c r="BJ963" s="25"/>
    </row>
    <row r="964" spans="2:62" ht="12" customHeight="1">
      <c r="B964" s="11" t="s">
        <v>48</v>
      </c>
      <c r="C964" s="26" t="s">
        <v>64</v>
      </c>
      <c r="D964" s="37">
        <v>0</v>
      </c>
      <c r="E964" s="46">
        <f t="shared" si="316"/>
      </c>
      <c r="F964" s="37">
        <v>0</v>
      </c>
      <c r="G964" s="46">
        <f t="shared" si="317"/>
      </c>
      <c r="H964" s="37">
        <v>0</v>
      </c>
      <c r="I964" s="46">
        <f t="shared" si="318"/>
      </c>
      <c r="J964" s="37">
        <v>0</v>
      </c>
      <c r="K964" s="46">
        <f t="shared" si="319"/>
      </c>
      <c r="L964" s="37">
        <v>0</v>
      </c>
      <c r="M964" s="46">
        <f t="shared" si="320"/>
      </c>
      <c r="N964" s="38">
        <v>0</v>
      </c>
      <c r="O964" s="46">
        <f t="shared" si="321"/>
      </c>
      <c r="P964" s="37">
        <v>0</v>
      </c>
      <c r="Q964" s="46">
        <f t="shared" si="322"/>
      </c>
      <c r="R964" s="37">
        <f t="shared" si="328"/>
        <v>0</v>
      </c>
      <c r="S964" s="46">
        <f t="shared" si="324"/>
      </c>
      <c r="T964" s="37">
        <v>0</v>
      </c>
      <c r="U964" s="39">
        <f t="shared" si="325"/>
        <v>0</v>
      </c>
      <c r="BD964" s="3"/>
      <c r="BJ964" s="25"/>
    </row>
    <row r="965" spans="2:62" ht="12" customHeight="1">
      <c r="B965" s="11"/>
      <c r="C965" s="26" t="s">
        <v>65</v>
      </c>
      <c r="D965" s="37">
        <v>0</v>
      </c>
      <c r="E965" s="46">
        <f t="shared" si="316"/>
        <v>0</v>
      </c>
      <c r="F965" s="37">
        <v>0</v>
      </c>
      <c r="G965" s="46">
        <f t="shared" si="317"/>
        <v>0</v>
      </c>
      <c r="H965" s="37">
        <v>0</v>
      </c>
      <c r="I965" s="46">
        <f t="shared" si="318"/>
        <v>0</v>
      </c>
      <c r="J965" s="37">
        <v>0</v>
      </c>
      <c r="K965" s="46">
        <f t="shared" si="319"/>
        <v>0</v>
      </c>
      <c r="L965" s="37">
        <v>0</v>
      </c>
      <c r="M965" s="46">
        <f t="shared" si="320"/>
        <v>0</v>
      </c>
      <c r="N965" s="38">
        <v>0</v>
      </c>
      <c r="O965" s="46">
        <f t="shared" si="321"/>
        <v>0</v>
      </c>
      <c r="P965" s="37">
        <v>0</v>
      </c>
      <c r="Q965" s="46">
        <f t="shared" si="322"/>
        <v>0</v>
      </c>
      <c r="R965" s="37">
        <f t="shared" si="328"/>
        <v>0</v>
      </c>
      <c r="S965" s="46">
        <f t="shared" si="324"/>
        <v>0</v>
      </c>
      <c r="T965" s="37">
        <v>9.051</v>
      </c>
      <c r="U965" s="39">
        <f t="shared" si="325"/>
        <v>9.051</v>
      </c>
      <c r="BD965" s="3"/>
      <c r="BJ965" s="25"/>
    </row>
    <row r="966" spans="2:62" ht="12" customHeight="1">
      <c r="B966" s="11"/>
      <c r="C966" s="26" t="s">
        <v>66</v>
      </c>
      <c r="D966" s="37">
        <v>0</v>
      </c>
      <c r="E966" s="46">
        <f t="shared" si="316"/>
        <v>0</v>
      </c>
      <c r="F966" s="37">
        <v>0</v>
      </c>
      <c r="G966" s="46">
        <f t="shared" si="317"/>
        <v>0</v>
      </c>
      <c r="H966" s="37">
        <v>0</v>
      </c>
      <c r="I966" s="46">
        <f t="shared" si="318"/>
        <v>0</v>
      </c>
      <c r="J966" s="37">
        <v>0</v>
      </c>
      <c r="K966" s="46">
        <f t="shared" si="319"/>
        <v>0</v>
      </c>
      <c r="L966" s="37">
        <v>0</v>
      </c>
      <c r="M966" s="46">
        <f t="shared" si="320"/>
        <v>0</v>
      </c>
      <c r="N966" s="38">
        <v>0</v>
      </c>
      <c r="O966" s="46">
        <f t="shared" si="321"/>
        <v>0</v>
      </c>
      <c r="P966" s="37">
        <v>0</v>
      </c>
      <c r="Q966" s="46">
        <f t="shared" si="322"/>
        <v>0</v>
      </c>
      <c r="R966" s="37">
        <f t="shared" si="328"/>
        <v>0</v>
      </c>
      <c r="S966" s="46">
        <f t="shared" si="324"/>
        <v>0</v>
      </c>
      <c r="T966" s="37">
        <v>61.3067</v>
      </c>
      <c r="U966" s="39">
        <f t="shared" si="325"/>
        <v>61.3067</v>
      </c>
      <c r="BD966" s="3"/>
      <c r="BJ966" s="25"/>
    </row>
    <row r="967" spans="2:62" ht="12" customHeight="1">
      <c r="B967" s="11" t="s">
        <v>1</v>
      </c>
      <c r="C967" s="26" t="s">
        <v>67</v>
      </c>
      <c r="D967" s="37">
        <v>0</v>
      </c>
      <c r="E967" s="46">
        <f t="shared" si="316"/>
        <v>0</v>
      </c>
      <c r="F967" s="37">
        <v>0</v>
      </c>
      <c r="G967" s="46">
        <f t="shared" si="317"/>
        <v>0</v>
      </c>
      <c r="H967" s="37">
        <v>0</v>
      </c>
      <c r="I967" s="46">
        <f t="shared" si="318"/>
        <v>0</v>
      </c>
      <c r="J967" s="37">
        <v>0</v>
      </c>
      <c r="K967" s="46">
        <f t="shared" si="319"/>
        <v>0</v>
      </c>
      <c r="L967" s="37">
        <v>0</v>
      </c>
      <c r="M967" s="46">
        <f t="shared" si="320"/>
        <v>0</v>
      </c>
      <c r="N967" s="38">
        <v>0</v>
      </c>
      <c r="O967" s="46">
        <f t="shared" si="321"/>
        <v>0</v>
      </c>
      <c r="P967" s="37">
        <v>0</v>
      </c>
      <c r="Q967" s="46">
        <f t="shared" si="322"/>
        <v>0</v>
      </c>
      <c r="R967" s="37">
        <f t="shared" si="328"/>
        <v>0</v>
      </c>
      <c r="S967" s="46">
        <f t="shared" si="324"/>
        <v>0</v>
      </c>
      <c r="T967" s="37">
        <v>52.9601</v>
      </c>
      <c r="U967" s="39">
        <f t="shared" si="325"/>
        <v>52.9601</v>
      </c>
      <c r="BD967" s="3"/>
      <c r="BJ967" s="25"/>
    </row>
    <row r="968" spans="2:62" ht="12" customHeight="1">
      <c r="B968" s="11"/>
      <c r="C968" s="26" t="s">
        <v>68</v>
      </c>
      <c r="D968" s="37">
        <v>0</v>
      </c>
      <c r="E968" s="46">
        <f t="shared" si="316"/>
        <v>0</v>
      </c>
      <c r="F968" s="37">
        <v>57</v>
      </c>
      <c r="G968" s="46">
        <f t="shared" si="317"/>
        <v>4.128721961360233</v>
      </c>
      <c r="H968" s="37">
        <v>0</v>
      </c>
      <c r="I968" s="46">
        <f t="shared" si="318"/>
        <v>0</v>
      </c>
      <c r="J968" s="37">
        <v>0</v>
      </c>
      <c r="K968" s="46">
        <f t="shared" si="319"/>
        <v>0</v>
      </c>
      <c r="L968" s="37">
        <v>0</v>
      </c>
      <c r="M968" s="46">
        <f t="shared" si="320"/>
        <v>0</v>
      </c>
      <c r="N968" s="38">
        <v>0</v>
      </c>
      <c r="O968" s="46">
        <f t="shared" si="321"/>
        <v>0</v>
      </c>
      <c r="P968" s="37">
        <v>0</v>
      </c>
      <c r="Q968" s="46">
        <f t="shared" si="322"/>
        <v>0</v>
      </c>
      <c r="R968" s="37">
        <f t="shared" si="328"/>
        <v>57</v>
      </c>
      <c r="S968" s="46">
        <f t="shared" si="324"/>
        <v>4.128721961360233</v>
      </c>
      <c r="T968" s="37">
        <v>1323.5725</v>
      </c>
      <c r="U968" s="39">
        <f t="shared" si="325"/>
        <v>1380.5725</v>
      </c>
      <c r="BD968" s="3"/>
      <c r="BJ968" s="25"/>
    </row>
    <row r="969" spans="2:62" ht="12" customHeight="1">
      <c r="B969" s="11"/>
      <c r="C969" s="26" t="s">
        <v>69</v>
      </c>
      <c r="D969" s="37">
        <v>0</v>
      </c>
      <c r="E969" s="46">
        <f t="shared" si="316"/>
        <v>0</v>
      </c>
      <c r="F969" s="37">
        <v>0</v>
      </c>
      <c r="G969" s="46">
        <f t="shared" si="317"/>
        <v>0</v>
      </c>
      <c r="H969" s="37">
        <v>0</v>
      </c>
      <c r="I969" s="46">
        <f t="shared" si="318"/>
        <v>0</v>
      </c>
      <c r="J969" s="37">
        <v>0</v>
      </c>
      <c r="K969" s="46">
        <f t="shared" si="319"/>
        <v>0</v>
      </c>
      <c r="L969" s="37">
        <v>0</v>
      </c>
      <c r="M969" s="46">
        <f t="shared" si="320"/>
        <v>0</v>
      </c>
      <c r="N969" s="38">
        <v>0</v>
      </c>
      <c r="O969" s="46">
        <f t="shared" si="321"/>
        <v>0</v>
      </c>
      <c r="P969" s="37">
        <v>0</v>
      </c>
      <c r="Q969" s="46">
        <f t="shared" si="322"/>
        <v>0</v>
      </c>
      <c r="R969" s="37">
        <f t="shared" si="328"/>
        <v>0</v>
      </c>
      <c r="S969" s="46">
        <f t="shared" si="324"/>
        <v>0</v>
      </c>
      <c r="T969" s="37">
        <v>888.8351</v>
      </c>
      <c r="U969" s="39">
        <f t="shared" si="325"/>
        <v>888.8351</v>
      </c>
      <c r="BD969" s="3"/>
      <c r="BJ969" s="25"/>
    </row>
    <row r="970" spans="2:62" ht="12" customHeight="1">
      <c r="B970" s="11" t="s">
        <v>20</v>
      </c>
      <c r="C970" s="26" t="s">
        <v>70</v>
      </c>
      <c r="D970" s="37">
        <v>0</v>
      </c>
      <c r="E970" s="46">
        <f t="shared" si="316"/>
        <v>0</v>
      </c>
      <c r="F970" s="37">
        <v>0</v>
      </c>
      <c r="G970" s="46">
        <f t="shared" si="317"/>
        <v>0</v>
      </c>
      <c r="H970" s="37">
        <v>0</v>
      </c>
      <c r="I970" s="46">
        <f t="shared" si="318"/>
        <v>0</v>
      </c>
      <c r="J970" s="37">
        <v>0</v>
      </c>
      <c r="K970" s="46">
        <f t="shared" si="319"/>
        <v>0</v>
      </c>
      <c r="L970" s="37">
        <v>0</v>
      </c>
      <c r="M970" s="46">
        <f t="shared" si="320"/>
        <v>0</v>
      </c>
      <c r="N970" s="38">
        <v>0</v>
      </c>
      <c r="O970" s="46">
        <f t="shared" si="321"/>
        <v>0</v>
      </c>
      <c r="P970" s="37">
        <v>0</v>
      </c>
      <c r="Q970" s="46">
        <f t="shared" si="322"/>
        <v>0</v>
      </c>
      <c r="R970" s="37">
        <f t="shared" si="328"/>
        <v>0</v>
      </c>
      <c r="S970" s="46">
        <f t="shared" si="324"/>
        <v>0</v>
      </c>
      <c r="T970" s="37">
        <v>30.8827</v>
      </c>
      <c r="U970" s="39">
        <f t="shared" si="325"/>
        <v>30.8827</v>
      </c>
      <c r="BD970" s="3"/>
      <c r="BJ970" s="25"/>
    </row>
    <row r="971" spans="2:62" ht="12" customHeight="1">
      <c r="B971" s="11"/>
      <c r="C971" s="26" t="s">
        <v>71</v>
      </c>
      <c r="D971" s="37">
        <v>0</v>
      </c>
      <c r="E971" s="46">
        <f t="shared" si="316"/>
        <v>0</v>
      </c>
      <c r="F971" s="37">
        <v>0</v>
      </c>
      <c r="G971" s="46">
        <f t="shared" si="317"/>
        <v>0</v>
      </c>
      <c r="H971" s="37">
        <v>0</v>
      </c>
      <c r="I971" s="46">
        <f t="shared" si="318"/>
        <v>0</v>
      </c>
      <c r="J971" s="37">
        <v>0</v>
      </c>
      <c r="K971" s="46">
        <f t="shared" si="319"/>
        <v>0</v>
      </c>
      <c r="L971" s="37">
        <v>0</v>
      </c>
      <c r="M971" s="46">
        <f t="shared" si="320"/>
        <v>0</v>
      </c>
      <c r="N971" s="38">
        <v>185.4901</v>
      </c>
      <c r="O971" s="46">
        <f t="shared" si="321"/>
        <v>7.830194334267096</v>
      </c>
      <c r="P971" s="37">
        <v>0.5165</v>
      </c>
      <c r="Q971" s="46">
        <f t="shared" si="322"/>
        <v>0.021803295020321595</v>
      </c>
      <c r="R971" s="37">
        <f t="shared" si="328"/>
        <v>186.00660000000002</v>
      </c>
      <c r="S971" s="46">
        <f t="shared" si="324"/>
        <v>7.8519976292874185</v>
      </c>
      <c r="T971" s="37">
        <v>2182.9014</v>
      </c>
      <c r="U971" s="39">
        <f t="shared" si="325"/>
        <v>2368.9080000000004</v>
      </c>
      <c r="BD971" s="3"/>
      <c r="BJ971" s="25"/>
    </row>
    <row r="972" spans="2:62" ht="12" customHeight="1">
      <c r="B972" s="11"/>
      <c r="C972" s="26" t="s">
        <v>72</v>
      </c>
      <c r="D972" s="37">
        <v>0</v>
      </c>
      <c r="E972" s="46">
        <f t="shared" si="316"/>
        <v>0</v>
      </c>
      <c r="F972" s="37">
        <v>0</v>
      </c>
      <c r="G972" s="46">
        <f t="shared" si="317"/>
        <v>0</v>
      </c>
      <c r="H972" s="37">
        <v>0</v>
      </c>
      <c r="I972" s="46">
        <f t="shared" si="318"/>
        <v>0</v>
      </c>
      <c r="J972" s="37">
        <v>0</v>
      </c>
      <c r="K972" s="46">
        <f t="shared" si="319"/>
        <v>0</v>
      </c>
      <c r="L972" s="37">
        <v>0</v>
      </c>
      <c r="M972" s="46">
        <f t="shared" si="320"/>
        <v>0</v>
      </c>
      <c r="N972" s="38">
        <v>0</v>
      </c>
      <c r="O972" s="46">
        <f t="shared" si="321"/>
        <v>0</v>
      </c>
      <c r="P972" s="37">
        <v>0</v>
      </c>
      <c r="Q972" s="46">
        <f t="shared" si="322"/>
        <v>0</v>
      </c>
      <c r="R972" s="37">
        <f t="shared" si="328"/>
        <v>0</v>
      </c>
      <c r="S972" s="46">
        <f t="shared" si="324"/>
        <v>0</v>
      </c>
      <c r="T972" s="37">
        <v>1068.6269</v>
      </c>
      <c r="U972" s="39">
        <f t="shared" si="325"/>
        <v>1068.6269</v>
      </c>
      <c r="BD972" s="3"/>
      <c r="BJ972" s="25"/>
    </row>
    <row r="973" spans="2:62" ht="12" customHeight="1">
      <c r="B973" s="11"/>
      <c r="C973" s="29" t="s">
        <v>73</v>
      </c>
      <c r="D973" s="37">
        <v>0</v>
      </c>
      <c r="E973" s="46">
        <f t="shared" si="316"/>
        <v>0</v>
      </c>
      <c r="F973" s="37">
        <v>0</v>
      </c>
      <c r="G973" s="46">
        <f t="shared" si="317"/>
        <v>0</v>
      </c>
      <c r="H973" s="37">
        <v>0</v>
      </c>
      <c r="I973" s="46">
        <f t="shared" si="318"/>
        <v>0</v>
      </c>
      <c r="J973" s="37">
        <v>0</v>
      </c>
      <c r="K973" s="46">
        <f t="shared" si="319"/>
        <v>0</v>
      </c>
      <c r="L973" s="37">
        <v>29.2105</v>
      </c>
      <c r="M973" s="46">
        <f t="shared" si="320"/>
        <v>1.3609395419130754</v>
      </c>
      <c r="N973" s="38">
        <v>291.162</v>
      </c>
      <c r="O973" s="46">
        <f t="shared" si="321"/>
        <v>13.565460327707326</v>
      </c>
      <c r="P973" s="37">
        <v>127.822</v>
      </c>
      <c r="Q973" s="46">
        <f t="shared" si="322"/>
        <v>5.955324767683303</v>
      </c>
      <c r="R973" s="37">
        <f t="shared" si="328"/>
        <v>448.1945</v>
      </c>
      <c r="S973" s="46">
        <f t="shared" si="324"/>
        <v>20.881724637303705</v>
      </c>
      <c r="T973" s="37">
        <v>1698.1536</v>
      </c>
      <c r="U973" s="39">
        <f t="shared" si="325"/>
        <v>2146.3481</v>
      </c>
      <c r="BD973" s="3"/>
      <c r="BJ973" s="25"/>
    </row>
    <row r="974" spans="1:62" s="30" customFormat="1" ht="12" customHeight="1">
      <c r="A974" s="3"/>
      <c r="B974" s="27"/>
      <c r="C974" s="28" t="s">
        <v>2</v>
      </c>
      <c r="D974" s="40">
        <f>SUM(D955:D973)</f>
        <v>0</v>
      </c>
      <c r="E974" s="47">
        <f t="shared" si="316"/>
        <v>0</v>
      </c>
      <c r="F974" s="40">
        <f>SUM(F955:F973)</f>
        <v>57</v>
      </c>
      <c r="G974" s="47">
        <f t="shared" si="317"/>
        <v>0.24296898379437376</v>
      </c>
      <c r="H974" s="40">
        <f>SUM(H955:H973)</f>
        <v>0</v>
      </c>
      <c r="I974" s="47">
        <f t="shared" si="318"/>
        <v>0</v>
      </c>
      <c r="J974" s="40">
        <f>SUM(J955:J973)</f>
        <v>0</v>
      </c>
      <c r="K974" s="47">
        <f t="shared" si="319"/>
        <v>0</v>
      </c>
      <c r="L974" s="40">
        <f>SUM(L955:L973)</f>
        <v>29.2105</v>
      </c>
      <c r="M974" s="47">
        <f t="shared" si="320"/>
        <v>0.124513078967115</v>
      </c>
      <c r="N974" s="41">
        <f>SUM(N955:N973)</f>
        <v>476.6521</v>
      </c>
      <c r="O974" s="47">
        <f t="shared" si="321"/>
        <v>2.0317837957974425</v>
      </c>
      <c r="P974" s="40">
        <f>SUM(P955:P973)</f>
        <v>128.3385</v>
      </c>
      <c r="Q974" s="47">
        <f t="shared" si="322"/>
        <v>0.5470574548542849</v>
      </c>
      <c r="R974" s="40">
        <f>SUM(R955:R973)</f>
        <v>691.2011</v>
      </c>
      <c r="S974" s="47">
        <f t="shared" si="324"/>
        <v>2.946323313413216</v>
      </c>
      <c r="T974" s="40">
        <f>SUM(T955:T973)</f>
        <v>22768.5834</v>
      </c>
      <c r="U974" s="42">
        <f t="shared" si="325"/>
        <v>23459.784499999998</v>
      </c>
      <c r="BJ974" s="25"/>
    </row>
    <row r="975" spans="2:62" ht="12" customHeight="1">
      <c r="B975" s="11"/>
      <c r="C975" s="26" t="s">
        <v>74</v>
      </c>
      <c r="D975" s="37">
        <v>0</v>
      </c>
      <c r="E975" s="46">
        <f t="shared" si="316"/>
        <v>0</v>
      </c>
      <c r="F975" s="37">
        <v>0</v>
      </c>
      <c r="G975" s="46">
        <f t="shared" si="317"/>
        <v>0</v>
      </c>
      <c r="H975" s="37">
        <v>0</v>
      </c>
      <c r="I975" s="46">
        <f t="shared" si="318"/>
        <v>0</v>
      </c>
      <c r="J975" s="37">
        <v>0</v>
      </c>
      <c r="K975" s="46">
        <f t="shared" si="319"/>
        <v>0</v>
      </c>
      <c r="L975" s="37">
        <v>0</v>
      </c>
      <c r="M975" s="46">
        <f t="shared" si="320"/>
        <v>0</v>
      </c>
      <c r="N975" s="38">
        <v>0</v>
      </c>
      <c r="O975" s="46">
        <f t="shared" si="321"/>
        <v>0</v>
      </c>
      <c r="P975" s="37">
        <v>0</v>
      </c>
      <c r="Q975" s="46">
        <f t="shared" si="322"/>
        <v>0</v>
      </c>
      <c r="R975" s="37">
        <f aca="true" t="shared" si="329" ref="R975:R981">SUM(D975,F975,H975,J975,L975,N975,P975)</f>
        <v>0</v>
      </c>
      <c r="S975" s="46">
        <f t="shared" si="324"/>
        <v>0</v>
      </c>
      <c r="T975" s="37">
        <v>157.6512</v>
      </c>
      <c r="U975" s="39">
        <f t="shared" si="325"/>
        <v>157.6512</v>
      </c>
      <c r="BD975" s="3"/>
      <c r="BJ975" s="25"/>
    </row>
    <row r="976" spans="2:62" ht="12" customHeight="1">
      <c r="B976" s="11" t="s">
        <v>75</v>
      </c>
      <c r="C976" s="26" t="s">
        <v>76</v>
      </c>
      <c r="D976" s="37">
        <v>0</v>
      </c>
      <c r="E976" s="46">
        <f t="shared" si="316"/>
        <v>0</v>
      </c>
      <c r="F976" s="37">
        <v>0</v>
      </c>
      <c r="G976" s="46">
        <f t="shared" si="317"/>
        <v>0</v>
      </c>
      <c r="H976" s="37">
        <v>0</v>
      </c>
      <c r="I976" s="46">
        <f t="shared" si="318"/>
        <v>0</v>
      </c>
      <c r="J976" s="37">
        <v>0</v>
      </c>
      <c r="K976" s="46">
        <f t="shared" si="319"/>
        <v>0</v>
      </c>
      <c r="L976" s="37">
        <v>0</v>
      </c>
      <c r="M976" s="46">
        <f t="shared" si="320"/>
        <v>0</v>
      </c>
      <c r="N976" s="38">
        <v>0</v>
      </c>
      <c r="O976" s="46">
        <f t="shared" si="321"/>
        <v>0</v>
      </c>
      <c r="P976" s="37">
        <v>0</v>
      </c>
      <c r="Q976" s="46">
        <f t="shared" si="322"/>
        <v>0</v>
      </c>
      <c r="R976" s="37">
        <f t="shared" si="329"/>
        <v>0</v>
      </c>
      <c r="S976" s="46">
        <f t="shared" si="324"/>
        <v>0</v>
      </c>
      <c r="T976" s="37">
        <v>9402.9316</v>
      </c>
      <c r="U976" s="39">
        <f t="shared" si="325"/>
        <v>9402.9316</v>
      </c>
      <c r="BD976" s="3"/>
      <c r="BJ976" s="25"/>
    </row>
    <row r="977" spans="2:62" ht="12" customHeight="1">
      <c r="B977" s="11" t="s">
        <v>48</v>
      </c>
      <c r="C977" s="26" t="s">
        <v>108</v>
      </c>
      <c r="D977" s="37">
        <v>0</v>
      </c>
      <c r="E977" s="46">
        <f t="shared" si="316"/>
        <v>0</v>
      </c>
      <c r="F977" s="37">
        <v>0</v>
      </c>
      <c r="G977" s="46">
        <f t="shared" si="317"/>
        <v>0</v>
      </c>
      <c r="H977" s="37">
        <v>124.3506</v>
      </c>
      <c r="I977" s="46">
        <f t="shared" si="318"/>
        <v>93.52953255015106</v>
      </c>
      <c r="J977" s="37">
        <v>0</v>
      </c>
      <c r="K977" s="46">
        <f t="shared" si="319"/>
        <v>0</v>
      </c>
      <c r="L977" s="37">
        <v>0</v>
      </c>
      <c r="M977" s="46">
        <f t="shared" si="320"/>
        <v>0</v>
      </c>
      <c r="N977" s="38">
        <v>0</v>
      </c>
      <c r="O977" s="46">
        <f t="shared" si="321"/>
        <v>0</v>
      </c>
      <c r="P977" s="37">
        <v>0</v>
      </c>
      <c r="Q977" s="46">
        <f t="shared" si="322"/>
        <v>0</v>
      </c>
      <c r="R977" s="37">
        <f t="shared" si="329"/>
        <v>124.3506</v>
      </c>
      <c r="S977" s="46">
        <f t="shared" si="324"/>
        <v>93.52953255015106</v>
      </c>
      <c r="T977" s="37">
        <v>8.6027</v>
      </c>
      <c r="U977" s="39">
        <f t="shared" si="325"/>
        <v>132.9533</v>
      </c>
      <c r="BD977" s="3"/>
      <c r="BJ977" s="25"/>
    </row>
    <row r="978" spans="2:62" ht="12" customHeight="1">
      <c r="B978" s="11" t="s">
        <v>1</v>
      </c>
      <c r="C978" s="26" t="s">
        <v>77</v>
      </c>
      <c r="D978" s="37">
        <v>0</v>
      </c>
      <c r="E978" s="46">
        <f t="shared" si="316"/>
        <v>0</v>
      </c>
      <c r="F978" s="37">
        <v>0</v>
      </c>
      <c r="G978" s="46">
        <f t="shared" si="317"/>
        <v>0</v>
      </c>
      <c r="H978" s="37">
        <v>0</v>
      </c>
      <c r="I978" s="46">
        <f t="shared" si="318"/>
        <v>0</v>
      </c>
      <c r="J978" s="37">
        <v>0</v>
      </c>
      <c r="K978" s="46">
        <f t="shared" si="319"/>
        <v>0</v>
      </c>
      <c r="L978" s="37">
        <v>0</v>
      </c>
      <c r="M978" s="46">
        <f t="shared" si="320"/>
        <v>0</v>
      </c>
      <c r="N978" s="38">
        <v>0</v>
      </c>
      <c r="O978" s="46">
        <f t="shared" si="321"/>
        <v>0</v>
      </c>
      <c r="P978" s="37">
        <v>0.0896</v>
      </c>
      <c r="Q978" s="46">
        <f t="shared" si="322"/>
        <v>0.5711735832217759</v>
      </c>
      <c r="R978" s="37">
        <f t="shared" si="329"/>
        <v>0.0896</v>
      </c>
      <c r="S978" s="46">
        <f t="shared" si="324"/>
        <v>0.5711735832217759</v>
      </c>
      <c r="T978" s="37">
        <v>15.5974</v>
      </c>
      <c r="U978" s="39">
        <f t="shared" si="325"/>
        <v>15.687000000000001</v>
      </c>
      <c r="BD978" s="3"/>
      <c r="BJ978" s="25"/>
    </row>
    <row r="979" spans="2:62" ht="12" customHeight="1">
      <c r="B979" s="11" t="s">
        <v>20</v>
      </c>
      <c r="C979" s="26" t="s">
        <v>78</v>
      </c>
      <c r="D979" s="37">
        <v>0</v>
      </c>
      <c r="E979" s="46">
        <f t="shared" si="316"/>
        <v>0</v>
      </c>
      <c r="F979" s="37">
        <v>0</v>
      </c>
      <c r="G979" s="46">
        <f t="shared" si="317"/>
        <v>0</v>
      </c>
      <c r="H979" s="37">
        <v>0</v>
      </c>
      <c r="I979" s="46">
        <f t="shared" si="318"/>
        <v>0</v>
      </c>
      <c r="J979" s="37">
        <v>0</v>
      </c>
      <c r="K979" s="46">
        <f t="shared" si="319"/>
        <v>0</v>
      </c>
      <c r="L979" s="37">
        <v>1369.3859</v>
      </c>
      <c r="M979" s="46">
        <f t="shared" si="320"/>
        <v>65.60154321865927</v>
      </c>
      <c r="N979" s="38">
        <v>0</v>
      </c>
      <c r="O979" s="46">
        <f t="shared" si="321"/>
        <v>0</v>
      </c>
      <c r="P979" s="37">
        <v>0</v>
      </c>
      <c r="Q979" s="46">
        <f t="shared" si="322"/>
        <v>0</v>
      </c>
      <c r="R979" s="37">
        <f t="shared" si="329"/>
        <v>1369.3859</v>
      </c>
      <c r="S979" s="46">
        <f t="shared" si="324"/>
        <v>65.60154321865927</v>
      </c>
      <c r="T979" s="37">
        <v>718.0435</v>
      </c>
      <c r="U979" s="39">
        <f t="shared" si="325"/>
        <v>2087.4294</v>
      </c>
      <c r="BD979" s="3"/>
      <c r="BJ979" s="25"/>
    </row>
    <row r="980" spans="2:62" ht="12" customHeight="1">
      <c r="B980" s="11"/>
      <c r="C980" s="26" t="s">
        <v>79</v>
      </c>
      <c r="D980" s="37">
        <v>0</v>
      </c>
      <c r="E980" s="46">
        <f t="shared" si="316"/>
        <v>0</v>
      </c>
      <c r="F980" s="37">
        <v>0</v>
      </c>
      <c r="G980" s="46">
        <f t="shared" si="317"/>
        <v>0</v>
      </c>
      <c r="H980" s="37">
        <v>0</v>
      </c>
      <c r="I980" s="46">
        <f t="shared" si="318"/>
        <v>0</v>
      </c>
      <c r="J980" s="37">
        <v>0</v>
      </c>
      <c r="K980" s="46">
        <f t="shared" si="319"/>
        <v>0</v>
      </c>
      <c r="L980" s="37">
        <v>232.0122</v>
      </c>
      <c r="M980" s="46">
        <f t="shared" si="320"/>
        <v>1.9425262332117732</v>
      </c>
      <c r="N980" s="38">
        <v>427.2604</v>
      </c>
      <c r="O980" s="46">
        <f t="shared" si="321"/>
        <v>3.57724522853779</v>
      </c>
      <c r="P980" s="37">
        <v>114.045</v>
      </c>
      <c r="Q980" s="46">
        <f t="shared" si="322"/>
        <v>0.9548437722957527</v>
      </c>
      <c r="R980" s="37">
        <f t="shared" si="329"/>
        <v>773.3176</v>
      </c>
      <c r="S980" s="46">
        <f t="shared" si="324"/>
        <v>6.474615234045316</v>
      </c>
      <c r="T980" s="37">
        <v>11170.5211</v>
      </c>
      <c r="U980" s="39">
        <f t="shared" si="325"/>
        <v>11943.8387</v>
      </c>
      <c r="BD980" s="3"/>
      <c r="BJ980" s="25"/>
    </row>
    <row r="981" spans="2:62" ht="12" customHeight="1">
      <c r="B981" s="11"/>
      <c r="C981" s="26" t="s">
        <v>80</v>
      </c>
      <c r="D981" s="37">
        <v>0</v>
      </c>
      <c r="E981" s="46">
        <f t="shared" si="316"/>
        <v>0</v>
      </c>
      <c r="F981" s="37">
        <v>0</v>
      </c>
      <c r="G981" s="46">
        <f t="shared" si="317"/>
        <v>0</v>
      </c>
      <c r="H981" s="37">
        <v>0</v>
      </c>
      <c r="I981" s="46">
        <f t="shared" si="318"/>
        <v>0</v>
      </c>
      <c r="J981" s="37">
        <v>0</v>
      </c>
      <c r="K981" s="46">
        <f t="shared" si="319"/>
        <v>0</v>
      </c>
      <c r="L981" s="37">
        <v>0</v>
      </c>
      <c r="M981" s="46">
        <f t="shared" si="320"/>
        <v>0</v>
      </c>
      <c r="N981" s="38">
        <v>0</v>
      </c>
      <c r="O981" s="46">
        <f t="shared" si="321"/>
        <v>0</v>
      </c>
      <c r="P981" s="37">
        <v>2105.4215</v>
      </c>
      <c r="Q981" s="46">
        <f t="shared" si="322"/>
        <v>40.70869411965109</v>
      </c>
      <c r="R981" s="37">
        <f t="shared" si="329"/>
        <v>2105.4215</v>
      </c>
      <c r="S981" s="46">
        <f t="shared" si="324"/>
        <v>40.70869411965109</v>
      </c>
      <c r="T981" s="37">
        <v>3066.4995</v>
      </c>
      <c r="U981" s="39">
        <f t="shared" si="325"/>
        <v>5171.921</v>
      </c>
      <c r="BD981" s="3"/>
      <c r="BJ981" s="25"/>
    </row>
    <row r="982" spans="1:62" s="30" customFormat="1" ht="12" customHeight="1">
      <c r="A982" s="3"/>
      <c r="B982" s="27"/>
      <c r="C982" s="28" t="s">
        <v>2</v>
      </c>
      <c r="D982" s="40">
        <f>SUM(D975:D981)</f>
        <v>0</v>
      </c>
      <c r="E982" s="47">
        <f t="shared" si="316"/>
        <v>0</v>
      </c>
      <c r="F982" s="40">
        <f>SUM(F975:F981)</f>
        <v>0</v>
      </c>
      <c r="G982" s="47">
        <f t="shared" si="317"/>
        <v>0</v>
      </c>
      <c r="H982" s="40">
        <f>SUM(H975:H981)</f>
        <v>124.3506</v>
      </c>
      <c r="I982" s="47">
        <f t="shared" si="318"/>
        <v>0.4300941724952302</v>
      </c>
      <c r="J982" s="40">
        <f>SUM(J975:J981)</f>
        <v>0</v>
      </c>
      <c r="K982" s="47">
        <f t="shared" si="319"/>
        <v>0</v>
      </c>
      <c r="L982" s="40">
        <f>SUM(L975:L981)</f>
        <v>1601.3980999999999</v>
      </c>
      <c r="M982" s="47">
        <f t="shared" si="320"/>
        <v>5.538791052515499</v>
      </c>
      <c r="N982" s="41">
        <f>SUM(N975:N981)</f>
        <v>427.2604</v>
      </c>
      <c r="O982" s="47">
        <f t="shared" si="321"/>
        <v>1.4777750021148355</v>
      </c>
      <c r="P982" s="40">
        <f>SUM(P975:P981)</f>
        <v>2219.5561</v>
      </c>
      <c r="Q982" s="47">
        <f t="shared" si="322"/>
        <v>7.676827808922838</v>
      </c>
      <c r="R982" s="40">
        <f>SUM(R975:R981)</f>
        <v>4372.5652</v>
      </c>
      <c r="S982" s="47">
        <f t="shared" si="324"/>
        <v>15.123488036048405</v>
      </c>
      <c r="T982" s="40">
        <f>SUM(T975:T981)</f>
        <v>24539.847</v>
      </c>
      <c r="U982" s="42">
        <f t="shared" si="325"/>
        <v>28912.412200000002</v>
      </c>
      <c r="BJ982" s="25"/>
    </row>
    <row r="983" spans="2:62" ht="12" customHeight="1">
      <c r="B983" s="23"/>
      <c r="C983" s="24" t="s">
        <v>81</v>
      </c>
      <c r="D983" s="37">
        <v>0</v>
      </c>
      <c r="E983" s="46">
        <f aca="true" t="shared" si="330" ref="E983:E1012">IF($U983=0,"",D983/$U983*100)</f>
        <v>0</v>
      </c>
      <c r="F983" s="37">
        <v>0</v>
      </c>
      <c r="G983" s="46">
        <f aca="true" t="shared" si="331" ref="G983:G1012">IF($U983=0,"",F983/$U983*100)</f>
        <v>0</v>
      </c>
      <c r="H983" s="37">
        <v>0</v>
      </c>
      <c r="I983" s="46">
        <f aca="true" t="shared" si="332" ref="I983:I1012">IF($U983=0,"",H983/$U983*100)</f>
        <v>0</v>
      </c>
      <c r="J983" s="37">
        <v>0</v>
      </c>
      <c r="K983" s="46">
        <f aca="true" t="shared" si="333" ref="K983:K1012">IF($U983=0,"",J983/$U983*100)</f>
        <v>0</v>
      </c>
      <c r="L983" s="37">
        <v>0</v>
      </c>
      <c r="M983" s="46">
        <f aca="true" t="shared" si="334" ref="M983:M1012">IF($U983=0,"",L983/$U983*100)</f>
        <v>0</v>
      </c>
      <c r="N983" s="38">
        <v>0</v>
      </c>
      <c r="O983" s="46">
        <f aca="true" t="shared" si="335" ref="O983:O1012">IF($U983=0,"",N983/$U983*100)</f>
        <v>0</v>
      </c>
      <c r="P983" s="37">
        <v>0</v>
      </c>
      <c r="Q983" s="46">
        <f aca="true" t="shared" si="336" ref="Q983:Q1012">IF($U983=0,"",P983/$U983*100)</f>
        <v>0</v>
      </c>
      <c r="R983" s="37">
        <f aca="true" t="shared" si="337" ref="R983:R991">SUM(D983,F983,H983,J983,L983,N983,P983)</f>
        <v>0</v>
      </c>
      <c r="S983" s="46">
        <f aca="true" t="shared" si="338" ref="S983:S1012">IF($U983=0,"",R983/$U983*100)</f>
        <v>0</v>
      </c>
      <c r="T983" s="37">
        <v>262.9337</v>
      </c>
      <c r="U983" s="39">
        <f aca="true" t="shared" si="339" ref="U983:U1011">SUM(R983,T983)</f>
        <v>262.9337</v>
      </c>
      <c r="BD983" s="3"/>
      <c r="BJ983" s="25"/>
    </row>
    <row r="984" spans="2:62" ht="12" customHeight="1">
      <c r="B984" s="11" t="s">
        <v>82</v>
      </c>
      <c r="C984" s="26" t="s">
        <v>83</v>
      </c>
      <c r="D984" s="37">
        <v>0</v>
      </c>
      <c r="E984" s="46">
        <f t="shared" si="330"/>
        <v>0</v>
      </c>
      <c r="F984" s="37">
        <v>0</v>
      </c>
      <c r="G984" s="46">
        <f t="shared" si="331"/>
        <v>0</v>
      </c>
      <c r="H984" s="37">
        <v>0</v>
      </c>
      <c r="I984" s="46">
        <f t="shared" si="332"/>
        <v>0</v>
      </c>
      <c r="J984" s="37">
        <v>0</v>
      </c>
      <c r="K984" s="46">
        <f t="shared" si="333"/>
        <v>0</v>
      </c>
      <c r="L984" s="37">
        <v>0</v>
      </c>
      <c r="M984" s="46">
        <f t="shared" si="334"/>
        <v>0</v>
      </c>
      <c r="N984" s="38">
        <v>0</v>
      </c>
      <c r="O984" s="46">
        <f t="shared" si="335"/>
        <v>0</v>
      </c>
      <c r="P984" s="37">
        <v>0</v>
      </c>
      <c r="Q984" s="46">
        <f t="shared" si="336"/>
        <v>0</v>
      </c>
      <c r="R984" s="37">
        <f t="shared" si="337"/>
        <v>0</v>
      </c>
      <c r="S984" s="46">
        <f t="shared" si="338"/>
        <v>0</v>
      </c>
      <c r="T984" s="37">
        <v>0.8217</v>
      </c>
      <c r="U984" s="39">
        <f t="shared" si="339"/>
        <v>0.8217</v>
      </c>
      <c r="BD984" s="3"/>
      <c r="BJ984" s="25"/>
    </row>
    <row r="985" spans="2:62" ht="12" customHeight="1">
      <c r="B985" s="11"/>
      <c r="C985" s="26" t="s">
        <v>84</v>
      </c>
      <c r="D985" s="37">
        <v>0</v>
      </c>
      <c r="E985" s="46">
        <f t="shared" si="330"/>
        <v>0</v>
      </c>
      <c r="F985" s="37">
        <v>0</v>
      </c>
      <c r="G985" s="46">
        <f t="shared" si="331"/>
        <v>0</v>
      </c>
      <c r="H985" s="37">
        <v>0</v>
      </c>
      <c r="I985" s="46">
        <f t="shared" si="332"/>
        <v>0</v>
      </c>
      <c r="J985" s="37">
        <v>0</v>
      </c>
      <c r="K985" s="46">
        <f t="shared" si="333"/>
        <v>0</v>
      </c>
      <c r="L985" s="37">
        <v>26.4537</v>
      </c>
      <c r="M985" s="46">
        <f t="shared" si="334"/>
        <v>11.165399110354006</v>
      </c>
      <c r="N985" s="38">
        <v>0</v>
      </c>
      <c r="O985" s="46">
        <f t="shared" si="335"/>
        <v>0</v>
      </c>
      <c r="P985" s="37">
        <v>0</v>
      </c>
      <c r="Q985" s="46">
        <f t="shared" si="336"/>
        <v>0</v>
      </c>
      <c r="R985" s="37">
        <f t="shared" si="337"/>
        <v>26.4537</v>
      </c>
      <c r="S985" s="46">
        <f t="shared" si="338"/>
        <v>11.165399110354006</v>
      </c>
      <c r="T985" s="37">
        <v>210.472</v>
      </c>
      <c r="U985" s="39">
        <f t="shared" si="339"/>
        <v>236.9257</v>
      </c>
      <c r="BD985" s="3"/>
      <c r="BJ985" s="25"/>
    </row>
    <row r="986" spans="2:62" ht="12" customHeight="1">
      <c r="B986" s="11" t="s">
        <v>48</v>
      </c>
      <c r="C986" s="26" t="s">
        <v>85</v>
      </c>
      <c r="D986" s="37">
        <v>0</v>
      </c>
      <c r="E986" s="46">
        <f t="shared" si="330"/>
        <v>0</v>
      </c>
      <c r="F986" s="37">
        <v>0</v>
      </c>
      <c r="G986" s="46">
        <f t="shared" si="331"/>
        <v>0</v>
      </c>
      <c r="H986" s="37">
        <v>0</v>
      </c>
      <c r="I986" s="46">
        <f t="shared" si="332"/>
        <v>0</v>
      </c>
      <c r="J986" s="37">
        <v>0</v>
      </c>
      <c r="K986" s="46">
        <f t="shared" si="333"/>
        <v>0</v>
      </c>
      <c r="L986" s="37">
        <v>0</v>
      </c>
      <c r="M986" s="46">
        <f t="shared" si="334"/>
        <v>0</v>
      </c>
      <c r="N986" s="38">
        <v>0</v>
      </c>
      <c r="O986" s="46">
        <f t="shared" si="335"/>
        <v>0</v>
      </c>
      <c r="P986" s="37">
        <v>0</v>
      </c>
      <c r="Q986" s="46">
        <f t="shared" si="336"/>
        <v>0</v>
      </c>
      <c r="R986" s="37">
        <f t="shared" si="337"/>
        <v>0</v>
      </c>
      <c r="S986" s="46">
        <f t="shared" si="338"/>
        <v>0</v>
      </c>
      <c r="T986" s="37">
        <v>8.8628</v>
      </c>
      <c r="U986" s="39">
        <f t="shared" si="339"/>
        <v>8.8628</v>
      </c>
      <c r="BD986" s="3"/>
      <c r="BJ986" s="25"/>
    </row>
    <row r="987" spans="2:62" ht="12" customHeight="1">
      <c r="B987" s="11"/>
      <c r="C987" s="26" t="s">
        <v>86</v>
      </c>
      <c r="D987" s="37">
        <v>0</v>
      </c>
      <c r="E987" s="46">
        <f t="shared" si="330"/>
        <v>0</v>
      </c>
      <c r="F987" s="37">
        <v>0</v>
      </c>
      <c r="G987" s="46">
        <f t="shared" si="331"/>
        <v>0</v>
      </c>
      <c r="H987" s="37">
        <v>0</v>
      </c>
      <c r="I987" s="46">
        <f t="shared" si="332"/>
        <v>0</v>
      </c>
      <c r="J987" s="37">
        <v>0</v>
      </c>
      <c r="K987" s="46">
        <f t="shared" si="333"/>
        <v>0</v>
      </c>
      <c r="L987" s="37">
        <v>0</v>
      </c>
      <c r="M987" s="46">
        <f t="shared" si="334"/>
        <v>0</v>
      </c>
      <c r="N987" s="38">
        <v>0</v>
      </c>
      <c r="O987" s="46">
        <f t="shared" si="335"/>
        <v>0</v>
      </c>
      <c r="P987" s="37">
        <v>0</v>
      </c>
      <c r="Q987" s="46">
        <f t="shared" si="336"/>
        <v>0</v>
      </c>
      <c r="R987" s="37">
        <f t="shared" si="337"/>
        <v>0</v>
      </c>
      <c r="S987" s="46">
        <f t="shared" si="338"/>
        <v>0</v>
      </c>
      <c r="T987" s="37">
        <v>380.3198</v>
      </c>
      <c r="U987" s="39">
        <f t="shared" si="339"/>
        <v>380.3198</v>
      </c>
      <c r="BD987" s="3"/>
      <c r="BJ987" s="25"/>
    </row>
    <row r="988" spans="2:62" ht="12" customHeight="1">
      <c r="B988" s="11" t="s">
        <v>1</v>
      </c>
      <c r="C988" s="26" t="s">
        <v>87</v>
      </c>
      <c r="D988" s="37">
        <v>0</v>
      </c>
      <c r="E988" s="46">
        <f t="shared" si="330"/>
        <v>0</v>
      </c>
      <c r="F988" s="37">
        <v>93.5319</v>
      </c>
      <c r="G988" s="46">
        <f t="shared" si="331"/>
        <v>6.248121192785059</v>
      </c>
      <c r="H988" s="37">
        <v>0</v>
      </c>
      <c r="I988" s="46">
        <f t="shared" si="332"/>
        <v>0</v>
      </c>
      <c r="J988" s="37">
        <v>0</v>
      </c>
      <c r="K988" s="46">
        <f t="shared" si="333"/>
        <v>0</v>
      </c>
      <c r="L988" s="37">
        <v>0</v>
      </c>
      <c r="M988" s="46">
        <f t="shared" si="334"/>
        <v>0</v>
      </c>
      <c r="N988" s="38">
        <v>0</v>
      </c>
      <c r="O988" s="46">
        <f t="shared" si="335"/>
        <v>0</v>
      </c>
      <c r="P988" s="37">
        <v>0</v>
      </c>
      <c r="Q988" s="46">
        <f t="shared" si="336"/>
        <v>0</v>
      </c>
      <c r="R988" s="37">
        <f t="shared" si="337"/>
        <v>93.5319</v>
      </c>
      <c r="S988" s="46">
        <f t="shared" si="338"/>
        <v>6.248121192785059</v>
      </c>
      <c r="T988" s="37">
        <v>1403.4285</v>
      </c>
      <c r="U988" s="39">
        <f t="shared" si="339"/>
        <v>1496.9604</v>
      </c>
      <c r="BD988" s="3"/>
      <c r="BJ988" s="25"/>
    </row>
    <row r="989" spans="2:62" ht="12" customHeight="1">
      <c r="B989" s="11"/>
      <c r="C989" s="26" t="s">
        <v>88</v>
      </c>
      <c r="D989" s="37">
        <v>0</v>
      </c>
      <c r="E989" s="46">
        <f t="shared" si="330"/>
        <v>0</v>
      </c>
      <c r="F989" s="37">
        <v>0</v>
      </c>
      <c r="G989" s="46">
        <f t="shared" si="331"/>
        <v>0</v>
      </c>
      <c r="H989" s="37">
        <v>0</v>
      </c>
      <c r="I989" s="46">
        <f t="shared" si="332"/>
        <v>0</v>
      </c>
      <c r="J989" s="37">
        <v>0</v>
      </c>
      <c r="K989" s="46">
        <f t="shared" si="333"/>
        <v>0</v>
      </c>
      <c r="L989" s="37">
        <v>0</v>
      </c>
      <c r="M989" s="46">
        <f t="shared" si="334"/>
        <v>0</v>
      </c>
      <c r="N989" s="38">
        <v>0</v>
      </c>
      <c r="O989" s="46">
        <f t="shared" si="335"/>
        <v>0</v>
      </c>
      <c r="P989" s="37">
        <v>7.3157</v>
      </c>
      <c r="Q989" s="46">
        <f t="shared" si="336"/>
        <v>1.0259573938155064</v>
      </c>
      <c r="R989" s="37">
        <f t="shared" si="337"/>
        <v>7.3157</v>
      </c>
      <c r="S989" s="46">
        <f t="shared" si="338"/>
        <v>1.0259573938155064</v>
      </c>
      <c r="T989" s="37">
        <v>705.7451</v>
      </c>
      <c r="U989" s="39">
        <f t="shared" si="339"/>
        <v>713.0608</v>
      </c>
      <c r="BD989" s="3"/>
      <c r="BJ989" s="25"/>
    </row>
    <row r="990" spans="2:62" ht="12" customHeight="1">
      <c r="B990" s="11" t="s">
        <v>20</v>
      </c>
      <c r="C990" s="26" t="s">
        <v>89</v>
      </c>
      <c r="D990" s="37">
        <v>0</v>
      </c>
      <c r="E990" s="46">
        <f t="shared" si="330"/>
        <v>0</v>
      </c>
      <c r="F990" s="37">
        <v>0</v>
      </c>
      <c r="G990" s="46">
        <f t="shared" si="331"/>
        <v>0</v>
      </c>
      <c r="H990" s="37">
        <v>0</v>
      </c>
      <c r="I990" s="46">
        <f t="shared" si="332"/>
        <v>0</v>
      </c>
      <c r="J990" s="37">
        <v>0</v>
      </c>
      <c r="K990" s="46">
        <f t="shared" si="333"/>
        <v>0</v>
      </c>
      <c r="L990" s="37">
        <v>0</v>
      </c>
      <c r="M990" s="46">
        <f t="shared" si="334"/>
        <v>0</v>
      </c>
      <c r="N990" s="38">
        <v>0</v>
      </c>
      <c r="O990" s="46">
        <f t="shared" si="335"/>
        <v>0</v>
      </c>
      <c r="P990" s="37">
        <v>0</v>
      </c>
      <c r="Q990" s="46">
        <f t="shared" si="336"/>
        <v>0</v>
      </c>
      <c r="R990" s="37">
        <f t="shared" si="337"/>
        <v>0</v>
      </c>
      <c r="S990" s="46">
        <f t="shared" si="338"/>
        <v>0</v>
      </c>
      <c r="T990" s="37">
        <v>1038.7001</v>
      </c>
      <c r="U990" s="39">
        <f t="shared" si="339"/>
        <v>1038.7001</v>
      </c>
      <c r="BD990" s="3"/>
      <c r="BJ990" s="25"/>
    </row>
    <row r="991" spans="2:62" ht="12" customHeight="1">
      <c r="B991" s="11"/>
      <c r="C991" s="29" t="s">
        <v>90</v>
      </c>
      <c r="D991" s="37">
        <v>0</v>
      </c>
      <c r="E991" s="46">
        <f t="shared" si="330"/>
        <v>0</v>
      </c>
      <c r="F991" s="37">
        <v>0</v>
      </c>
      <c r="G991" s="46">
        <f t="shared" si="331"/>
        <v>0</v>
      </c>
      <c r="H991" s="37">
        <v>0</v>
      </c>
      <c r="I991" s="46">
        <f t="shared" si="332"/>
        <v>0</v>
      </c>
      <c r="J991" s="37">
        <v>0</v>
      </c>
      <c r="K991" s="46">
        <f t="shared" si="333"/>
        <v>0</v>
      </c>
      <c r="L991" s="37">
        <v>0</v>
      </c>
      <c r="M991" s="46">
        <f t="shared" si="334"/>
        <v>0</v>
      </c>
      <c r="N991" s="38">
        <v>0</v>
      </c>
      <c r="O991" s="46">
        <f t="shared" si="335"/>
        <v>0</v>
      </c>
      <c r="P991" s="37">
        <v>0.5844</v>
      </c>
      <c r="Q991" s="46">
        <f t="shared" si="336"/>
        <v>0.06082669979869111</v>
      </c>
      <c r="R991" s="37">
        <f t="shared" si="337"/>
        <v>0.5844</v>
      </c>
      <c r="S991" s="46">
        <f t="shared" si="338"/>
        <v>0.06082669979869111</v>
      </c>
      <c r="T991" s="37">
        <v>960.1779</v>
      </c>
      <c r="U991" s="39">
        <f t="shared" si="339"/>
        <v>960.7623</v>
      </c>
      <c r="BD991" s="3"/>
      <c r="BJ991" s="25"/>
    </row>
    <row r="992" spans="1:62" s="30" customFormat="1" ht="12" customHeight="1">
      <c r="A992" s="3"/>
      <c r="B992" s="27"/>
      <c r="C992" s="28" t="s">
        <v>2</v>
      </c>
      <c r="D992" s="40">
        <f>SUM(D983:D991)</f>
        <v>0</v>
      </c>
      <c r="E992" s="47">
        <f t="shared" si="330"/>
        <v>0</v>
      </c>
      <c r="F992" s="40">
        <f>SUM(F983:F991)</f>
        <v>93.5319</v>
      </c>
      <c r="G992" s="47">
        <f t="shared" si="331"/>
        <v>1.8341935643410678</v>
      </c>
      <c r="H992" s="40">
        <f>SUM(H983:H991)</f>
        <v>0</v>
      </c>
      <c r="I992" s="47">
        <f t="shared" si="332"/>
        <v>0</v>
      </c>
      <c r="J992" s="40">
        <f>SUM(J983:J991)</f>
        <v>0</v>
      </c>
      <c r="K992" s="47">
        <f t="shared" si="333"/>
        <v>0</v>
      </c>
      <c r="L992" s="40">
        <f>SUM(L983:L991)</f>
        <v>26.4537</v>
      </c>
      <c r="M992" s="47">
        <f t="shared" si="334"/>
        <v>0.5187663919262766</v>
      </c>
      <c r="N992" s="41">
        <f>SUM(N983:N991)</f>
        <v>0</v>
      </c>
      <c r="O992" s="47">
        <f t="shared" si="335"/>
        <v>0</v>
      </c>
      <c r="P992" s="40">
        <f>SUM(P983:P991)</f>
        <v>7.9001</v>
      </c>
      <c r="Q992" s="47">
        <f t="shared" si="336"/>
        <v>0.15492374877074958</v>
      </c>
      <c r="R992" s="40">
        <f>SUM(R983:R991)</f>
        <v>127.8857</v>
      </c>
      <c r="S992" s="47">
        <f t="shared" si="338"/>
        <v>2.507883705038094</v>
      </c>
      <c r="T992" s="40">
        <f>SUM(T983:T991)</f>
        <v>4971.4616</v>
      </c>
      <c r="U992" s="42">
        <f t="shared" si="339"/>
        <v>5099.347299999999</v>
      </c>
      <c r="BJ992" s="25"/>
    </row>
    <row r="993" spans="2:62" ht="12" customHeight="1">
      <c r="B993" s="11"/>
      <c r="C993" s="26" t="s">
        <v>109</v>
      </c>
      <c r="D993" s="37">
        <v>0</v>
      </c>
      <c r="E993" s="46">
        <f t="shared" si="330"/>
      </c>
      <c r="F993" s="37">
        <v>0</v>
      </c>
      <c r="G993" s="46">
        <f t="shared" si="331"/>
      </c>
      <c r="H993" s="37">
        <v>0</v>
      </c>
      <c r="I993" s="46">
        <f t="shared" si="332"/>
      </c>
      <c r="J993" s="37">
        <v>0</v>
      </c>
      <c r="K993" s="46">
        <f t="shared" si="333"/>
      </c>
      <c r="L993" s="37">
        <v>0</v>
      </c>
      <c r="M993" s="46">
        <f t="shared" si="334"/>
      </c>
      <c r="N993" s="38">
        <v>0</v>
      </c>
      <c r="O993" s="46">
        <f t="shared" si="335"/>
      </c>
      <c r="P993" s="37">
        <v>0</v>
      </c>
      <c r="Q993" s="46">
        <f t="shared" si="336"/>
      </c>
      <c r="R993" s="37">
        <f aca="true" t="shared" si="340" ref="R993:R1005">SUM(D993,F993,H993,J993,L993,N993,P993)</f>
        <v>0</v>
      </c>
      <c r="S993" s="46">
        <f t="shared" si="338"/>
      </c>
      <c r="T993" s="37">
        <v>0</v>
      </c>
      <c r="U993" s="39">
        <f t="shared" si="339"/>
        <v>0</v>
      </c>
      <c r="BD993" s="3"/>
      <c r="BJ993" s="25"/>
    </row>
    <row r="994" spans="2:62" ht="12" customHeight="1">
      <c r="B994" s="11"/>
      <c r="C994" s="26" t="s">
        <v>110</v>
      </c>
      <c r="D994" s="37">
        <v>0</v>
      </c>
      <c r="E994" s="46">
        <f t="shared" si="330"/>
      </c>
      <c r="F994" s="37">
        <v>0</v>
      </c>
      <c r="G994" s="46">
        <f t="shared" si="331"/>
      </c>
      <c r="H994" s="37">
        <v>0</v>
      </c>
      <c r="I994" s="46">
        <f t="shared" si="332"/>
      </c>
      <c r="J994" s="37">
        <v>0</v>
      </c>
      <c r="K994" s="46">
        <f t="shared" si="333"/>
      </c>
      <c r="L994" s="37">
        <v>0</v>
      </c>
      <c r="M994" s="46">
        <f t="shared" si="334"/>
      </c>
      <c r="N994" s="38">
        <v>0</v>
      </c>
      <c r="O994" s="46">
        <f t="shared" si="335"/>
      </c>
      <c r="P994" s="37">
        <v>0</v>
      </c>
      <c r="Q994" s="46">
        <f t="shared" si="336"/>
      </c>
      <c r="R994" s="37">
        <f t="shared" si="340"/>
        <v>0</v>
      </c>
      <c r="S994" s="46">
        <f t="shared" si="338"/>
      </c>
      <c r="T994" s="37">
        <v>0</v>
      </c>
      <c r="U994" s="39">
        <f t="shared" si="339"/>
        <v>0</v>
      </c>
      <c r="BD994" s="3"/>
      <c r="BJ994" s="25"/>
    </row>
    <row r="995" spans="2:62" ht="12" customHeight="1">
      <c r="B995" s="11"/>
      <c r="C995" s="26" t="s">
        <v>111</v>
      </c>
      <c r="D995" s="37">
        <v>0</v>
      </c>
      <c r="E995" s="46">
        <f t="shared" si="330"/>
        <v>0</v>
      </c>
      <c r="F995" s="37">
        <v>0</v>
      </c>
      <c r="G995" s="46">
        <f t="shared" si="331"/>
        <v>0</v>
      </c>
      <c r="H995" s="37">
        <v>0</v>
      </c>
      <c r="I995" s="46">
        <f t="shared" si="332"/>
        <v>0</v>
      </c>
      <c r="J995" s="37">
        <v>0</v>
      </c>
      <c r="K995" s="46">
        <f t="shared" si="333"/>
        <v>0</v>
      </c>
      <c r="L995" s="37">
        <v>0</v>
      </c>
      <c r="M995" s="46">
        <f t="shared" si="334"/>
        <v>0</v>
      </c>
      <c r="N995" s="38">
        <v>0</v>
      </c>
      <c r="O995" s="46">
        <f t="shared" si="335"/>
        <v>0</v>
      </c>
      <c r="P995" s="37">
        <v>0</v>
      </c>
      <c r="Q995" s="46">
        <f t="shared" si="336"/>
        <v>0</v>
      </c>
      <c r="R995" s="37">
        <f t="shared" si="340"/>
        <v>0</v>
      </c>
      <c r="S995" s="46">
        <f t="shared" si="338"/>
        <v>0</v>
      </c>
      <c r="T995" s="37">
        <v>2231.0656</v>
      </c>
      <c r="U995" s="39">
        <f t="shared" si="339"/>
        <v>2231.0656</v>
      </c>
      <c r="BD995" s="3"/>
      <c r="BJ995" s="25"/>
    </row>
    <row r="996" spans="2:62" ht="12" customHeight="1">
      <c r="B996" s="11" t="s">
        <v>112</v>
      </c>
      <c r="C996" s="26" t="s">
        <v>91</v>
      </c>
      <c r="D996" s="37">
        <v>0</v>
      </c>
      <c r="E996" s="46">
        <f t="shared" si="330"/>
      </c>
      <c r="F996" s="37">
        <v>0</v>
      </c>
      <c r="G996" s="46">
        <f t="shared" si="331"/>
      </c>
      <c r="H996" s="37">
        <v>0</v>
      </c>
      <c r="I996" s="46">
        <f t="shared" si="332"/>
      </c>
      <c r="J996" s="37">
        <v>0</v>
      </c>
      <c r="K996" s="46">
        <f t="shared" si="333"/>
      </c>
      <c r="L996" s="37">
        <v>0</v>
      </c>
      <c r="M996" s="46">
        <f t="shared" si="334"/>
      </c>
      <c r="N996" s="38">
        <v>0</v>
      </c>
      <c r="O996" s="46">
        <f t="shared" si="335"/>
      </c>
      <c r="P996" s="37">
        <v>0</v>
      </c>
      <c r="Q996" s="46">
        <f t="shared" si="336"/>
      </c>
      <c r="R996" s="37">
        <f t="shared" si="340"/>
        <v>0</v>
      </c>
      <c r="S996" s="46">
        <f t="shared" si="338"/>
      </c>
      <c r="T996" s="37">
        <v>0</v>
      </c>
      <c r="U996" s="39">
        <f t="shared" si="339"/>
        <v>0</v>
      </c>
      <c r="BD996" s="3"/>
      <c r="BJ996" s="25"/>
    </row>
    <row r="997" spans="2:62" ht="12" customHeight="1">
      <c r="B997" s="11"/>
      <c r="C997" s="26" t="s">
        <v>113</v>
      </c>
      <c r="D997" s="37">
        <v>0</v>
      </c>
      <c r="E997" s="46">
        <f t="shared" si="330"/>
      </c>
      <c r="F997" s="37">
        <v>0</v>
      </c>
      <c r="G997" s="46">
        <f t="shared" si="331"/>
      </c>
      <c r="H997" s="37">
        <v>0</v>
      </c>
      <c r="I997" s="46">
        <f t="shared" si="332"/>
      </c>
      <c r="J997" s="37">
        <v>0</v>
      </c>
      <c r="K997" s="46">
        <f t="shared" si="333"/>
      </c>
      <c r="L997" s="37">
        <v>0</v>
      </c>
      <c r="M997" s="46">
        <f t="shared" si="334"/>
      </c>
      <c r="N997" s="38">
        <v>0</v>
      </c>
      <c r="O997" s="46">
        <f t="shared" si="335"/>
      </c>
      <c r="P997" s="37">
        <v>0</v>
      </c>
      <c r="Q997" s="46">
        <f t="shared" si="336"/>
      </c>
      <c r="R997" s="37">
        <f t="shared" si="340"/>
        <v>0</v>
      </c>
      <c r="S997" s="46">
        <f t="shared" si="338"/>
      </c>
      <c r="T997" s="37">
        <v>0</v>
      </c>
      <c r="U997" s="39">
        <f t="shared" si="339"/>
        <v>0</v>
      </c>
      <c r="BD997" s="3"/>
      <c r="BJ997" s="25"/>
    </row>
    <row r="998" spans="2:62" ht="12" customHeight="1">
      <c r="B998" s="11"/>
      <c r="C998" s="26" t="s">
        <v>114</v>
      </c>
      <c r="D998" s="37">
        <v>0</v>
      </c>
      <c r="E998" s="46">
        <f t="shared" si="330"/>
      </c>
      <c r="F998" s="37">
        <v>0</v>
      </c>
      <c r="G998" s="46">
        <f t="shared" si="331"/>
      </c>
      <c r="H998" s="37">
        <v>0</v>
      </c>
      <c r="I998" s="46">
        <f t="shared" si="332"/>
      </c>
      <c r="J998" s="37">
        <v>0</v>
      </c>
      <c r="K998" s="46">
        <f t="shared" si="333"/>
      </c>
      <c r="L998" s="37">
        <v>0</v>
      </c>
      <c r="M998" s="46">
        <f t="shared" si="334"/>
      </c>
      <c r="N998" s="38">
        <v>0</v>
      </c>
      <c r="O998" s="46">
        <f t="shared" si="335"/>
      </c>
      <c r="P998" s="37">
        <v>0</v>
      </c>
      <c r="Q998" s="46">
        <f t="shared" si="336"/>
      </c>
      <c r="R998" s="37">
        <f t="shared" si="340"/>
        <v>0</v>
      </c>
      <c r="S998" s="46">
        <f t="shared" si="338"/>
      </c>
      <c r="T998" s="37">
        <v>0</v>
      </c>
      <c r="U998" s="39">
        <f t="shared" si="339"/>
        <v>0</v>
      </c>
      <c r="BD998" s="3"/>
      <c r="BJ998" s="25"/>
    </row>
    <row r="999" spans="2:62" ht="12" customHeight="1">
      <c r="B999" s="11" t="s">
        <v>115</v>
      </c>
      <c r="C999" s="26" t="s">
        <v>116</v>
      </c>
      <c r="D999" s="37">
        <v>0</v>
      </c>
      <c r="E999" s="46">
        <f t="shared" si="330"/>
        <v>0</v>
      </c>
      <c r="F999" s="37">
        <v>0</v>
      </c>
      <c r="G999" s="46">
        <f t="shared" si="331"/>
        <v>0</v>
      </c>
      <c r="H999" s="37">
        <v>0</v>
      </c>
      <c r="I999" s="46">
        <f t="shared" si="332"/>
        <v>0</v>
      </c>
      <c r="J999" s="37">
        <v>0</v>
      </c>
      <c r="K999" s="46">
        <f t="shared" si="333"/>
        <v>0</v>
      </c>
      <c r="L999" s="37">
        <v>0</v>
      </c>
      <c r="M999" s="46">
        <f t="shared" si="334"/>
        <v>0</v>
      </c>
      <c r="N999" s="38">
        <v>0</v>
      </c>
      <c r="O999" s="46">
        <f t="shared" si="335"/>
        <v>0</v>
      </c>
      <c r="P999" s="37">
        <v>0</v>
      </c>
      <c r="Q999" s="46">
        <f t="shared" si="336"/>
        <v>0</v>
      </c>
      <c r="R999" s="37">
        <f t="shared" si="340"/>
        <v>0</v>
      </c>
      <c r="S999" s="46">
        <f t="shared" si="338"/>
        <v>0</v>
      </c>
      <c r="T999" s="37">
        <v>428.4766</v>
      </c>
      <c r="U999" s="39">
        <f t="shared" si="339"/>
        <v>428.4766</v>
      </c>
      <c r="BD999" s="3"/>
      <c r="BJ999" s="25"/>
    </row>
    <row r="1000" spans="2:62" ht="12" customHeight="1">
      <c r="B1000" s="11"/>
      <c r="C1000" s="26" t="s">
        <v>117</v>
      </c>
      <c r="D1000" s="37">
        <v>0</v>
      </c>
      <c r="E1000" s="46">
        <f t="shared" si="330"/>
      </c>
      <c r="F1000" s="37">
        <v>0</v>
      </c>
      <c r="G1000" s="46">
        <f t="shared" si="331"/>
      </c>
      <c r="H1000" s="37">
        <v>0</v>
      </c>
      <c r="I1000" s="46">
        <f t="shared" si="332"/>
      </c>
      <c r="J1000" s="37">
        <v>0</v>
      </c>
      <c r="K1000" s="46">
        <f t="shared" si="333"/>
      </c>
      <c r="L1000" s="37">
        <v>0</v>
      </c>
      <c r="M1000" s="46">
        <f t="shared" si="334"/>
      </c>
      <c r="N1000" s="38">
        <v>0</v>
      </c>
      <c r="O1000" s="46">
        <f t="shared" si="335"/>
      </c>
      <c r="P1000" s="37">
        <v>0</v>
      </c>
      <c r="Q1000" s="46">
        <f t="shared" si="336"/>
      </c>
      <c r="R1000" s="37">
        <f t="shared" si="340"/>
        <v>0</v>
      </c>
      <c r="S1000" s="46">
        <f t="shared" si="338"/>
      </c>
      <c r="T1000" s="37">
        <v>0</v>
      </c>
      <c r="U1000" s="39">
        <f t="shared" si="339"/>
        <v>0</v>
      </c>
      <c r="BD1000" s="3"/>
      <c r="BJ1000" s="25"/>
    </row>
    <row r="1001" spans="2:62" ht="12" customHeight="1">
      <c r="B1001" s="11"/>
      <c r="C1001" s="26" t="s">
        <v>118</v>
      </c>
      <c r="D1001" s="37">
        <v>0</v>
      </c>
      <c r="E1001" s="46">
        <f t="shared" si="330"/>
      </c>
      <c r="F1001" s="37">
        <v>0</v>
      </c>
      <c r="G1001" s="46">
        <f t="shared" si="331"/>
      </c>
      <c r="H1001" s="37">
        <v>0</v>
      </c>
      <c r="I1001" s="46">
        <f t="shared" si="332"/>
      </c>
      <c r="J1001" s="37">
        <v>0</v>
      </c>
      <c r="K1001" s="46">
        <f t="shared" si="333"/>
      </c>
      <c r="L1001" s="37">
        <v>0</v>
      </c>
      <c r="M1001" s="46">
        <f t="shared" si="334"/>
      </c>
      <c r="N1001" s="38">
        <v>0</v>
      </c>
      <c r="O1001" s="46">
        <f t="shared" si="335"/>
      </c>
      <c r="P1001" s="37">
        <v>0</v>
      </c>
      <c r="Q1001" s="46">
        <f t="shared" si="336"/>
      </c>
      <c r="R1001" s="37">
        <f t="shared" si="340"/>
        <v>0</v>
      </c>
      <c r="S1001" s="46">
        <f t="shared" si="338"/>
      </c>
      <c r="T1001" s="37">
        <v>0</v>
      </c>
      <c r="U1001" s="39">
        <f t="shared" si="339"/>
        <v>0</v>
      </c>
      <c r="BD1001" s="3"/>
      <c r="BJ1001" s="25"/>
    </row>
    <row r="1002" spans="2:62" ht="12" customHeight="1">
      <c r="B1002" s="11" t="s">
        <v>119</v>
      </c>
      <c r="C1002" s="26" t="s">
        <v>120</v>
      </c>
      <c r="D1002" s="37">
        <v>0</v>
      </c>
      <c r="E1002" s="46">
        <f t="shared" si="330"/>
      </c>
      <c r="F1002" s="37">
        <v>0</v>
      </c>
      <c r="G1002" s="46">
        <f t="shared" si="331"/>
      </c>
      <c r="H1002" s="37">
        <v>0</v>
      </c>
      <c r="I1002" s="46">
        <f t="shared" si="332"/>
      </c>
      <c r="J1002" s="37">
        <v>0</v>
      </c>
      <c r="K1002" s="46">
        <f t="shared" si="333"/>
      </c>
      <c r="L1002" s="37">
        <v>0</v>
      </c>
      <c r="M1002" s="46">
        <f t="shared" si="334"/>
      </c>
      <c r="N1002" s="38">
        <v>0</v>
      </c>
      <c r="O1002" s="46">
        <f t="shared" si="335"/>
      </c>
      <c r="P1002" s="37">
        <v>0</v>
      </c>
      <c r="Q1002" s="46">
        <f t="shared" si="336"/>
      </c>
      <c r="R1002" s="37">
        <f t="shared" si="340"/>
        <v>0</v>
      </c>
      <c r="S1002" s="46">
        <f t="shared" si="338"/>
      </c>
      <c r="T1002" s="37">
        <v>0</v>
      </c>
      <c r="U1002" s="39">
        <f t="shared" si="339"/>
        <v>0</v>
      </c>
      <c r="BD1002" s="3"/>
      <c r="BJ1002" s="25"/>
    </row>
    <row r="1003" spans="2:62" ht="12" customHeight="1">
      <c r="B1003" s="11"/>
      <c r="C1003" s="26" t="s">
        <v>121</v>
      </c>
      <c r="D1003" s="37">
        <v>0</v>
      </c>
      <c r="E1003" s="46">
        <f t="shared" si="330"/>
        <v>0</v>
      </c>
      <c r="F1003" s="37">
        <v>0</v>
      </c>
      <c r="G1003" s="46">
        <f t="shared" si="331"/>
        <v>0</v>
      </c>
      <c r="H1003" s="37">
        <v>0</v>
      </c>
      <c r="I1003" s="46">
        <f t="shared" si="332"/>
        <v>0</v>
      </c>
      <c r="J1003" s="37">
        <v>0</v>
      </c>
      <c r="K1003" s="46">
        <f t="shared" si="333"/>
        <v>0</v>
      </c>
      <c r="L1003" s="37">
        <v>0</v>
      </c>
      <c r="M1003" s="46">
        <f t="shared" si="334"/>
        <v>0</v>
      </c>
      <c r="N1003" s="38">
        <v>0</v>
      </c>
      <c r="O1003" s="46">
        <f t="shared" si="335"/>
        <v>0</v>
      </c>
      <c r="P1003" s="37">
        <v>0</v>
      </c>
      <c r="Q1003" s="46">
        <f t="shared" si="336"/>
        <v>0</v>
      </c>
      <c r="R1003" s="37">
        <f t="shared" si="340"/>
        <v>0</v>
      </c>
      <c r="S1003" s="46">
        <f t="shared" si="338"/>
        <v>0</v>
      </c>
      <c r="T1003" s="37">
        <v>243.0885</v>
      </c>
      <c r="U1003" s="39">
        <f t="shared" si="339"/>
        <v>243.0885</v>
      </c>
      <c r="BD1003" s="3"/>
      <c r="BJ1003" s="25"/>
    </row>
    <row r="1004" spans="2:62" ht="12" customHeight="1">
      <c r="B1004" s="11"/>
      <c r="C1004" s="26" t="s">
        <v>122</v>
      </c>
      <c r="D1004" s="37">
        <v>0</v>
      </c>
      <c r="E1004" s="46">
        <f t="shared" si="330"/>
      </c>
      <c r="F1004" s="37">
        <v>0</v>
      </c>
      <c r="G1004" s="46">
        <f t="shared" si="331"/>
      </c>
      <c r="H1004" s="37">
        <v>0</v>
      </c>
      <c r="I1004" s="46">
        <f t="shared" si="332"/>
      </c>
      <c r="J1004" s="37">
        <v>0</v>
      </c>
      <c r="K1004" s="46">
        <f t="shared" si="333"/>
      </c>
      <c r="L1004" s="37">
        <v>0</v>
      </c>
      <c r="M1004" s="46">
        <f t="shared" si="334"/>
      </c>
      <c r="N1004" s="38">
        <v>0</v>
      </c>
      <c r="O1004" s="46">
        <f t="shared" si="335"/>
      </c>
      <c r="P1004" s="37">
        <v>0</v>
      </c>
      <c r="Q1004" s="46">
        <f t="shared" si="336"/>
      </c>
      <c r="R1004" s="37">
        <f t="shared" si="340"/>
        <v>0</v>
      </c>
      <c r="S1004" s="46">
        <f t="shared" si="338"/>
      </c>
      <c r="T1004" s="37">
        <v>0</v>
      </c>
      <c r="U1004" s="39">
        <f t="shared" si="339"/>
        <v>0</v>
      </c>
      <c r="BD1004" s="3"/>
      <c r="BJ1004" s="25"/>
    </row>
    <row r="1005" spans="2:62" ht="12" customHeight="1">
      <c r="B1005" s="11"/>
      <c r="C1005" s="29" t="s">
        <v>123</v>
      </c>
      <c r="D1005" s="37">
        <v>0</v>
      </c>
      <c r="E1005" s="46">
        <f t="shared" si="330"/>
        <v>0</v>
      </c>
      <c r="F1005" s="37">
        <v>0</v>
      </c>
      <c r="G1005" s="46">
        <f t="shared" si="331"/>
        <v>0</v>
      </c>
      <c r="H1005" s="37">
        <v>0</v>
      </c>
      <c r="I1005" s="46">
        <f t="shared" si="332"/>
        <v>0</v>
      </c>
      <c r="J1005" s="37">
        <v>0</v>
      </c>
      <c r="K1005" s="46">
        <f t="shared" si="333"/>
        <v>0</v>
      </c>
      <c r="L1005" s="37">
        <v>0</v>
      </c>
      <c r="M1005" s="46">
        <f t="shared" si="334"/>
        <v>0</v>
      </c>
      <c r="N1005" s="38">
        <v>0</v>
      </c>
      <c r="O1005" s="46">
        <f t="shared" si="335"/>
        <v>0</v>
      </c>
      <c r="P1005" s="37">
        <v>0</v>
      </c>
      <c r="Q1005" s="46">
        <f t="shared" si="336"/>
        <v>0</v>
      </c>
      <c r="R1005" s="37">
        <f t="shared" si="340"/>
        <v>0</v>
      </c>
      <c r="S1005" s="46">
        <f t="shared" si="338"/>
        <v>0</v>
      </c>
      <c r="T1005" s="37">
        <v>75.4945</v>
      </c>
      <c r="U1005" s="39">
        <f t="shared" si="339"/>
        <v>75.4945</v>
      </c>
      <c r="BD1005" s="3"/>
      <c r="BJ1005" s="25"/>
    </row>
    <row r="1006" spans="2:62" s="30" customFormat="1" ht="12" customHeight="1">
      <c r="B1006" s="27"/>
      <c r="C1006" s="28" t="s">
        <v>2</v>
      </c>
      <c r="D1006" s="40">
        <f>SUM(D993:D1005)</f>
        <v>0</v>
      </c>
      <c r="E1006" s="47">
        <f t="shared" si="330"/>
        <v>0</v>
      </c>
      <c r="F1006" s="40">
        <f>SUM(F993:F1005)</f>
        <v>0</v>
      </c>
      <c r="G1006" s="47">
        <f t="shared" si="331"/>
        <v>0</v>
      </c>
      <c r="H1006" s="40">
        <f>SUM(H993:H1005)</f>
        <v>0</v>
      </c>
      <c r="I1006" s="47">
        <f t="shared" si="332"/>
        <v>0</v>
      </c>
      <c r="J1006" s="40">
        <f>SUM(J993:J1005)</f>
        <v>0</v>
      </c>
      <c r="K1006" s="47">
        <f t="shared" si="333"/>
        <v>0</v>
      </c>
      <c r="L1006" s="40">
        <f>SUM(L993:L1005)</f>
        <v>0</v>
      </c>
      <c r="M1006" s="47">
        <f t="shared" si="334"/>
        <v>0</v>
      </c>
      <c r="N1006" s="40">
        <f>SUM(N993:N1005)</f>
        <v>0</v>
      </c>
      <c r="O1006" s="47">
        <f t="shared" si="335"/>
        <v>0</v>
      </c>
      <c r="P1006" s="40">
        <f>SUM(P993:P1005)</f>
        <v>0</v>
      </c>
      <c r="Q1006" s="47">
        <f t="shared" si="336"/>
        <v>0</v>
      </c>
      <c r="R1006" s="40">
        <f>SUM(R993:R1005)</f>
        <v>0</v>
      </c>
      <c r="S1006" s="47">
        <f t="shared" si="338"/>
        <v>0</v>
      </c>
      <c r="T1006" s="40">
        <f>SUM(T993:T1005)</f>
        <v>2978.1251999999995</v>
      </c>
      <c r="U1006" s="42">
        <f t="shared" si="339"/>
        <v>2978.1251999999995</v>
      </c>
      <c r="BJ1006" s="25"/>
    </row>
    <row r="1007" spans="2:62" ht="12" customHeight="1">
      <c r="B1007" s="11"/>
      <c r="C1007" s="26" t="s">
        <v>124</v>
      </c>
      <c r="D1007" s="37">
        <v>0</v>
      </c>
      <c r="E1007" s="46">
        <f t="shared" si="330"/>
        <v>0</v>
      </c>
      <c r="F1007" s="37">
        <v>0</v>
      </c>
      <c r="G1007" s="46">
        <f t="shared" si="331"/>
        <v>0</v>
      </c>
      <c r="H1007" s="37">
        <v>0</v>
      </c>
      <c r="I1007" s="46">
        <f t="shared" si="332"/>
        <v>0</v>
      </c>
      <c r="J1007" s="37">
        <v>0</v>
      </c>
      <c r="K1007" s="46">
        <f t="shared" si="333"/>
        <v>0</v>
      </c>
      <c r="L1007" s="37">
        <v>0</v>
      </c>
      <c r="M1007" s="46">
        <f t="shared" si="334"/>
        <v>0</v>
      </c>
      <c r="N1007" s="38">
        <v>0</v>
      </c>
      <c r="O1007" s="46">
        <f t="shared" si="335"/>
        <v>0</v>
      </c>
      <c r="P1007" s="37">
        <v>209.3856</v>
      </c>
      <c r="Q1007" s="46">
        <f t="shared" si="336"/>
        <v>23.48289135769045</v>
      </c>
      <c r="R1007" s="37">
        <f>SUM(D1007,F1007,H1007,J1007,L1007,N1007,P1007)</f>
        <v>209.3856</v>
      </c>
      <c r="S1007" s="46">
        <f t="shared" si="338"/>
        <v>23.48289135769045</v>
      </c>
      <c r="T1007" s="37">
        <v>682.2661</v>
      </c>
      <c r="U1007" s="39">
        <f t="shared" si="339"/>
        <v>891.6517000000001</v>
      </c>
      <c r="BD1007" s="3"/>
      <c r="BJ1007" s="25"/>
    </row>
    <row r="1008" spans="2:62" ht="12" customHeight="1">
      <c r="B1008" s="11" t="s">
        <v>92</v>
      </c>
      <c r="C1008" s="26" t="s">
        <v>125</v>
      </c>
      <c r="D1008" s="37">
        <v>0</v>
      </c>
      <c r="E1008" s="46">
        <f t="shared" si="330"/>
      </c>
      <c r="F1008" s="37">
        <v>0</v>
      </c>
      <c r="G1008" s="46">
        <f t="shared" si="331"/>
      </c>
      <c r="H1008" s="37">
        <v>0</v>
      </c>
      <c r="I1008" s="46">
        <f t="shared" si="332"/>
      </c>
      <c r="J1008" s="37">
        <v>0</v>
      </c>
      <c r="K1008" s="46">
        <f t="shared" si="333"/>
      </c>
      <c r="L1008" s="37">
        <v>0</v>
      </c>
      <c r="M1008" s="46">
        <f t="shared" si="334"/>
      </c>
      <c r="N1008" s="38">
        <v>0</v>
      </c>
      <c r="O1008" s="46">
        <f t="shared" si="335"/>
      </c>
      <c r="P1008" s="37">
        <v>0</v>
      </c>
      <c r="Q1008" s="46">
        <f t="shared" si="336"/>
      </c>
      <c r="R1008" s="37">
        <f>SUM(D1008,F1008,H1008,J1008,L1008,N1008,P1008)</f>
        <v>0</v>
      </c>
      <c r="S1008" s="46">
        <f t="shared" si="338"/>
      </c>
      <c r="T1008" s="37">
        <v>0</v>
      </c>
      <c r="U1008" s="39">
        <f t="shared" si="339"/>
        <v>0</v>
      </c>
      <c r="BD1008" s="3"/>
      <c r="BJ1008" s="25"/>
    </row>
    <row r="1009" spans="2:62" ht="12" customHeight="1">
      <c r="B1009" s="11" t="s">
        <v>93</v>
      </c>
      <c r="C1009" s="26" t="s">
        <v>126</v>
      </c>
      <c r="D1009" s="37">
        <v>0</v>
      </c>
      <c r="E1009" s="46">
        <f t="shared" si="330"/>
        <v>0</v>
      </c>
      <c r="F1009" s="37">
        <v>0</v>
      </c>
      <c r="G1009" s="46">
        <f t="shared" si="331"/>
        <v>0</v>
      </c>
      <c r="H1009" s="37">
        <v>0</v>
      </c>
      <c r="I1009" s="46">
        <f t="shared" si="332"/>
        <v>0</v>
      </c>
      <c r="J1009" s="37">
        <v>0</v>
      </c>
      <c r="K1009" s="46">
        <f t="shared" si="333"/>
        <v>0</v>
      </c>
      <c r="L1009" s="37">
        <v>0</v>
      </c>
      <c r="M1009" s="46">
        <f t="shared" si="334"/>
        <v>0</v>
      </c>
      <c r="N1009" s="38">
        <v>0</v>
      </c>
      <c r="O1009" s="46">
        <f t="shared" si="335"/>
        <v>0</v>
      </c>
      <c r="P1009" s="37">
        <v>0</v>
      </c>
      <c r="Q1009" s="46">
        <f t="shared" si="336"/>
        <v>0</v>
      </c>
      <c r="R1009" s="37">
        <f>SUM(D1009,F1009,H1009,J1009,L1009,N1009,P1009)</f>
        <v>0</v>
      </c>
      <c r="S1009" s="46">
        <f t="shared" si="338"/>
        <v>0</v>
      </c>
      <c r="T1009" s="37">
        <v>12.6379</v>
      </c>
      <c r="U1009" s="39">
        <f t="shared" si="339"/>
        <v>12.6379</v>
      </c>
      <c r="BD1009" s="3"/>
      <c r="BJ1009" s="25"/>
    </row>
    <row r="1010" spans="2:62" ht="12" customHeight="1">
      <c r="B1010" s="11" t="s">
        <v>20</v>
      </c>
      <c r="C1010" s="29" t="s">
        <v>127</v>
      </c>
      <c r="D1010" s="37">
        <v>0</v>
      </c>
      <c r="E1010" s="46">
        <f t="shared" si="330"/>
        <v>0</v>
      </c>
      <c r="F1010" s="37">
        <v>0</v>
      </c>
      <c r="G1010" s="46">
        <f t="shared" si="331"/>
        <v>0</v>
      </c>
      <c r="H1010" s="37">
        <v>0</v>
      </c>
      <c r="I1010" s="46">
        <f t="shared" si="332"/>
        <v>0</v>
      </c>
      <c r="J1010" s="37">
        <v>0</v>
      </c>
      <c r="K1010" s="46">
        <f t="shared" si="333"/>
        <v>0</v>
      </c>
      <c r="L1010" s="37">
        <v>0</v>
      </c>
      <c r="M1010" s="46">
        <f t="shared" si="334"/>
        <v>0</v>
      </c>
      <c r="N1010" s="38">
        <v>0</v>
      </c>
      <c r="O1010" s="46">
        <f t="shared" si="335"/>
        <v>0</v>
      </c>
      <c r="P1010" s="37">
        <v>0</v>
      </c>
      <c r="Q1010" s="46">
        <f t="shared" si="336"/>
        <v>0</v>
      </c>
      <c r="R1010" s="37">
        <f>SUM(D1010,F1010,H1010,J1010,L1010,N1010,P1010)</f>
        <v>0</v>
      </c>
      <c r="S1010" s="46">
        <f t="shared" si="338"/>
        <v>0</v>
      </c>
      <c r="T1010" s="37">
        <v>77.2516</v>
      </c>
      <c r="U1010" s="39">
        <f t="shared" si="339"/>
        <v>77.2516</v>
      </c>
      <c r="BD1010" s="3"/>
      <c r="BJ1010" s="25"/>
    </row>
    <row r="1011" spans="1:62" s="30" customFormat="1" ht="12" customHeight="1">
      <c r="A1011" s="3"/>
      <c r="B1011" s="27"/>
      <c r="C1011" s="28" t="s">
        <v>2</v>
      </c>
      <c r="D1011" s="34">
        <f>SUM(D1007:D1010)</f>
        <v>0</v>
      </c>
      <c r="E1011" s="45">
        <f t="shared" si="330"/>
        <v>0</v>
      </c>
      <c r="F1011" s="34">
        <f>SUM(F1007:F1010)</f>
        <v>0</v>
      </c>
      <c r="G1011" s="45">
        <f t="shared" si="331"/>
        <v>0</v>
      </c>
      <c r="H1011" s="34">
        <f>SUM(H1007:H1010)</f>
        <v>0</v>
      </c>
      <c r="I1011" s="45">
        <f t="shared" si="332"/>
        <v>0</v>
      </c>
      <c r="J1011" s="34">
        <f>SUM(J1007:J1010)</f>
        <v>0</v>
      </c>
      <c r="K1011" s="45">
        <f t="shared" si="333"/>
        <v>0</v>
      </c>
      <c r="L1011" s="34">
        <f>SUM(L1007:L1010)</f>
        <v>0</v>
      </c>
      <c r="M1011" s="45">
        <f t="shared" si="334"/>
        <v>0</v>
      </c>
      <c r="N1011" s="35">
        <f>SUM(N1007:N1010)</f>
        <v>0</v>
      </c>
      <c r="O1011" s="45">
        <f t="shared" si="335"/>
        <v>0</v>
      </c>
      <c r="P1011" s="34">
        <f>SUM(P1007:P1010)</f>
        <v>209.3856</v>
      </c>
      <c r="Q1011" s="45">
        <f t="shared" si="336"/>
        <v>21.3323291982038</v>
      </c>
      <c r="R1011" s="34">
        <f>SUM(R1007:R1010)</f>
        <v>209.3856</v>
      </c>
      <c r="S1011" s="45">
        <f t="shared" si="338"/>
        <v>21.3323291982038</v>
      </c>
      <c r="T1011" s="34">
        <f>SUM(T1007:T1010)</f>
        <v>772.1556</v>
      </c>
      <c r="U1011" s="36">
        <f t="shared" si="339"/>
        <v>981.5412000000001</v>
      </c>
      <c r="BJ1011" s="25"/>
    </row>
    <row r="1012" spans="2:62" s="30" customFormat="1" ht="12" customHeight="1">
      <c r="B1012" s="60" t="s">
        <v>94</v>
      </c>
      <c r="C1012" s="61"/>
      <c r="D1012" s="43">
        <f>SUM(D1011,D1006,D992,D982,D974,D954,D943,D933,D927)</f>
        <v>4.2711</v>
      </c>
      <c r="E1012" s="48">
        <f t="shared" si="330"/>
        <v>0.004616398750998412</v>
      </c>
      <c r="F1012" s="43">
        <f>SUM(F1011,F1006,F992,F982,F974,F954,F943,F933,F927)</f>
        <v>271.4533</v>
      </c>
      <c r="G1012" s="48">
        <f t="shared" si="331"/>
        <v>0.2933990482719668</v>
      </c>
      <c r="H1012" s="43">
        <f>SUM(H1011,H1006,H992,H982,H974,H954,H943,H933,H927)</f>
        <v>124.3506</v>
      </c>
      <c r="I1012" s="48">
        <f t="shared" si="332"/>
        <v>0.13440377292170708</v>
      </c>
      <c r="J1012" s="43">
        <f>SUM(J1011,J1006,J992,J982,J974,J954,J943,J933,J927)</f>
        <v>0</v>
      </c>
      <c r="K1012" s="48">
        <f t="shared" si="333"/>
        <v>0</v>
      </c>
      <c r="L1012" s="43">
        <f>SUM(L1011,L1006,L992,L982,L974,L954,L943,L933,L927)</f>
        <v>1716.2732999999998</v>
      </c>
      <c r="M1012" s="48">
        <f t="shared" si="334"/>
        <v>1.855026086603433</v>
      </c>
      <c r="N1012" s="43">
        <f>SUM(N1011,N1006,N992,N982,N974,N954,N943,N933,N927)</f>
        <v>1036.7492</v>
      </c>
      <c r="O1012" s="48">
        <f t="shared" si="335"/>
        <v>1.1205655948066313</v>
      </c>
      <c r="P1012" s="43">
        <f>SUM(P1011,P1006,P992,P982,P974,P954,P943,P933,P927)</f>
        <v>3204.9139999999993</v>
      </c>
      <c r="Q1012" s="48">
        <f t="shared" si="336"/>
        <v>3.464016526575665</v>
      </c>
      <c r="R1012" s="43">
        <f>SUM(R1011,R1006,R992,R982,R974,R954,R943,R933,R927)</f>
        <v>6358.0115000000005</v>
      </c>
      <c r="S1012" s="48">
        <f t="shared" si="338"/>
        <v>6.872027427930402</v>
      </c>
      <c r="T1012" s="43">
        <f>SUM(T1011,T1006,T992,T982,T974,T954,T943,T933,T927)</f>
        <v>86162.15909999999</v>
      </c>
      <c r="U1012" s="44">
        <f>SUM(U1011,U1006,U992,U982,U974,U954,U943,U933,U927)</f>
        <v>92520.1706</v>
      </c>
      <c r="BJ1012" s="25"/>
    </row>
    <row r="1014" spans="2:56" ht="12" customHeight="1">
      <c r="B1014" s="31"/>
      <c r="C1014" s="32" t="s">
        <v>95</v>
      </c>
      <c r="D1014" s="55" t="s">
        <v>131</v>
      </c>
      <c r="E1014" s="56"/>
      <c r="G1014" s="3"/>
      <c r="I1014" s="3"/>
      <c r="K1014" s="3"/>
      <c r="M1014" s="3"/>
      <c r="O1014" s="3"/>
      <c r="Q1014" s="3"/>
      <c r="S1014" s="3"/>
      <c r="BC1014" s="4"/>
      <c r="BD1014" s="3"/>
    </row>
    <row r="1015" spans="3:56" ht="12" customHeight="1">
      <c r="C1015" s="5"/>
      <c r="N1015" s="2"/>
      <c r="U1015" s="33" t="str">
        <f>$U$5</f>
        <v>(３日間調査　単位：トン，％）</v>
      </c>
      <c r="BD1015" s="3"/>
    </row>
    <row r="1016" spans="2:56" ht="12" customHeight="1">
      <c r="B1016" s="6"/>
      <c r="C1016" s="7" t="s">
        <v>103</v>
      </c>
      <c r="D1016" s="57" t="s">
        <v>6</v>
      </c>
      <c r="E1016" s="58"/>
      <c r="F1016" s="58"/>
      <c r="G1016" s="58"/>
      <c r="H1016" s="58"/>
      <c r="I1016" s="58"/>
      <c r="J1016" s="58"/>
      <c r="K1016" s="58"/>
      <c r="L1016" s="58"/>
      <c r="M1016" s="58"/>
      <c r="N1016" s="58"/>
      <c r="O1016" s="58"/>
      <c r="P1016" s="58"/>
      <c r="Q1016" s="58"/>
      <c r="R1016" s="58"/>
      <c r="S1016" s="59"/>
      <c r="T1016" s="16"/>
      <c r="U1016" s="20"/>
      <c r="BD1016" s="3"/>
    </row>
    <row r="1017" spans="2:56" ht="27" customHeight="1">
      <c r="B1017" s="11"/>
      <c r="C1017" s="12"/>
      <c r="D1017" s="15" t="s">
        <v>7</v>
      </c>
      <c r="E1017" s="13"/>
      <c r="F1017" s="15" t="s">
        <v>140</v>
      </c>
      <c r="G1017" s="13"/>
      <c r="H1017" s="15" t="s">
        <v>139</v>
      </c>
      <c r="I1017" s="13"/>
      <c r="J1017" s="15" t="s">
        <v>138</v>
      </c>
      <c r="K1017" s="13"/>
      <c r="L1017" s="15" t="s">
        <v>8</v>
      </c>
      <c r="M1017" s="13"/>
      <c r="N1017" s="15" t="s">
        <v>9</v>
      </c>
      <c r="O1017" s="13"/>
      <c r="P1017" s="15" t="s">
        <v>10</v>
      </c>
      <c r="Q1017" s="13"/>
      <c r="R1017" s="19" t="s">
        <v>2</v>
      </c>
      <c r="S1017" s="54"/>
      <c r="T1017" s="17" t="s">
        <v>5</v>
      </c>
      <c r="U1017" s="21" t="s">
        <v>3</v>
      </c>
      <c r="BD1017" s="3"/>
    </row>
    <row r="1018" spans="2:56" ht="12" customHeight="1">
      <c r="B1018" s="8" t="s">
        <v>104</v>
      </c>
      <c r="C1018" s="9"/>
      <c r="D1018" s="10"/>
      <c r="E1018" s="14" t="s">
        <v>4</v>
      </c>
      <c r="F1018" s="10"/>
      <c r="G1018" s="14" t="s">
        <v>4</v>
      </c>
      <c r="H1018" s="10"/>
      <c r="I1018" s="14" t="s">
        <v>4</v>
      </c>
      <c r="J1018" s="10"/>
      <c r="K1018" s="14" t="s">
        <v>4</v>
      </c>
      <c r="L1018" s="10"/>
      <c r="M1018" s="14" t="s">
        <v>4</v>
      </c>
      <c r="N1018" s="10"/>
      <c r="O1018" s="14" t="s">
        <v>4</v>
      </c>
      <c r="P1018" s="10"/>
      <c r="Q1018" s="14" t="s">
        <v>4</v>
      </c>
      <c r="R1018" s="10"/>
      <c r="S1018" s="14" t="s">
        <v>4</v>
      </c>
      <c r="T1018" s="18"/>
      <c r="U1018" s="22"/>
      <c r="BD1018" s="3"/>
    </row>
    <row r="1019" spans="2:62" ht="12" customHeight="1">
      <c r="B1019" s="23"/>
      <c r="C1019" s="24" t="s">
        <v>107</v>
      </c>
      <c r="D1019" s="34">
        <f>SUM(D413,D817,D918)</f>
        <v>0</v>
      </c>
      <c r="E1019" s="45">
        <f>IF($U1019=0,"",D1019/$U1019*100)</f>
        <v>0</v>
      </c>
      <c r="F1019" s="34">
        <f>SUM(F413,F817,F918)</f>
        <v>0</v>
      </c>
      <c r="G1019" s="45">
        <f>IF($U1019=0,"",F1019/$U1019*100)</f>
        <v>0</v>
      </c>
      <c r="H1019" s="34">
        <f aca="true" t="shared" si="341" ref="H1019:J1050">SUM(H413,H817,H918)</f>
        <v>0</v>
      </c>
      <c r="I1019" s="45">
        <f>IF($U1019=0,"",H1019/$U1019*100)</f>
        <v>0</v>
      </c>
      <c r="J1019" s="34">
        <f t="shared" si="341"/>
        <v>0</v>
      </c>
      <c r="K1019" s="45">
        <f>IF($U1019=0,"",J1019/$U1019*100)</f>
        <v>0</v>
      </c>
      <c r="L1019" s="34">
        <f aca="true" t="shared" si="342" ref="L1019:L1050">SUM(L413,L817,L918)</f>
        <v>0</v>
      </c>
      <c r="M1019" s="45">
        <f>IF($U1019=0,"",L1019/$U1019*100)</f>
        <v>0</v>
      </c>
      <c r="N1019" s="34">
        <f aca="true" t="shared" si="343" ref="N1019:N1050">SUM(N413,N817,N918)</f>
        <v>0</v>
      </c>
      <c r="O1019" s="45">
        <f>IF($U1019=0,"",N1019/$U1019*100)</f>
        <v>0</v>
      </c>
      <c r="P1019" s="34">
        <f aca="true" t="shared" si="344" ref="P1019:P1050">SUM(P413,P817,P918)</f>
        <v>0</v>
      </c>
      <c r="Q1019" s="45">
        <f>IF($U1019=0,"",P1019/$U1019*100)</f>
        <v>0</v>
      </c>
      <c r="R1019" s="34">
        <f aca="true" t="shared" si="345" ref="R1019:R1027">SUM(P1019,N1019,D1019,F1019,J1019,L1019)</f>
        <v>0</v>
      </c>
      <c r="S1019" s="45">
        <f>IF($U1019=0,"",R1019/$U1019*100)</f>
        <v>0</v>
      </c>
      <c r="T1019" s="34">
        <f aca="true" t="shared" si="346" ref="T1019:T1050">SUM(T413,T817,T918)</f>
        <v>29184.057500000003</v>
      </c>
      <c r="U1019" s="36">
        <f>SUM(R1019,T1019)</f>
        <v>29184.057500000003</v>
      </c>
      <c r="BD1019" s="3"/>
      <c r="BJ1019" s="25"/>
    </row>
    <row r="1020" spans="2:62" ht="12" customHeight="1">
      <c r="B1020" s="11" t="s">
        <v>11</v>
      </c>
      <c r="C1020" s="26" t="s">
        <v>12</v>
      </c>
      <c r="D1020" s="37">
        <f aca="true" t="shared" si="347" ref="D1020:F1083">SUM(D414,D818,D919)</f>
        <v>19.1241</v>
      </c>
      <c r="E1020" s="46">
        <f aca="true" t="shared" si="348" ref="E1020:E1083">IF($U1020=0,"",D1020/$U1020*100)</f>
        <v>0.03902970999297477</v>
      </c>
      <c r="F1020" s="37">
        <f t="shared" si="347"/>
        <v>0</v>
      </c>
      <c r="G1020" s="46">
        <f aca="true" t="shared" si="349" ref="G1020:G1083">IF($U1020=0,"",F1020/$U1020*100)</f>
        <v>0</v>
      </c>
      <c r="H1020" s="37">
        <f t="shared" si="341"/>
        <v>0</v>
      </c>
      <c r="I1020" s="46">
        <f aca="true" t="shared" si="350" ref="I1020:I1083">IF($U1020=0,"",H1020/$U1020*100)</f>
        <v>0</v>
      </c>
      <c r="J1020" s="37">
        <f t="shared" si="341"/>
        <v>0</v>
      </c>
      <c r="K1020" s="46">
        <f aca="true" t="shared" si="351" ref="K1020:K1083">IF($U1020=0,"",J1020/$U1020*100)</f>
        <v>0</v>
      </c>
      <c r="L1020" s="37">
        <f t="shared" si="342"/>
        <v>0</v>
      </c>
      <c r="M1020" s="46">
        <f aca="true" t="shared" si="352" ref="M1020:M1083">IF($U1020=0,"",L1020/$U1020*100)</f>
        <v>0</v>
      </c>
      <c r="N1020" s="37">
        <f t="shared" si="343"/>
        <v>0</v>
      </c>
      <c r="O1020" s="46">
        <f aca="true" t="shared" si="353" ref="O1020:O1083">IF($U1020=0,"",N1020/$U1020*100)</f>
        <v>0</v>
      </c>
      <c r="P1020" s="37">
        <f t="shared" si="344"/>
        <v>0</v>
      </c>
      <c r="Q1020" s="46">
        <f aca="true" t="shared" si="354" ref="Q1020:Q1083">IF($U1020=0,"",P1020/$U1020*100)</f>
        <v>0</v>
      </c>
      <c r="R1020" s="37">
        <f t="shared" si="345"/>
        <v>19.1241</v>
      </c>
      <c r="S1020" s="46">
        <f aca="true" t="shared" si="355" ref="S1020:S1083">IF($U1020=0,"",R1020/$U1020*100)</f>
        <v>0.03902970999297477</v>
      </c>
      <c r="T1020" s="37">
        <f t="shared" si="346"/>
        <v>48979.702699999994</v>
      </c>
      <c r="U1020" s="39">
        <f aca="true" t="shared" si="356" ref="U1020:U1083">SUM(R1020,T1020)</f>
        <v>48998.826799999995</v>
      </c>
      <c r="BD1020" s="3"/>
      <c r="BJ1020" s="25"/>
    </row>
    <row r="1021" spans="2:62" ht="12" customHeight="1">
      <c r="B1021" s="11"/>
      <c r="C1021" s="26" t="s">
        <v>13</v>
      </c>
      <c r="D1021" s="37">
        <f t="shared" si="347"/>
        <v>0</v>
      </c>
      <c r="E1021" s="46">
        <f t="shared" si="348"/>
        <v>0</v>
      </c>
      <c r="F1021" s="37">
        <f t="shared" si="347"/>
        <v>0</v>
      </c>
      <c r="G1021" s="46">
        <f t="shared" si="349"/>
        <v>0</v>
      </c>
      <c r="H1021" s="37">
        <f t="shared" si="341"/>
        <v>0</v>
      </c>
      <c r="I1021" s="46">
        <f t="shared" si="350"/>
        <v>0</v>
      </c>
      <c r="J1021" s="37">
        <f t="shared" si="341"/>
        <v>0</v>
      </c>
      <c r="K1021" s="46">
        <f t="shared" si="351"/>
        <v>0</v>
      </c>
      <c r="L1021" s="37">
        <f t="shared" si="342"/>
        <v>0</v>
      </c>
      <c r="M1021" s="46">
        <f t="shared" si="352"/>
        <v>0</v>
      </c>
      <c r="N1021" s="37">
        <f t="shared" si="343"/>
        <v>0</v>
      </c>
      <c r="O1021" s="46">
        <f t="shared" si="353"/>
        <v>0</v>
      </c>
      <c r="P1021" s="37">
        <f t="shared" si="344"/>
        <v>0</v>
      </c>
      <c r="Q1021" s="46">
        <f t="shared" si="354"/>
        <v>0</v>
      </c>
      <c r="R1021" s="37">
        <f t="shared" si="345"/>
        <v>0</v>
      </c>
      <c r="S1021" s="46">
        <f t="shared" si="355"/>
        <v>0</v>
      </c>
      <c r="T1021" s="37">
        <f t="shared" si="346"/>
        <v>39576.247299999995</v>
      </c>
      <c r="U1021" s="39">
        <f t="shared" si="356"/>
        <v>39576.247299999995</v>
      </c>
      <c r="BD1021" s="3"/>
      <c r="BJ1021" s="25"/>
    </row>
    <row r="1022" spans="2:62" ht="12" customHeight="1">
      <c r="B1022" s="11" t="s">
        <v>14</v>
      </c>
      <c r="C1022" s="26" t="s">
        <v>15</v>
      </c>
      <c r="D1022" s="37">
        <f t="shared" si="347"/>
        <v>0</v>
      </c>
      <c r="E1022" s="46">
        <f t="shared" si="348"/>
        <v>0</v>
      </c>
      <c r="F1022" s="37">
        <f t="shared" si="347"/>
        <v>0</v>
      </c>
      <c r="G1022" s="46">
        <f t="shared" si="349"/>
        <v>0</v>
      </c>
      <c r="H1022" s="37">
        <f t="shared" si="341"/>
        <v>333.7737</v>
      </c>
      <c r="I1022" s="46">
        <f t="shared" si="350"/>
        <v>0.35113866171696223</v>
      </c>
      <c r="J1022" s="37">
        <f t="shared" si="341"/>
        <v>0</v>
      </c>
      <c r="K1022" s="46">
        <f t="shared" si="351"/>
        <v>0</v>
      </c>
      <c r="L1022" s="37">
        <f t="shared" si="342"/>
        <v>0</v>
      </c>
      <c r="M1022" s="46">
        <f t="shared" si="352"/>
        <v>0</v>
      </c>
      <c r="N1022" s="37">
        <f t="shared" si="343"/>
        <v>0</v>
      </c>
      <c r="O1022" s="46">
        <f t="shared" si="353"/>
        <v>0</v>
      </c>
      <c r="P1022" s="37">
        <f t="shared" si="344"/>
        <v>77.7629</v>
      </c>
      <c r="Q1022" s="46">
        <f t="shared" si="354"/>
        <v>0.08180860456420011</v>
      </c>
      <c r="R1022" s="37">
        <f t="shared" si="345"/>
        <v>77.7629</v>
      </c>
      <c r="S1022" s="46">
        <f t="shared" si="355"/>
        <v>0.08180860456420011</v>
      </c>
      <c r="T1022" s="37">
        <f t="shared" si="346"/>
        <v>94976.90819999999</v>
      </c>
      <c r="U1022" s="39">
        <f t="shared" si="356"/>
        <v>95054.67109999999</v>
      </c>
      <c r="BD1022" s="3"/>
      <c r="BJ1022" s="25"/>
    </row>
    <row r="1023" spans="2:62" ht="12" customHeight="1">
      <c r="B1023" s="11"/>
      <c r="C1023" s="26" t="s">
        <v>16</v>
      </c>
      <c r="D1023" s="37">
        <f t="shared" si="347"/>
        <v>0</v>
      </c>
      <c r="E1023" s="46">
        <f t="shared" si="348"/>
        <v>0</v>
      </c>
      <c r="F1023" s="37">
        <f t="shared" si="347"/>
        <v>0</v>
      </c>
      <c r="G1023" s="46">
        <f t="shared" si="349"/>
        <v>0</v>
      </c>
      <c r="H1023" s="37">
        <f t="shared" si="341"/>
        <v>0</v>
      </c>
      <c r="I1023" s="46">
        <f t="shared" si="350"/>
        <v>0</v>
      </c>
      <c r="J1023" s="37">
        <f t="shared" si="341"/>
        <v>0</v>
      </c>
      <c r="K1023" s="46">
        <f t="shared" si="351"/>
        <v>0</v>
      </c>
      <c r="L1023" s="37">
        <f t="shared" si="342"/>
        <v>0</v>
      </c>
      <c r="M1023" s="46">
        <f t="shared" si="352"/>
        <v>0</v>
      </c>
      <c r="N1023" s="37">
        <f t="shared" si="343"/>
        <v>0</v>
      </c>
      <c r="O1023" s="46">
        <f t="shared" si="353"/>
        <v>0</v>
      </c>
      <c r="P1023" s="37">
        <f t="shared" si="344"/>
        <v>0</v>
      </c>
      <c r="Q1023" s="46">
        <f t="shared" si="354"/>
        <v>0</v>
      </c>
      <c r="R1023" s="37">
        <f t="shared" si="345"/>
        <v>0</v>
      </c>
      <c r="S1023" s="46">
        <f t="shared" si="355"/>
        <v>0</v>
      </c>
      <c r="T1023" s="37">
        <f t="shared" si="346"/>
        <v>0.0217</v>
      </c>
      <c r="U1023" s="39">
        <f t="shared" si="356"/>
        <v>0.0217</v>
      </c>
      <c r="BD1023" s="3"/>
      <c r="BJ1023" s="25"/>
    </row>
    <row r="1024" spans="2:62" ht="12" customHeight="1">
      <c r="B1024" s="11" t="s">
        <v>17</v>
      </c>
      <c r="C1024" s="26" t="s">
        <v>18</v>
      </c>
      <c r="D1024" s="37">
        <f t="shared" si="347"/>
        <v>3616.6676</v>
      </c>
      <c r="E1024" s="46">
        <f t="shared" si="348"/>
        <v>3.1781113846393225</v>
      </c>
      <c r="F1024" s="37">
        <f t="shared" si="347"/>
        <v>62.834</v>
      </c>
      <c r="G1024" s="46">
        <f t="shared" si="349"/>
        <v>0.05521476475815117</v>
      </c>
      <c r="H1024" s="37">
        <f t="shared" si="341"/>
        <v>0</v>
      </c>
      <c r="I1024" s="46">
        <f t="shared" si="350"/>
        <v>0</v>
      </c>
      <c r="J1024" s="37">
        <f t="shared" si="341"/>
        <v>0</v>
      </c>
      <c r="K1024" s="46">
        <f t="shared" si="351"/>
        <v>0</v>
      </c>
      <c r="L1024" s="37">
        <f t="shared" si="342"/>
        <v>0</v>
      </c>
      <c r="M1024" s="46">
        <f t="shared" si="352"/>
        <v>0</v>
      </c>
      <c r="N1024" s="37">
        <f t="shared" si="343"/>
        <v>0</v>
      </c>
      <c r="O1024" s="46">
        <f t="shared" si="353"/>
        <v>0</v>
      </c>
      <c r="P1024" s="37">
        <f t="shared" si="344"/>
        <v>0</v>
      </c>
      <c r="Q1024" s="46">
        <f t="shared" si="354"/>
        <v>0</v>
      </c>
      <c r="R1024" s="37">
        <f t="shared" si="345"/>
        <v>3679.5016</v>
      </c>
      <c r="S1024" s="46">
        <f t="shared" si="355"/>
        <v>3.233326149397473</v>
      </c>
      <c r="T1024" s="37">
        <f t="shared" si="346"/>
        <v>110119.7698</v>
      </c>
      <c r="U1024" s="39">
        <f t="shared" si="356"/>
        <v>113799.2714</v>
      </c>
      <c r="BD1024" s="3"/>
      <c r="BJ1024" s="25"/>
    </row>
    <row r="1025" spans="2:62" ht="12" customHeight="1">
      <c r="B1025" s="11"/>
      <c r="C1025" s="26" t="s">
        <v>19</v>
      </c>
      <c r="D1025" s="37">
        <f t="shared" si="347"/>
        <v>0</v>
      </c>
      <c r="E1025" s="46">
        <f t="shared" si="348"/>
        <v>0</v>
      </c>
      <c r="F1025" s="37">
        <f t="shared" si="347"/>
        <v>573.5231</v>
      </c>
      <c r="G1025" s="46">
        <f t="shared" si="349"/>
        <v>0.5999997987178523</v>
      </c>
      <c r="H1025" s="37">
        <f t="shared" si="341"/>
        <v>0</v>
      </c>
      <c r="I1025" s="46">
        <f t="shared" si="350"/>
        <v>0</v>
      </c>
      <c r="J1025" s="37">
        <f t="shared" si="341"/>
        <v>0</v>
      </c>
      <c r="K1025" s="46">
        <f t="shared" si="351"/>
        <v>0</v>
      </c>
      <c r="L1025" s="37">
        <f t="shared" si="342"/>
        <v>6.1909</v>
      </c>
      <c r="M1025" s="46">
        <f t="shared" si="352"/>
        <v>0.006476702950382211</v>
      </c>
      <c r="N1025" s="37">
        <f t="shared" si="343"/>
        <v>0</v>
      </c>
      <c r="O1025" s="46">
        <f t="shared" si="353"/>
        <v>0</v>
      </c>
      <c r="P1025" s="37">
        <f t="shared" si="344"/>
        <v>0</v>
      </c>
      <c r="Q1025" s="46">
        <f t="shared" si="354"/>
        <v>0</v>
      </c>
      <c r="R1025" s="37">
        <f t="shared" si="345"/>
        <v>579.714</v>
      </c>
      <c r="S1025" s="46">
        <f t="shared" si="355"/>
        <v>0.6064765016682345</v>
      </c>
      <c r="T1025" s="37">
        <f t="shared" si="346"/>
        <v>95007.50140000001</v>
      </c>
      <c r="U1025" s="39">
        <f t="shared" si="356"/>
        <v>95587.21540000002</v>
      </c>
      <c r="BD1025" s="3"/>
      <c r="BJ1025" s="25"/>
    </row>
    <row r="1026" spans="2:62" ht="12" customHeight="1">
      <c r="B1026" s="11" t="s">
        <v>20</v>
      </c>
      <c r="C1026" s="26" t="s">
        <v>21</v>
      </c>
      <c r="D1026" s="37">
        <f t="shared" si="347"/>
        <v>0</v>
      </c>
      <c r="E1026" s="46">
        <f t="shared" si="348"/>
        <v>0</v>
      </c>
      <c r="F1026" s="37">
        <f t="shared" si="347"/>
        <v>0</v>
      </c>
      <c r="G1026" s="46">
        <f t="shared" si="349"/>
        <v>0</v>
      </c>
      <c r="H1026" s="37">
        <f t="shared" si="341"/>
        <v>0</v>
      </c>
      <c r="I1026" s="46">
        <f t="shared" si="350"/>
        <v>0</v>
      </c>
      <c r="J1026" s="37">
        <f t="shared" si="341"/>
        <v>0</v>
      </c>
      <c r="K1026" s="46">
        <f t="shared" si="351"/>
        <v>0</v>
      </c>
      <c r="L1026" s="37">
        <f t="shared" si="342"/>
        <v>0</v>
      </c>
      <c r="M1026" s="46">
        <f t="shared" si="352"/>
        <v>0</v>
      </c>
      <c r="N1026" s="37">
        <f t="shared" si="343"/>
        <v>0</v>
      </c>
      <c r="O1026" s="46">
        <f t="shared" si="353"/>
        <v>0</v>
      </c>
      <c r="P1026" s="37">
        <f t="shared" si="344"/>
        <v>0</v>
      </c>
      <c r="Q1026" s="46">
        <f t="shared" si="354"/>
        <v>0</v>
      </c>
      <c r="R1026" s="37">
        <f t="shared" si="345"/>
        <v>0</v>
      </c>
      <c r="S1026" s="46">
        <f t="shared" si="355"/>
        <v>0</v>
      </c>
      <c r="T1026" s="37">
        <f t="shared" si="346"/>
        <v>686.9871</v>
      </c>
      <c r="U1026" s="39">
        <f t="shared" si="356"/>
        <v>686.9871</v>
      </c>
      <c r="BD1026" s="3"/>
      <c r="BJ1026" s="25"/>
    </row>
    <row r="1027" spans="2:62" ht="12" customHeight="1">
      <c r="B1027" s="11"/>
      <c r="C1027" s="26" t="s">
        <v>22</v>
      </c>
      <c r="D1027" s="37">
        <f t="shared" si="347"/>
        <v>8.2574</v>
      </c>
      <c r="E1027" s="46">
        <f t="shared" si="348"/>
        <v>0.01596565463517937</v>
      </c>
      <c r="F1027" s="37">
        <f t="shared" si="347"/>
        <v>0</v>
      </c>
      <c r="G1027" s="46">
        <f t="shared" si="349"/>
        <v>0</v>
      </c>
      <c r="H1027" s="37">
        <f t="shared" si="341"/>
        <v>0</v>
      </c>
      <c r="I1027" s="46">
        <f t="shared" si="350"/>
        <v>0</v>
      </c>
      <c r="J1027" s="37">
        <f t="shared" si="341"/>
        <v>0</v>
      </c>
      <c r="K1027" s="46">
        <f t="shared" si="351"/>
        <v>0</v>
      </c>
      <c r="L1027" s="37">
        <f t="shared" si="342"/>
        <v>0</v>
      </c>
      <c r="M1027" s="46">
        <f t="shared" si="352"/>
        <v>0</v>
      </c>
      <c r="N1027" s="37">
        <f t="shared" si="343"/>
        <v>0</v>
      </c>
      <c r="O1027" s="46">
        <f t="shared" si="353"/>
        <v>0</v>
      </c>
      <c r="P1027" s="37">
        <f t="shared" si="344"/>
        <v>0</v>
      </c>
      <c r="Q1027" s="46">
        <f t="shared" si="354"/>
        <v>0</v>
      </c>
      <c r="R1027" s="37">
        <f t="shared" si="345"/>
        <v>8.2574</v>
      </c>
      <c r="S1027" s="46">
        <f t="shared" si="355"/>
        <v>0.01596565463517937</v>
      </c>
      <c r="T1027" s="37">
        <f t="shared" si="346"/>
        <v>51711.513499999994</v>
      </c>
      <c r="U1027" s="39">
        <f t="shared" si="356"/>
        <v>51719.770899999996</v>
      </c>
      <c r="BD1027" s="3"/>
      <c r="BJ1027" s="25"/>
    </row>
    <row r="1028" spans="2:62" ht="12" customHeight="1">
      <c r="B1028" s="27"/>
      <c r="C1028" s="28" t="s">
        <v>2</v>
      </c>
      <c r="D1028" s="40">
        <f t="shared" si="347"/>
        <v>3644.0491</v>
      </c>
      <c r="E1028" s="47">
        <f t="shared" si="348"/>
        <v>0.7678033759889897</v>
      </c>
      <c r="F1028" s="40">
        <f t="shared" si="347"/>
        <v>636.3571</v>
      </c>
      <c r="G1028" s="47">
        <f t="shared" si="349"/>
        <v>0.13408083050103883</v>
      </c>
      <c r="H1028" s="40">
        <f t="shared" si="341"/>
        <v>333.7737</v>
      </c>
      <c r="I1028" s="47">
        <f t="shared" si="350"/>
        <v>0.07032632290172387</v>
      </c>
      <c r="J1028" s="40">
        <f t="shared" si="341"/>
        <v>0</v>
      </c>
      <c r="K1028" s="47">
        <f t="shared" si="351"/>
        <v>0</v>
      </c>
      <c r="L1028" s="40">
        <f t="shared" si="342"/>
        <v>6.1909</v>
      </c>
      <c r="M1028" s="47">
        <f t="shared" si="352"/>
        <v>0.001304426419613895</v>
      </c>
      <c r="N1028" s="40">
        <f t="shared" si="343"/>
        <v>0</v>
      </c>
      <c r="O1028" s="47">
        <f t="shared" si="353"/>
        <v>0</v>
      </c>
      <c r="P1028" s="40">
        <f t="shared" si="344"/>
        <v>77.7629</v>
      </c>
      <c r="Q1028" s="47">
        <f t="shared" si="354"/>
        <v>0.01638469063073113</v>
      </c>
      <c r="R1028" s="40">
        <f>SUM(R1019:R1027)</f>
        <v>4364.360000000001</v>
      </c>
      <c r="S1028" s="47">
        <f t="shared" si="355"/>
        <v>0.9195733235403738</v>
      </c>
      <c r="T1028" s="40">
        <f t="shared" si="346"/>
        <v>470242.7091999999</v>
      </c>
      <c r="U1028" s="42">
        <f t="shared" si="356"/>
        <v>474607.0691999999</v>
      </c>
      <c r="BD1028" s="3"/>
      <c r="BJ1028" s="4"/>
    </row>
    <row r="1029" spans="2:62" ht="12" customHeight="1">
      <c r="B1029" s="11" t="s">
        <v>23</v>
      </c>
      <c r="C1029" s="26" t="s">
        <v>24</v>
      </c>
      <c r="D1029" s="37">
        <f t="shared" si="347"/>
        <v>0</v>
      </c>
      <c r="E1029" s="46">
        <f t="shared" si="348"/>
        <v>0</v>
      </c>
      <c r="F1029" s="37">
        <f t="shared" si="347"/>
        <v>0</v>
      </c>
      <c r="G1029" s="46">
        <f t="shared" si="349"/>
        <v>0</v>
      </c>
      <c r="H1029" s="37">
        <f t="shared" si="341"/>
        <v>0</v>
      </c>
      <c r="I1029" s="46">
        <f t="shared" si="350"/>
        <v>0</v>
      </c>
      <c r="J1029" s="37">
        <f t="shared" si="341"/>
        <v>0</v>
      </c>
      <c r="K1029" s="46">
        <f t="shared" si="351"/>
        <v>0</v>
      </c>
      <c r="L1029" s="37">
        <f t="shared" si="342"/>
        <v>0</v>
      </c>
      <c r="M1029" s="46">
        <f t="shared" si="352"/>
        <v>0</v>
      </c>
      <c r="N1029" s="37">
        <f t="shared" si="343"/>
        <v>0</v>
      </c>
      <c r="O1029" s="46">
        <f t="shared" si="353"/>
        <v>0</v>
      </c>
      <c r="P1029" s="37">
        <f t="shared" si="344"/>
        <v>0</v>
      </c>
      <c r="Q1029" s="46">
        <f t="shared" si="354"/>
        <v>0</v>
      </c>
      <c r="R1029" s="37">
        <f>SUM(P1029,N1029,D1029,F1029,J1029,L1029)</f>
        <v>0</v>
      </c>
      <c r="S1029" s="46">
        <f t="shared" si="355"/>
        <v>0</v>
      </c>
      <c r="T1029" s="37">
        <f t="shared" si="346"/>
        <v>3130.3268000000003</v>
      </c>
      <c r="U1029" s="39">
        <f t="shared" si="356"/>
        <v>3130.3268000000003</v>
      </c>
      <c r="BD1029" s="3"/>
      <c r="BJ1029" s="25"/>
    </row>
    <row r="1030" spans="2:62" ht="12" customHeight="1">
      <c r="B1030" s="11"/>
      <c r="C1030" s="26" t="s">
        <v>25</v>
      </c>
      <c r="D1030" s="37">
        <f t="shared" si="347"/>
        <v>0</v>
      </c>
      <c r="E1030" s="46">
        <f t="shared" si="348"/>
        <v>0</v>
      </c>
      <c r="F1030" s="37">
        <f t="shared" si="347"/>
        <v>0</v>
      </c>
      <c r="G1030" s="46">
        <f t="shared" si="349"/>
        <v>0</v>
      </c>
      <c r="H1030" s="37">
        <f t="shared" si="341"/>
        <v>0</v>
      </c>
      <c r="I1030" s="46">
        <f t="shared" si="350"/>
        <v>0</v>
      </c>
      <c r="J1030" s="37">
        <f t="shared" si="341"/>
        <v>0</v>
      </c>
      <c r="K1030" s="46">
        <f t="shared" si="351"/>
        <v>0</v>
      </c>
      <c r="L1030" s="37">
        <f t="shared" si="342"/>
        <v>0</v>
      </c>
      <c r="M1030" s="46">
        <f t="shared" si="352"/>
        <v>0</v>
      </c>
      <c r="N1030" s="37">
        <f t="shared" si="343"/>
        <v>0</v>
      </c>
      <c r="O1030" s="46">
        <f t="shared" si="353"/>
        <v>0</v>
      </c>
      <c r="P1030" s="37">
        <f t="shared" si="344"/>
        <v>116.3008</v>
      </c>
      <c r="Q1030" s="46">
        <f t="shared" si="354"/>
        <v>0.10326925846984569</v>
      </c>
      <c r="R1030" s="37">
        <f>SUM(P1030,N1030,D1030,F1030,J1030,L1030)</f>
        <v>116.3008</v>
      </c>
      <c r="S1030" s="46">
        <f t="shared" si="355"/>
        <v>0.10326925846984569</v>
      </c>
      <c r="T1030" s="37">
        <f t="shared" si="346"/>
        <v>112502.6932</v>
      </c>
      <c r="U1030" s="39">
        <f t="shared" si="356"/>
        <v>112618.99399999999</v>
      </c>
      <c r="BD1030" s="3"/>
      <c r="BJ1030" s="25"/>
    </row>
    <row r="1031" spans="2:62" ht="12" customHeight="1">
      <c r="B1031" s="11" t="s">
        <v>17</v>
      </c>
      <c r="C1031" s="26" t="s">
        <v>26</v>
      </c>
      <c r="D1031" s="37">
        <f t="shared" si="347"/>
        <v>0</v>
      </c>
      <c r="E1031" s="46">
        <f t="shared" si="348"/>
        <v>0</v>
      </c>
      <c r="F1031" s="37">
        <f t="shared" si="347"/>
        <v>0</v>
      </c>
      <c r="G1031" s="46">
        <f t="shared" si="349"/>
        <v>0</v>
      </c>
      <c r="H1031" s="37">
        <f t="shared" si="341"/>
        <v>0</v>
      </c>
      <c r="I1031" s="46">
        <f t="shared" si="350"/>
        <v>0</v>
      </c>
      <c r="J1031" s="37">
        <f t="shared" si="341"/>
        <v>0</v>
      </c>
      <c r="K1031" s="46">
        <f t="shared" si="351"/>
        <v>0</v>
      </c>
      <c r="L1031" s="37">
        <f t="shared" si="342"/>
        <v>0</v>
      </c>
      <c r="M1031" s="46">
        <f t="shared" si="352"/>
        <v>0</v>
      </c>
      <c r="N1031" s="37">
        <f t="shared" si="343"/>
        <v>0</v>
      </c>
      <c r="O1031" s="46">
        <f t="shared" si="353"/>
        <v>0</v>
      </c>
      <c r="P1031" s="37">
        <f t="shared" si="344"/>
        <v>0</v>
      </c>
      <c r="Q1031" s="46">
        <f t="shared" si="354"/>
        <v>0</v>
      </c>
      <c r="R1031" s="37">
        <f>SUM(P1031,N1031,D1031,F1031,J1031,L1031)</f>
        <v>0</v>
      </c>
      <c r="S1031" s="46">
        <f t="shared" si="355"/>
        <v>0</v>
      </c>
      <c r="T1031" s="37">
        <f t="shared" si="346"/>
        <v>3090.4637000000002</v>
      </c>
      <c r="U1031" s="39">
        <f t="shared" si="356"/>
        <v>3090.4637000000002</v>
      </c>
      <c r="BD1031" s="3"/>
      <c r="BJ1031" s="25"/>
    </row>
    <row r="1032" spans="2:62" ht="12" customHeight="1">
      <c r="B1032" s="11"/>
      <c r="C1032" s="26" t="s">
        <v>27</v>
      </c>
      <c r="D1032" s="37">
        <f t="shared" si="347"/>
        <v>0</v>
      </c>
      <c r="E1032" s="46">
        <f t="shared" si="348"/>
        <v>0</v>
      </c>
      <c r="F1032" s="37">
        <f t="shared" si="347"/>
        <v>0</v>
      </c>
      <c r="G1032" s="46">
        <f t="shared" si="349"/>
        <v>0</v>
      </c>
      <c r="H1032" s="37">
        <f t="shared" si="341"/>
        <v>0</v>
      </c>
      <c r="I1032" s="46">
        <f t="shared" si="350"/>
        <v>0</v>
      </c>
      <c r="J1032" s="37">
        <f t="shared" si="341"/>
        <v>0</v>
      </c>
      <c r="K1032" s="46">
        <f t="shared" si="351"/>
        <v>0</v>
      </c>
      <c r="L1032" s="37">
        <f t="shared" si="342"/>
        <v>0</v>
      </c>
      <c r="M1032" s="46">
        <f t="shared" si="352"/>
        <v>0</v>
      </c>
      <c r="N1032" s="37">
        <f t="shared" si="343"/>
        <v>0</v>
      </c>
      <c r="O1032" s="46">
        <f t="shared" si="353"/>
        <v>0</v>
      </c>
      <c r="P1032" s="37">
        <f t="shared" si="344"/>
        <v>0</v>
      </c>
      <c r="Q1032" s="46">
        <f t="shared" si="354"/>
        <v>0</v>
      </c>
      <c r="R1032" s="37">
        <f>SUM(P1032,N1032,D1032,F1032,J1032,L1032)</f>
        <v>0</v>
      </c>
      <c r="S1032" s="46">
        <f t="shared" si="355"/>
        <v>0</v>
      </c>
      <c r="T1032" s="37">
        <f t="shared" si="346"/>
        <v>77.5904</v>
      </c>
      <c r="U1032" s="39">
        <f t="shared" si="356"/>
        <v>77.5904</v>
      </c>
      <c r="BD1032" s="3"/>
      <c r="BJ1032" s="25"/>
    </row>
    <row r="1033" spans="2:62" ht="12" customHeight="1">
      <c r="B1033" s="11" t="s">
        <v>20</v>
      </c>
      <c r="C1033" s="29" t="s">
        <v>28</v>
      </c>
      <c r="D1033" s="37">
        <f t="shared" si="347"/>
        <v>0</v>
      </c>
      <c r="E1033" s="46">
        <f t="shared" si="348"/>
        <v>0</v>
      </c>
      <c r="F1033" s="37">
        <f t="shared" si="347"/>
        <v>0</v>
      </c>
      <c r="G1033" s="46">
        <f t="shared" si="349"/>
        <v>0</v>
      </c>
      <c r="H1033" s="37">
        <f t="shared" si="341"/>
        <v>0</v>
      </c>
      <c r="I1033" s="46">
        <f t="shared" si="350"/>
        <v>0</v>
      </c>
      <c r="J1033" s="37">
        <f t="shared" si="341"/>
        <v>0</v>
      </c>
      <c r="K1033" s="46">
        <f t="shared" si="351"/>
        <v>0</v>
      </c>
      <c r="L1033" s="37">
        <f t="shared" si="342"/>
        <v>0</v>
      </c>
      <c r="M1033" s="46">
        <f t="shared" si="352"/>
        <v>0</v>
      </c>
      <c r="N1033" s="37">
        <f t="shared" si="343"/>
        <v>0</v>
      </c>
      <c r="O1033" s="46">
        <f t="shared" si="353"/>
        <v>0</v>
      </c>
      <c r="P1033" s="37">
        <f t="shared" si="344"/>
        <v>0</v>
      </c>
      <c r="Q1033" s="46">
        <f t="shared" si="354"/>
        <v>0</v>
      </c>
      <c r="R1033" s="37">
        <f>SUM(P1033,N1033,D1033,F1033,J1033,L1033)</f>
        <v>0</v>
      </c>
      <c r="S1033" s="46">
        <f t="shared" si="355"/>
        <v>0</v>
      </c>
      <c r="T1033" s="37">
        <f t="shared" si="346"/>
        <v>30455.8877</v>
      </c>
      <c r="U1033" s="39">
        <f t="shared" si="356"/>
        <v>30455.8877</v>
      </c>
      <c r="BD1033" s="3"/>
      <c r="BJ1033" s="25"/>
    </row>
    <row r="1034" spans="1:62" s="30" customFormat="1" ht="12" customHeight="1">
      <c r="A1034" s="3"/>
      <c r="B1034" s="27"/>
      <c r="C1034" s="28" t="s">
        <v>2</v>
      </c>
      <c r="D1034" s="40">
        <f t="shared" si="347"/>
        <v>0</v>
      </c>
      <c r="E1034" s="47">
        <f t="shared" si="348"/>
        <v>0</v>
      </c>
      <c r="F1034" s="40">
        <f t="shared" si="347"/>
        <v>0</v>
      </c>
      <c r="G1034" s="47">
        <f t="shared" si="349"/>
        <v>0</v>
      </c>
      <c r="H1034" s="40">
        <f t="shared" si="341"/>
        <v>0</v>
      </c>
      <c r="I1034" s="47">
        <f t="shared" si="350"/>
        <v>0</v>
      </c>
      <c r="J1034" s="40">
        <f t="shared" si="341"/>
        <v>0</v>
      </c>
      <c r="K1034" s="47">
        <f t="shared" si="351"/>
        <v>0</v>
      </c>
      <c r="L1034" s="40">
        <f t="shared" si="342"/>
        <v>0</v>
      </c>
      <c r="M1034" s="47">
        <f t="shared" si="352"/>
        <v>0</v>
      </c>
      <c r="N1034" s="40">
        <f t="shared" si="343"/>
        <v>0</v>
      </c>
      <c r="O1034" s="47">
        <f t="shared" si="353"/>
        <v>0</v>
      </c>
      <c r="P1034" s="40">
        <f t="shared" si="344"/>
        <v>116.3008</v>
      </c>
      <c r="Q1034" s="47">
        <f t="shared" si="354"/>
        <v>0.07785918174086931</v>
      </c>
      <c r="R1034" s="40">
        <f>SUM(R1029:R1033)</f>
        <v>116.3008</v>
      </c>
      <c r="S1034" s="47">
        <f t="shared" si="355"/>
        <v>0.07785918174086931</v>
      </c>
      <c r="T1034" s="40">
        <f t="shared" si="346"/>
        <v>149256.96180000002</v>
      </c>
      <c r="U1034" s="42">
        <f t="shared" si="356"/>
        <v>149373.26260000002</v>
      </c>
      <c r="BJ1034" s="25"/>
    </row>
    <row r="1035" spans="2:62" ht="12" customHeight="1">
      <c r="B1035" s="23"/>
      <c r="C1035" s="24" t="s">
        <v>29</v>
      </c>
      <c r="D1035" s="37">
        <f t="shared" si="347"/>
        <v>0</v>
      </c>
      <c r="E1035" s="46">
        <f t="shared" si="348"/>
        <v>0</v>
      </c>
      <c r="F1035" s="37">
        <f t="shared" si="347"/>
        <v>0</v>
      </c>
      <c r="G1035" s="46">
        <f t="shared" si="349"/>
        <v>0</v>
      </c>
      <c r="H1035" s="37">
        <f t="shared" si="341"/>
        <v>0</v>
      </c>
      <c r="I1035" s="46">
        <f t="shared" si="350"/>
        <v>0</v>
      </c>
      <c r="J1035" s="37">
        <f t="shared" si="341"/>
        <v>0</v>
      </c>
      <c r="K1035" s="46">
        <f t="shared" si="351"/>
        <v>0</v>
      </c>
      <c r="L1035" s="37">
        <f t="shared" si="342"/>
        <v>0</v>
      </c>
      <c r="M1035" s="46">
        <f t="shared" si="352"/>
        <v>0</v>
      </c>
      <c r="N1035" s="37">
        <f t="shared" si="343"/>
        <v>0</v>
      </c>
      <c r="O1035" s="46">
        <f t="shared" si="353"/>
        <v>0</v>
      </c>
      <c r="P1035" s="37">
        <f t="shared" si="344"/>
        <v>0</v>
      </c>
      <c r="Q1035" s="46">
        <f t="shared" si="354"/>
        <v>0</v>
      </c>
      <c r="R1035" s="37">
        <f aca="true" t="shared" si="357" ref="R1035:R1043">SUM(P1035,N1035,D1035,F1035,J1035,L1035)</f>
        <v>0</v>
      </c>
      <c r="S1035" s="46">
        <f t="shared" si="355"/>
        <v>0</v>
      </c>
      <c r="T1035" s="37">
        <f t="shared" si="346"/>
        <v>30782.891699999996</v>
      </c>
      <c r="U1035" s="39">
        <f t="shared" si="356"/>
        <v>30782.891699999996</v>
      </c>
      <c r="BD1035" s="3"/>
      <c r="BJ1035" s="25"/>
    </row>
    <row r="1036" spans="2:62" ht="12" customHeight="1">
      <c r="B1036" s="11" t="s">
        <v>0</v>
      </c>
      <c r="C1036" s="26" t="s">
        <v>30</v>
      </c>
      <c r="D1036" s="37">
        <f t="shared" si="347"/>
        <v>0</v>
      </c>
      <c r="E1036" s="46">
        <f t="shared" si="348"/>
        <v>0</v>
      </c>
      <c r="F1036" s="37">
        <f t="shared" si="347"/>
        <v>0</v>
      </c>
      <c r="G1036" s="46">
        <f t="shared" si="349"/>
        <v>0</v>
      </c>
      <c r="H1036" s="37">
        <f t="shared" si="341"/>
        <v>0</v>
      </c>
      <c r="I1036" s="46">
        <f t="shared" si="350"/>
        <v>0</v>
      </c>
      <c r="J1036" s="37">
        <f t="shared" si="341"/>
        <v>0</v>
      </c>
      <c r="K1036" s="46">
        <f t="shared" si="351"/>
        <v>0</v>
      </c>
      <c r="L1036" s="37">
        <f t="shared" si="342"/>
        <v>0</v>
      </c>
      <c r="M1036" s="46">
        <f t="shared" si="352"/>
        <v>0</v>
      </c>
      <c r="N1036" s="37">
        <f t="shared" si="343"/>
        <v>0</v>
      </c>
      <c r="O1036" s="46">
        <f t="shared" si="353"/>
        <v>0</v>
      </c>
      <c r="P1036" s="37">
        <f t="shared" si="344"/>
        <v>0</v>
      </c>
      <c r="Q1036" s="46">
        <f t="shared" si="354"/>
        <v>0</v>
      </c>
      <c r="R1036" s="37">
        <f t="shared" si="357"/>
        <v>0</v>
      </c>
      <c r="S1036" s="46">
        <f t="shared" si="355"/>
        <v>0</v>
      </c>
      <c r="T1036" s="37">
        <f t="shared" si="346"/>
        <v>497.01009999999997</v>
      </c>
      <c r="U1036" s="39">
        <f t="shared" si="356"/>
        <v>497.01009999999997</v>
      </c>
      <c r="BD1036" s="3"/>
      <c r="BJ1036" s="25"/>
    </row>
    <row r="1037" spans="2:62" ht="12" customHeight="1">
      <c r="B1037" s="11"/>
      <c r="C1037" s="26" t="s">
        <v>31</v>
      </c>
      <c r="D1037" s="37">
        <f t="shared" si="347"/>
        <v>0</v>
      </c>
      <c r="E1037" s="46">
        <f t="shared" si="348"/>
        <v>0</v>
      </c>
      <c r="F1037" s="37">
        <f t="shared" si="347"/>
        <v>0</v>
      </c>
      <c r="G1037" s="46">
        <f t="shared" si="349"/>
        <v>0</v>
      </c>
      <c r="H1037" s="37">
        <f t="shared" si="341"/>
        <v>0</v>
      </c>
      <c r="I1037" s="46">
        <f t="shared" si="350"/>
        <v>0</v>
      </c>
      <c r="J1037" s="37">
        <f t="shared" si="341"/>
        <v>0</v>
      </c>
      <c r="K1037" s="46">
        <f t="shared" si="351"/>
        <v>0</v>
      </c>
      <c r="L1037" s="37">
        <f t="shared" si="342"/>
        <v>0</v>
      </c>
      <c r="M1037" s="46">
        <f t="shared" si="352"/>
        <v>0</v>
      </c>
      <c r="N1037" s="37">
        <f t="shared" si="343"/>
        <v>0</v>
      </c>
      <c r="O1037" s="46">
        <f t="shared" si="353"/>
        <v>0</v>
      </c>
      <c r="P1037" s="37">
        <f t="shared" si="344"/>
        <v>0</v>
      </c>
      <c r="Q1037" s="46">
        <f t="shared" si="354"/>
        <v>0</v>
      </c>
      <c r="R1037" s="37">
        <f t="shared" si="357"/>
        <v>0</v>
      </c>
      <c r="S1037" s="46">
        <f t="shared" si="355"/>
        <v>0</v>
      </c>
      <c r="T1037" s="37">
        <f t="shared" si="346"/>
        <v>5555.4396</v>
      </c>
      <c r="U1037" s="39">
        <f t="shared" si="356"/>
        <v>5555.4396</v>
      </c>
      <c r="BD1037" s="3"/>
      <c r="BJ1037" s="25"/>
    </row>
    <row r="1038" spans="2:62" ht="12" customHeight="1">
      <c r="B1038" s="11"/>
      <c r="C1038" s="26" t="s">
        <v>32</v>
      </c>
      <c r="D1038" s="37">
        <f t="shared" si="347"/>
        <v>2036.6333</v>
      </c>
      <c r="E1038" s="46">
        <f t="shared" si="348"/>
        <v>0.15173555380607837</v>
      </c>
      <c r="F1038" s="37">
        <f t="shared" si="347"/>
        <v>0</v>
      </c>
      <c r="G1038" s="46">
        <f t="shared" si="349"/>
        <v>0</v>
      </c>
      <c r="H1038" s="37">
        <f t="shared" si="341"/>
        <v>0</v>
      </c>
      <c r="I1038" s="46">
        <f t="shared" si="350"/>
        <v>0</v>
      </c>
      <c r="J1038" s="37">
        <f t="shared" si="341"/>
        <v>0</v>
      </c>
      <c r="K1038" s="46">
        <f t="shared" si="351"/>
        <v>0</v>
      </c>
      <c r="L1038" s="37">
        <f t="shared" si="342"/>
        <v>0</v>
      </c>
      <c r="M1038" s="46">
        <f t="shared" si="352"/>
        <v>0</v>
      </c>
      <c r="N1038" s="37">
        <f t="shared" si="343"/>
        <v>0</v>
      </c>
      <c r="O1038" s="46">
        <f t="shared" si="353"/>
        <v>0</v>
      </c>
      <c r="P1038" s="37">
        <f t="shared" si="344"/>
        <v>0</v>
      </c>
      <c r="Q1038" s="46">
        <f t="shared" si="354"/>
        <v>0</v>
      </c>
      <c r="R1038" s="37">
        <f t="shared" si="357"/>
        <v>2036.6333</v>
      </c>
      <c r="S1038" s="46">
        <f t="shared" si="355"/>
        <v>0.15173555380607837</v>
      </c>
      <c r="T1038" s="37">
        <f t="shared" si="346"/>
        <v>1340188.8695</v>
      </c>
      <c r="U1038" s="39">
        <f t="shared" si="356"/>
        <v>1342225.5028000001</v>
      </c>
      <c r="BD1038" s="3"/>
      <c r="BJ1038" s="25"/>
    </row>
    <row r="1039" spans="2:62" ht="12" customHeight="1">
      <c r="B1039" s="11" t="s">
        <v>17</v>
      </c>
      <c r="C1039" s="26" t="s">
        <v>33</v>
      </c>
      <c r="D1039" s="37">
        <f t="shared" si="347"/>
        <v>0</v>
      </c>
      <c r="E1039" s="46">
        <f t="shared" si="348"/>
        <v>0</v>
      </c>
      <c r="F1039" s="37">
        <f t="shared" si="347"/>
        <v>0</v>
      </c>
      <c r="G1039" s="46">
        <f t="shared" si="349"/>
        <v>0</v>
      </c>
      <c r="H1039" s="37">
        <f t="shared" si="341"/>
        <v>0</v>
      </c>
      <c r="I1039" s="46">
        <f t="shared" si="350"/>
        <v>0</v>
      </c>
      <c r="J1039" s="37">
        <f t="shared" si="341"/>
        <v>0</v>
      </c>
      <c r="K1039" s="46">
        <f t="shared" si="351"/>
        <v>0</v>
      </c>
      <c r="L1039" s="37">
        <f t="shared" si="342"/>
        <v>0</v>
      </c>
      <c r="M1039" s="46">
        <f t="shared" si="352"/>
        <v>0</v>
      </c>
      <c r="N1039" s="37">
        <f t="shared" si="343"/>
        <v>0</v>
      </c>
      <c r="O1039" s="46">
        <f t="shared" si="353"/>
        <v>0</v>
      </c>
      <c r="P1039" s="37">
        <f t="shared" si="344"/>
        <v>0</v>
      </c>
      <c r="Q1039" s="46">
        <f t="shared" si="354"/>
        <v>0</v>
      </c>
      <c r="R1039" s="37">
        <f t="shared" si="357"/>
        <v>0</v>
      </c>
      <c r="S1039" s="46">
        <f t="shared" si="355"/>
        <v>0</v>
      </c>
      <c r="T1039" s="37">
        <f t="shared" si="346"/>
        <v>258166.1644</v>
      </c>
      <c r="U1039" s="39">
        <f t="shared" si="356"/>
        <v>258166.1644</v>
      </c>
      <c r="BD1039" s="3"/>
      <c r="BJ1039" s="25"/>
    </row>
    <row r="1040" spans="2:62" ht="12" customHeight="1">
      <c r="B1040" s="11"/>
      <c r="C1040" s="26" t="s">
        <v>34</v>
      </c>
      <c r="D1040" s="37">
        <f t="shared" si="347"/>
        <v>0</v>
      </c>
      <c r="E1040" s="46">
        <f t="shared" si="348"/>
        <v>0</v>
      </c>
      <c r="F1040" s="37">
        <f t="shared" si="347"/>
        <v>0</v>
      </c>
      <c r="G1040" s="46">
        <f t="shared" si="349"/>
        <v>0</v>
      </c>
      <c r="H1040" s="37">
        <f t="shared" si="341"/>
        <v>0</v>
      </c>
      <c r="I1040" s="46">
        <f t="shared" si="350"/>
        <v>0</v>
      </c>
      <c r="J1040" s="37">
        <f t="shared" si="341"/>
        <v>0</v>
      </c>
      <c r="K1040" s="46">
        <f t="shared" si="351"/>
        <v>0</v>
      </c>
      <c r="L1040" s="37">
        <f t="shared" si="342"/>
        <v>0</v>
      </c>
      <c r="M1040" s="46">
        <f t="shared" si="352"/>
        <v>0</v>
      </c>
      <c r="N1040" s="37">
        <f t="shared" si="343"/>
        <v>0</v>
      </c>
      <c r="O1040" s="46">
        <f t="shared" si="353"/>
        <v>0</v>
      </c>
      <c r="P1040" s="37">
        <f t="shared" si="344"/>
        <v>0</v>
      </c>
      <c r="Q1040" s="46">
        <f t="shared" si="354"/>
        <v>0</v>
      </c>
      <c r="R1040" s="37">
        <f t="shared" si="357"/>
        <v>0</v>
      </c>
      <c r="S1040" s="46">
        <f t="shared" si="355"/>
        <v>0</v>
      </c>
      <c r="T1040" s="37">
        <f t="shared" si="346"/>
        <v>13534.355800000001</v>
      </c>
      <c r="U1040" s="39">
        <f t="shared" si="356"/>
        <v>13534.355800000001</v>
      </c>
      <c r="BD1040" s="3"/>
      <c r="BJ1040" s="25"/>
    </row>
    <row r="1041" spans="2:62" ht="12" customHeight="1">
      <c r="B1041" s="11"/>
      <c r="C1041" s="26" t="s">
        <v>35</v>
      </c>
      <c r="D1041" s="37">
        <f t="shared" si="347"/>
        <v>0</v>
      </c>
      <c r="E1041" s="46">
        <f t="shared" si="348"/>
      </c>
      <c r="F1041" s="37">
        <f t="shared" si="347"/>
        <v>0</v>
      </c>
      <c r="G1041" s="46">
        <f t="shared" si="349"/>
      </c>
      <c r="H1041" s="37">
        <f t="shared" si="341"/>
        <v>0</v>
      </c>
      <c r="I1041" s="46">
        <f t="shared" si="350"/>
      </c>
      <c r="J1041" s="37">
        <f t="shared" si="341"/>
        <v>0</v>
      </c>
      <c r="K1041" s="46">
        <f t="shared" si="351"/>
      </c>
      <c r="L1041" s="37">
        <f t="shared" si="342"/>
        <v>0</v>
      </c>
      <c r="M1041" s="46">
        <f t="shared" si="352"/>
      </c>
      <c r="N1041" s="37">
        <f t="shared" si="343"/>
        <v>0</v>
      </c>
      <c r="O1041" s="46">
        <f t="shared" si="353"/>
      </c>
      <c r="P1041" s="37">
        <f t="shared" si="344"/>
        <v>0</v>
      </c>
      <c r="Q1041" s="46">
        <f t="shared" si="354"/>
      </c>
      <c r="R1041" s="37">
        <f t="shared" si="357"/>
        <v>0</v>
      </c>
      <c r="S1041" s="46">
        <f t="shared" si="355"/>
      </c>
      <c r="T1041" s="37">
        <f t="shared" si="346"/>
        <v>0</v>
      </c>
      <c r="U1041" s="39">
        <f t="shared" si="356"/>
        <v>0</v>
      </c>
      <c r="BD1041" s="3"/>
      <c r="BJ1041" s="25"/>
    </row>
    <row r="1042" spans="2:62" ht="12" customHeight="1">
      <c r="B1042" s="11" t="s">
        <v>20</v>
      </c>
      <c r="C1042" s="26" t="s">
        <v>36</v>
      </c>
      <c r="D1042" s="37">
        <f t="shared" si="347"/>
        <v>0</v>
      </c>
      <c r="E1042" s="46">
        <f t="shared" si="348"/>
        <v>0</v>
      </c>
      <c r="F1042" s="37">
        <f t="shared" si="347"/>
        <v>0</v>
      </c>
      <c r="G1042" s="46">
        <f t="shared" si="349"/>
        <v>0</v>
      </c>
      <c r="H1042" s="37">
        <f t="shared" si="341"/>
        <v>0</v>
      </c>
      <c r="I1042" s="46">
        <f t="shared" si="350"/>
        <v>0</v>
      </c>
      <c r="J1042" s="37">
        <f t="shared" si="341"/>
        <v>0</v>
      </c>
      <c r="K1042" s="46">
        <f t="shared" si="351"/>
        <v>0</v>
      </c>
      <c r="L1042" s="37">
        <f t="shared" si="342"/>
        <v>0</v>
      </c>
      <c r="M1042" s="46">
        <f t="shared" si="352"/>
        <v>0</v>
      </c>
      <c r="N1042" s="37">
        <f t="shared" si="343"/>
        <v>0</v>
      </c>
      <c r="O1042" s="46">
        <f t="shared" si="353"/>
        <v>0</v>
      </c>
      <c r="P1042" s="37">
        <f t="shared" si="344"/>
        <v>0</v>
      </c>
      <c r="Q1042" s="46">
        <f t="shared" si="354"/>
        <v>0</v>
      </c>
      <c r="R1042" s="37">
        <f t="shared" si="357"/>
        <v>0</v>
      </c>
      <c r="S1042" s="46">
        <f t="shared" si="355"/>
        <v>0</v>
      </c>
      <c r="T1042" s="37">
        <f t="shared" si="346"/>
        <v>899.9531999999999</v>
      </c>
      <c r="U1042" s="39">
        <f t="shared" si="356"/>
        <v>899.9531999999999</v>
      </c>
      <c r="BD1042" s="3"/>
      <c r="BJ1042" s="25"/>
    </row>
    <row r="1043" spans="2:62" ht="12" customHeight="1">
      <c r="B1043" s="11"/>
      <c r="C1043" s="26" t="s">
        <v>37</v>
      </c>
      <c r="D1043" s="37">
        <f t="shared" si="347"/>
        <v>239.464</v>
      </c>
      <c r="E1043" s="46">
        <f t="shared" si="348"/>
        <v>0.07839732731141218</v>
      </c>
      <c r="F1043" s="37">
        <f t="shared" si="347"/>
        <v>0</v>
      </c>
      <c r="G1043" s="46">
        <f t="shared" si="349"/>
        <v>0</v>
      </c>
      <c r="H1043" s="37">
        <f t="shared" si="341"/>
        <v>37.9616</v>
      </c>
      <c r="I1043" s="46">
        <f t="shared" si="350"/>
        <v>0.012428122726025224</v>
      </c>
      <c r="J1043" s="37">
        <f t="shared" si="341"/>
        <v>0</v>
      </c>
      <c r="K1043" s="46">
        <f t="shared" si="351"/>
        <v>0</v>
      </c>
      <c r="L1043" s="37">
        <f t="shared" si="342"/>
        <v>0</v>
      </c>
      <c r="M1043" s="46">
        <f t="shared" si="352"/>
        <v>0</v>
      </c>
      <c r="N1043" s="37">
        <f t="shared" si="343"/>
        <v>0</v>
      </c>
      <c r="O1043" s="46">
        <f t="shared" si="353"/>
        <v>0</v>
      </c>
      <c r="P1043" s="37">
        <f t="shared" si="344"/>
        <v>18.8959</v>
      </c>
      <c r="Q1043" s="46">
        <f t="shared" si="354"/>
        <v>0.006186266232685136</v>
      </c>
      <c r="R1043" s="37">
        <f t="shared" si="357"/>
        <v>258.3599</v>
      </c>
      <c r="S1043" s="46">
        <f t="shared" si="355"/>
        <v>0.08458359354409731</v>
      </c>
      <c r="T1043" s="37">
        <f t="shared" si="346"/>
        <v>305190.82849999995</v>
      </c>
      <c r="U1043" s="39">
        <f t="shared" si="356"/>
        <v>305449.1883999999</v>
      </c>
      <c r="BD1043" s="3"/>
      <c r="BJ1043" s="25"/>
    </row>
    <row r="1044" spans="1:62" s="30" customFormat="1" ht="12" customHeight="1">
      <c r="A1044" s="3"/>
      <c r="B1044" s="27"/>
      <c r="C1044" s="28" t="s">
        <v>2</v>
      </c>
      <c r="D1044" s="40">
        <f t="shared" si="347"/>
        <v>2276.0973</v>
      </c>
      <c r="E1044" s="47">
        <f t="shared" si="348"/>
        <v>0.11629886473053352</v>
      </c>
      <c r="F1044" s="40">
        <f t="shared" si="347"/>
        <v>0</v>
      </c>
      <c r="G1044" s="47">
        <f t="shared" si="349"/>
        <v>0</v>
      </c>
      <c r="H1044" s="40">
        <f t="shared" si="341"/>
        <v>37.9616</v>
      </c>
      <c r="I1044" s="47">
        <f t="shared" si="350"/>
        <v>0.0019396758580376248</v>
      </c>
      <c r="J1044" s="40">
        <f t="shared" si="341"/>
        <v>0</v>
      </c>
      <c r="K1044" s="47">
        <f t="shared" si="351"/>
        <v>0</v>
      </c>
      <c r="L1044" s="40">
        <f t="shared" si="342"/>
        <v>0</v>
      </c>
      <c r="M1044" s="47">
        <f t="shared" si="352"/>
        <v>0</v>
      </c>
      <c r="N1044" s="40">
        <f t="shared" si="343"/>
        <v>0</v>
      </c>
      <c r="O1044" s="47">
        <f t="shared" si="353"/>
        <v>0</v>
      </c>
      <c r="P1044" s="40">
        <f t="shared" si="344"/>
        <v>18.8959</v>
      </c>
      <c r="Q1044" s="47">
        <f t="shared" si="354"/>
        <v>0.0009654999011077816</v>
      </c>
      <c r="R1044" s="40">
        <f>SUM(R1035:R1043)</f>
        <v>2294.9932</v>
      </c>
      <c r="S1044" s="47">
        <f t="shared" si="355"/>
        <v>0.1172643646316413</v>
      </c>
      <c r="T1044" s="40">
        <f t="shared" si="346"/>
        <v>1954815.5128</v>
      </c>
      <c r="U1044" s="42">
        <f t="shared" si="356"/>
        <v>1957110.5059999998</v>
      </c>
      <c r="BJ1044" s="25"/>
    </row>
    <row r="1045" spans="2:62" ht="12" customHeight="1">
      <c r="B1045" s="11"/>
      <c r="C1045" s="26" t="s">
        <v>38</v>
      </c>
      <c r="D1045" s="37">
        <f t="shared" si="347"/>
        <v>16059.9575</v>
      </c>
      <c r="E1045" s="46">
        <f t="shared" si="348"/>
        <v>1.709226319896415</v>
      </c>
      <c r="F1045" s="37">
        <f t="shared" si="347"/>
        <v>4951.2607</v>
      </c>
      <c r="G1045" s="46">
        <f t="shared" si="349"/>
        <v>0.526951899163416</v>
      </c>
      <c r="H1045" s="37">
        <f t="shared" si="341"/>
        <v>20.218</v>
      </c>
      <c r="I1045" s="46">
        <f t="shared" si="350"/>
        <v>0.002151757732588378</v>
      </c>
      <c r="J1045" s="37">
        <f t="shared" si="341"/>
        <v>346.9632</v>
      </c>
      <c r="K1045" s="46">
        <f t="shared" si="351"/>
        <v>0.03692653816023385</v>
      </c>
      <c r="L1045" s="37">
        <f t="shared" si="342"/>
        <v>2.3951</v>
      </c>
      <c r="M1045" s="46">
        <f t="shared" si="352"/>
        <v>0.00025490527971720365</v>
      </c>
      <c r="N1045" s="37">
        <f t="shared" si="343"/>
        <v>5.6966</v>
      </c>
      <c r="O1045" s="46">
        <f t="shared" si="353"/>
        <v>0.0006062767385232443</v>
      </c>
      <c r="P1045" s="37">
        <f t="shared" si="344"/>
        <v>3351.884</v>
      </c>
      <c r="Q1045" s="46">
        <f t="shared" si="354"/>
        <v>0.35673371825795147</v>
      </c>
      <c r="R1045" s="37">
        <f aca="true" t="shared" si="358" ref="R1045:R1054">SUM(P1045,N1045,D1045,F1045,J1045,L1045)</f>
        <v>24718.1571</v>
      </c>
      <c r="S1045" s="46">
        <f t="shared" si="355"/>
        <v>2.6306996574962564</v>
      </c>
      <c r="T1045" s="37">
        <f t="shared" si="346"/>
        <v>914885.7627</v>
      </c>
      <c r="U1045" s="39">
        <f t="shared" si="356"/>
        <v>939603.9197999999</v>
      </c>
      <c r="BD1045" s="3"/>
      <c r="BJ1045" s="25"/>
    </row>
    <row r="1046" spans="2:62" ht="12" customHeight="1">
      <c r="B1046" s="11"/>
      <c r="C1046" s="26" t="s">
        <v>39</v>
      </c>
      <c r="D1046" s="37">
        <f t="shared" si="347"/>
        <v>3269.2538000000004</v>
      </c>
      <c r="E1046" s="46">
        <f t="shared" si="348"/>
        <v>2.214788840007941</v>
      </c>
      <c r="F1046" s="37">
        <f t="shared" si="347"/>
        <v>698.9901</v>
      </c>
      <c r="G1046" s="46">
        <f t="shared" si="349"/>
        <v>0.4735378674962569</v>
      </c>
      <c r="H1046" s="37">
        <f t="shared" si="341"/>
        <v>18.4084</v>
      </c>
      <c r="I1046" s="46">
        <f t="shared" si="350"/>
        <v>0.012470955568638377</v>
      </c>
      <c r="J1046" s="37">
        <f t="shared" si="341"/>
        <v>0</v>
      </c>
      <c r="K1046" s="46">
        <f t="shared" si="351"/>
        <v>0</v>
      </c>
      <c r="L1046" s="37">
        <f t="shared" si="342"/>
        <v>0</v>
      </c>
      <c r="M1046" s="46">
        <f t="shared" si="352"/>
        <v>0</v>
      </c>
      <c r="N1046" s="37">
        <f t="shared" si="343"/>
        <v>0</v>
      </c>
      <c r="O1046" s="46">
        <f t="shared" si="353"/>
        <v>0</v>
      </c>
      <c r="P1046" s="37">
        <f t="shared" si="344"/>
        <v>758.1189</v>
      </c>
      <c r="Q1046" s="46">
        <f t="shared" si="354"/>
        <v>0.5135952672500056</v>
      </c>
      <c r="R1046" s="37">
        <f t="shared" si="358"/>
        <v>4726.362800000001</v>
      </c>
      <c r="S1046" s="46">
        <f t="shared" si="355"/>
        <v>3.2019219747542036</v>
      </c>
      <c r="T1046" s="37">
        <f t="shared" si="346"/>
        <v>142883.8175</v>
      </c>
      <c r="U1046" s="39">
        <f t="shared" si="356"/>
        <v>147610.1803</v>
      </c>
      <c r="BD1046" s="3"/>
      <c r="BJ1046" s="25"/>
    </row>
    <row r="1047" spans="2:62" ht="12" customHeight="1">
      <c r="B1047" s="11" t="s">
        <v>40</v>
      </c>
      <c r="C1047" s="26" t="s">
        <v>41</v>
      </c>
      <c r="D1047" s="37">
        <f t="shared" si="347"/>
        <v>2914.3959</v>
      </c>
      <c r="E1047" s="46">
        <f t="shared" si="348"/>
        <v>0.7048015197797975</v>
      </c>
      <c r="F1047" s="37">
        <f t="shared" si="347"/>
        <v>333.3387</v>
      </c>
      <c r="G1047" s="46">
        <f t="shared" si="349"/>
        <v>0.08061280293505149</v>
      </c>
      <c r="H1047" s="37">
        <f t="shared" si="341"/>
        <v>70.8905</v>
      </c>
      <c r="I1047" s="46">
        <f t="shared" si="350"/>
        <v>0.017143769704709554</v>
      </c>
      <c r="J1047" s="37">
        <f t="shared" si="341"/>
        <v>0</v>
      </c>
      <c r="K1047" s="46">
        <f t="shared" si="351"/>
        <v>0</v>
      </c>
      <c r="L1047" s="37">
        <f t="shared" si="342"/>
        <v>0</v>
      </c>
      <c r="M1047" s="46">
        <f t="shared" si="352"/>
        <v>0</v>
      </c>
      <c r="N1047" s="37">
        <f t="shared" si="343"/>
        <v>58.1382</v>
      </c>
      <c r="O1047" s="46">
        <f t="shared" si="353"/>
        <v>0.01405982341563884</v>
      </c>
      <c r="P1047" s="37">
        <f t="shared" si="344"/>
        <v>1183.3921</v>
      </c>
      <c r="Q1047" s="46">
        <f t="shared" si="354"/>
        <v>0.2861850548772067</v>
      </c>
      <c r="R1047" s="37">
        <f t="shared" si="358"/>
        <v>4489.2649</v>
      </c>
      <c r="S1047" s="46">
        <f t="shared" si="355"/>
        <v>1.0856592010076946</v>
      </c>
      <c r="T1047" s="37">
        <f t="shared" si="346"/>
        <v>409016.6397</v>
      </c>
      <c r="U1047" s="39">
        <f t="shared" si="356"/>
        <v>413505.9046</v>
      </c>
      <c r="BD1047" s="3"/>
      <c r="BJ1047" s="25"/>
    </row>
    <row r="1048" spans="2:62" ht="12" customHeight="1">
      <c r="B1048" s="11" t="s">
        <v>42</v>
      </c>
      <c r="C1048" s="26" t="s">
        <v>43</v>
      </c>
      <c r="D1048" s="37">
        <f t="shared" si="347"/>
        <v>4370.0815999999995</v>
      </c>
      <c r="E1048" s="46">
        <f t="shared" si="348"/>
        <v>2.2808876495306887</v>
      </c>
      <c r="F1048" s="37">
        <f t="shared" si="347"/>
        <v>8885.8337</v>
      </c>
      <c r="G1048" s="46">
        <f t="shared" si="349"/>
        <v>4.637805468463926</v>
      </c>
      <c r="H1048" s="37">
        <f t="shared" si="341"/>
        <v>3023.6835</v>
      </c>
      <c r="I1048" s="46">
        <f t="shared" si="350"/>
        <v>1.5781587124688305</v>
      </c>
      <c r="J1048" s="37">
        <f t="shared" si="341"/>
        <v>780.6122</v>
      </c>
      <c r="K1048" s="46">
        <f t="shared" si="351"/>
        <v>0.4074268832996115</v>
      </c>
      <c r="L1048" s="37">
        <f t="shared" si="342"/>
        <v>0</v>
      </c>
      <c r="M1048" s="46">
        <f t="shared" si="352"/>
        <v>0</v>
      </c>
      <c r="N1048" s="37">
        <f t="shared" si="343"/>
        <v>0</v>
      </c>
      <c r="O1048" s="46">
        <f t="shared" si="353"/>
        <v>0</v>
      </c>
      <c r="P1048" s="37">
        <f t="shared" si="344"/>
        <v>8154.0504</v>
      </c>
      <c r="Q1048" s="46">
        <f t="shared" si="354"/>
        <v>4.255863975402833</v>
      </c>
      <c r="R1048" s="37">
        <f t="shared" si="358"/>
        <v>22190.5779</v>
      </c>
      <c r="S1048" s="46">
        <f t="shared" si="355"/>
        <v>11.581983976697058</v>
      </c>
      <c r="T1048" s="37">
        <f t="shared" si="346"/>
        <v>169405.0757</v>
      </c>
      <c r="U1048" s="39">
        <f t="shared" si="356"/>
        <v>191595.6536</v>
      </c>
      <c r="BD1048" s="3"/>
      <c r="BJ1048" s="25"/>
    </row>
    <row r="1049" spans="2:62" ht="12" customHeight="1">
      <c r="B1049" s="11" t="s">
        <v>44</v>
      </c>
      <c r="C1049" s="26" t="s">
        <v>45</v>
      </c>
      <c r="D1049" s="37">
        <f t="shared" si="347"/>
        <v>708.1632</v>
      </c>
      <c r="E1049" s="46">
        <f t="shared" si="348"/>
        <v>0.6648181864301271</v>
      </c>
      <c r="F1049" s="37">
        <f t="shared" si="347"/>
        <v>3316.993</v>
      </c>
      <c r="G1049" s="46">
        <f t="shared" si="349"/>
        <v>3.113967614614014</v>
      </c>
      <c r="H1049" s="37">
        <f t="shared" si="341"/>
        <v>939.9655</v>
      </c>
      <c r="I1049" s="46">
        <f t="shared" si="350"/>
        <v>0.8824324096717928</v>
      </c>
      <c r="J1049" s="37">
        <f t="shared" si="341"/>
        <v>0</v>
      </c>
      <c r="K1049" s="46">
        <f t="shared" si="351"/>
        <v>0</v>
      </c>
      <c r="L1049" s="37">
        <f t="shared" si="342"/>
        <v>0</v>
      </c>
      <c r="M1049" s="46">
        <f t="shared" si="352"/>
        <v>0</v>
      </c>
      <c r="N1049" s="37">
        <f t="shared" si="343"/>
        <v>69.0019</v>
      </c>
      <c r="O1049" s="46">
        <f t="shared" si="353"/>
        <v>0.06477845504854389</v>
      </c>
      <c r="P1049" s="37">
        <f t="shared" si="344"/>
        <v>4520.171899999999</v>
      </c>
      <c r="Q1049" s="46">
        <f t="shared" si="354"/>
        <v>4.24350274754523</v>
      </c>
      <c r="R1049" s="37">
        <f t="shared" si="358"/>
        <v>8614.33</v>
      </c>
      <c r="S1049" s="46">
        <f t="shared" si="355"/>
        <v>8.087067003637916</v>
      </c>
      <c r="T1049" s="37">
        <f t="shared" si="346"/>
        <v>97905.4997</v>
      </c>
      <c r="U1049" s="39">
        <f t="shared" si="356"/>
        <v>106519.8297</v>
      </c>
      <c r="BD1049" s="3"/>
      <c r="BJ1049" s="25"/>
    </row>
    <row r="1050" spans="2:62" ht="12" customHeight="1">
      <c r="B1050" s="11" t="s">
        <v>46</v>
      </c>
      <c r="C1050" s="26" t="s">
        <v>47</v>
      </c>
      <c r="D1050" s="37">
        <f t="shared" si="347"/>
        <v>825.429</v>
      </c>
      <c r="E1050" s="46">
        <f t="shared" si="348"/>
        <v>1.0284309029060266</v>
      </c>
      <c r="F1050" s="37">
        <f t="shared" si="347"/>
        <v>122.906</v>
      </c>
      <c r="G1050" s="46">
        <f t="shared" si="349"/>
        <v>0.15313289035467384</v>
      </c>
      <c r="H1050" s="37">
        <f t="shared" si="341"/>
        <v>0</v>
      </c>
      <c r="I1050" s="46">
        <f t="shared" si="350"/>
        <v>0</v>
      </c>
      <c r="J1050" s="37">
        <f t="shared" si="341"/>
        <v>0</v>
      </c>
      <c r="K1050" s="46">
        <f t="shared" si="351"/>
        <v>0</v>
      </c>
      <c r="L1050" s="37">
        <f t="shared" si="342"/>
        <v>0</v>
      </c>
      <c r="M1050" s="46">
        <f t="shared" si="352"/>
        <v>0</v>
      </c>
      <c r="N1050" s="37">
        <f t="shared" si="343"/>
        <v>0</v>
      </c>
      <c r="O1050" s="46">
        <f t="shared" si="353"/>
        <v>0</v>
      </c>
      <c r="P1050" s="37">
        <f t="shared" si="344"/>
        <v>1536.9583</v>
      </c>
      <c r="Q1050" s="46">
        <f t="shared" si="354"/>
        <v>1.914950180085642</v>
      </c>
      <c r="R1050" s="37">
        <f t="shared" si="358"/>
        <v>2485.2933</v>
      </c>
      <c r="S1050" s="46">
        <f t="shared" si="355"/>
        <v>3.096513973346342</v>
      </c>
      <c r="T1050" s="37">
        <f t="shared" si="346"/>
        <v>77775.7138</v>
      </c>
      <c r="U1050" s="39">
        <f t="shared" si="356"/>
        <v>80261.0071</v>
      </c>
      <c r="BD1050" s="3"/>
      <c r="BJ1050" s="25"/>
    </row>
    <row r="1051" spans="2:62" ht="12" customHeight="1">
      <c r="B1051" s="11" t="s">
        <v>48</v>
      </c>
      <c r="C1051" s="26" t="s">
        <v>49</v>
      </c>
      <c r="D1051" s="37">
        <f t="shared" si="347"/>
        <v>10995.5717</v>
      </c>
      <c r="E1051" s="46">
        <f t="shared" si="348"/>
        <v>2.273109682474018</v>
      </c>
      <c r="F1051" s="37">
        <f t="shared" si="347"/>
        <v>19257.531</v>
      </c>
      <c r="G1051" s="46">
        <f t="shared" si="349"/>
        <v>3.981100880515704</v>
      </c>
      <c r="H1051" s="37">
        <f aca="true" t="shared" si="359" ref="H1051:J1082">SUM(H445,H849,H950)</f>
        <v>8018.1774</v>
      </c>
      <c r="I1051" s="46">
        <f t="shared" si="350"/>
        <v>1.6575942734959697</v>
      </c>
      <c r="J1051" s="37">
        <f t="shared" si="359"/>
        <v>0</v>
      </c>
      <c r="K1051" s="46">
        <f t="shared" si="351"/>
        <v>0</v>
      </c>
      <c r="L1051" s="37">
        <f aca="true" t="shared" si="360" ref="L1051:L1082">SUM(L445,L849,L950)</f>
        <v>50.625</v>
      </c>
      <c r="M1051" s="46">
        <f t="shared" si="352"/>
        <v>0.010465683896658794</v>
      </c>
      <c r="N1051" s="37">
        <f aca="true" t="shared" si="361" ref="N1051:N1082">SUM(N445,N849,N950)</f>
        <v>0</v>
      </c>
      <c r="O1051" s="46">
        <f t="shared" si="353"/>
        <v>0</v>
      </c>
      <c r="P1051" s="37">
        <f aca="true" t="shared" si="362" ref="P1051:P1082">SUM(P445,P849,P950)</f>
        <v>3875.1993</v>
      </c>
      <c r="Q1051" s="46">
        <f t="shared" si="354"/>
        <v>0.8011182402045123</v>
      </c>
      <c r="R1051" s="37">
        <f t="shared" si="358"/>
        <v>34178.926999999996</v>
      </c>
      <c r="S1051" s="46">
        <f t="shared" si="355"/>
        <v>7.065794487090892</v>
      </c>
      <c r="T1051" s="37">
        <f aca="true" t="shared" si="363" ref="T1051:T1082">SUM(T445,T849,T950)</f>
        <v>449544.83629999997</v>
      </c>
      <c r="U1051" s="39">
        <f t="shared" si="356"/>
        <v>483723.7633</v>
      </c>
      <c r="BD1051" s="3"/>
      <c r="BJ1051" s="25"/>
    </row>
    <row r="1052" spans="2:62" ht="12" customHeight="1">
      <c r="B1052" s="11" t="s">
        <v>1</v>
      </c>
      <c r="C1052" s="26" t="s">
        <v>50</v>
      </c>
      <c r="D1052" s="37">
        <f t="shared" si="347"/>
        <v>249.34380000000002</v>
      </c>
      <c r="E1052" s="46">
        <f t="shared" si="348"/>
        <v>0.6017411358400597</v>
      </c>
      <c r="F1052" s="37">
        <f t="shared" si="347"/>
        <v>1125.1352</v>
      </c>
      <c r="G1052" s="46">
        <f t="shared" si="349"/>
        <v>2.7152876198310634</v>
      </c>
      <c r="H1052" s="37">
        <f t="shared" si="359"/>
        <v>607.9266</v>
      </c>
      <c r="I1052" s="46">
        <f t="shared" si="350"/>
        <v>1.4671086379183507</v>
      </c>
      <c r="J1052" s="37">
        <f t="shared" si="359"/>
        <v>0</v>
      </c>
      <c r="K1052" s="46">
        <f t="shared" si="351"/>
        <v>0</v>
      </c>
      <c r="L1052" s="37">
        <f t="shared" si="360"/>
        <v>0</v>
      </c>
      <c r="M1052" s="46">
        <f t="shared" si="352"/>
        <v>0</v>
      </c>
      <c r="N1052" s="37">
        <f t="shared" si="361"/>
        <v>0</v>
      </c>
      <c r="O1052" s="46">
        <f t="shared" si="353"/>
        <v>0</v>
      </c>
      <c r="P1052" s="37">
        <f t="shared" si="362"/>
        <v>3227.6095</v>
      </c>
      <c r="Q1052" s="46">
        <f t="shared" si="354"/>
        <v>7.789186683519571</v>
      </c>
      <c r="R1052" s="37">
        <f t="shared" si="358"/>
        <v>4602.0885</v>
      </c>
      <c r="S1052" s="46">
        <f t="shared" si="355"/>
        <v>11.106215439190695</v>
      </c>
      <c r="T1052" s="37">
        <f t="shared" si="363"/>
        <v>36834.965599999996</v>
      </c>
      <c r="U1052" s="39">
        <f t="shared" si="356"/>
        <v>41437.054099999994</v>
      </c>
      <c r="BD1052" s="3"/>
      <c r="BJ1052" s="25"/>
    </row>
    <row r="1053" spans="2:62" ht="12" customHeight="1">
      <c r="B1053" s="11" t="s">
        <v>20</v>
      </c>
      <c r="C1053" s="26" t="s">
        <v>51</v>
      </c>
      <c r="D1053" s="37">
        <f t="shared" si="347"/>
        <v>551.9883000000001</v>
      </c>
      <c r="E1053" s="46">
        <f t="shared" si="348"/>
        <v>1.9592505579989328</v>
      </c>
      <c r="F1053" s="37">
        <f t="shared" si="347"/>
        <v>3637.654</v>
      </c>
      <c r="G1053" s="46">
        <f t="shared" si="349"/>
        <v>12.91164256435698</v>
      </c>
      <c r="H1053" s="37">
        <f t="shared" si="359"/>
        <v>204.1504</v>
      </c>
      <c r="I1053" s="46">
        <f t="shared" si="350"/>
        <v>0.7246200419749934</v>
      </c>
      <c r="J1053" s="37">
        <f t="shared" si="359"/>
        <v>0</v>
      </c>
      <c r="K1053" s="46">
        <f t="shared" si="351"/>
        <v>0</v>
      </c>
      <c r="L1053" s="37">
        <f t="shared" si="360"/>
        <v>0</v>
      </c>
      <c r="M1053" s="46">
        <f t="shared" si="352"/>
        <v>0</v>
      </c>
      <c r="N1053" s="37">
        <f t="shared" si="361"/>
        <v>0</v>
      </c>
      <c r="O1053" s="46">
        <f t="shared" si="353"/>
        <v>0</v>
      </c>
      <c r="P1053" s="37">
        <f t="shared" si="362"/>
        <v>258.56449999999995</v>
      </c>
      <c r="Q1053" s="46">
        <f t="shared" si="354"/>
        <v>0.9177597440085503</v>
      </c>
      <c r="R1053" s="37">
        <f t="shared" si="358"/>
        <v>4448.2068</v>
      </c>
      <c r="S1053" s="46">
        <f t="shared" si="355"/>
        <v>15.788652866364462</v>
      </c>
      <c r="T1053" s="37">
        <f t="shared" si="363"/>
        <v>23725.2342</v>
      </c>
      <c r="U1053" s="39">
        <f t="shared" si="356"/>
        <v>28173.441</v>
      </c>
      <c r="BD1053" s="3"/>
      <c r="BJ1053" s="25"/>
    </row>
    <row r="1054" spans="2:62" ht="12" customHeight="1">
      <c r="B1054" s="11"/>
      <c r="C1054" s="26" t="s">
        <v>52</v>
      </c>
      <c r="D1054" s="37">
        <f t="shared" si="347"/>
        <v>844.5202</v>
      </c>
      <c r="E1054" s="46">
        <f t="shared" si="348"/>
        <v>4.213497401783655</v>
      </c>
      <c r="F1054" s="37">
        <f t="shared" si="347"/>
        <v>871.4951</v>
      </c>
      <c r="G1054" s="46">
        <f t="shared" si="349"/>
        <v>4.348081122887512</v>
      </c>
      <c r="H1054" s="37">
        <f t="shared" si="359"/>
        <v>2614.585</v>
      </c>
      <c r="I1054" s="46">
        <f t="shared" si="350"/>
        <v>13.04474079393544</v>
      </c>
      <c r="J1054" s="37">
        <f t="shared" si="359"/>
        <v>0</v>
      </c>
      <c r="K1054" s="46">
        <f t="shared" si="351"/>
        <v>0</v>
      </c>
      <c r="L1054" s="37">
        <f t="shared" si="360"/>
        <v>0</v>
      </c>
      <c r="M1054" s="46">
        <f t="shared" si="352"/>
        <v>0</v>
      </c>
      <c r="N1054" s="37">
        <f t="shared" si="361"/>
        <v>0</v>
      </c>
      <c r="O1054" s="46">
        <f t="shared" si="353"/>
        <v>0</v>
      </c>
      <c r="P1054" s="37">
        <f t="shared" si="362"/>
        <v>45.3712</v>
      </c>
      <c r="Q1054" s="46">
        <f t="shared" si="354"/>
        <v>0.22636691616826518</v>
      </c>
      <c r="R1054" s="37">
        <f t="shared" si="358"/>
        <v>1761.3865</v>
      </c>
      <c r="S1054" s="46">
        <f t="shared" si="355"/>
        <v>8.787945440839431</v>
      </c>
      <c r="T1054" s="37">
        <f t="shared" si="363"/>
        <v>18281.8251</v>
      </c>
      <c r="U1054" s="39">
        <f t="shared" si="356"/>
        <v>20043.2116</v>
      </c>
      <c r="BD1054" s="3"/>
      <c r="BJ1054" s="25"/>
    </row>
    <row r="1055" spans="1:62" s="30" customFormat="1" ht="12" customHeight="1">
      <c r="A1055" s="3"/>
      <c r="B1055" s="27"/>
      <c r="C1055" s="28" t="s">
        <v>2</v>
      </c>
      <c r="D1055" s="40">
        <f t="shared" si="347"/>
        <v>40788.70499999999</v>
      </c>
      <c r="E1055" s="47">
        <f t="shared" si="348"/>
        <v>1.6631656678294984</v>
      </c>
      <c r="F1055" s="40">
        <f t="shared" si="347"/>
        <v>43201.1375</v>
      </c>
      <c r="G1055" s="47">
        <f t="shared" si="349"/>
        <v>1.7615329709825673</v>
      </c>
      <c r="H1055" s="40">
        <f t="shared" si="359"/>
        <v>15518.005300000003</v>
      </c>
      <c r="I1055" s="47">
        <f t="shared" si="350"/>
        <v>0.6327490330510912</v>
      </c>
      <c r="J1055" s="40">
        <f t="shared" si="359"/>
        <v>1127.5754</v>
      </c>
      <c r="K1055" s="47">
        <f t="shared" si="351"/>
        <v>0.04597705892278547</v>
      </c>
      <c r="L1055" s="40">
        <f t="shared" si="360"/>
        <v>53.0201</v>
      </c>
      <c r="M1055" s="47">
        <f t="shared" si="352"/>
        <v>0.0021619026645951817</v>
      </c>
      <c r="N1055" s="40">
        <f t="shared" si="361"/>
        <v>132.8367</v>
      </c>
      <c r="O1055" s="47">
        <f t="shared" si="353"/>
        <v>0.005416436703929845</v>
      </c>
      <c r="P1055" s="40">
        <f t="shared" si="362"/>
        <v>26911.320100000004</v>
      </c>
      <c r="Q1055" s="47">
        <f t="shared" si="354"/>
        <v>1.0973131818303603</v>
      </c>
      <c r="R1055" s="40">
        <f>SUM(R1045:R1054)</f>
        <v>112214.59479999999</v>
      </c>
      <c r="S1055" s="47">
        <f t="shared" si="355"/>
        <v>4.575567218933736</v>
      </c>
      <c r="T1055" s="40">
        <f t="shared" si="363"/>
        <v>2340259.3702999996</v>
      </c>
      <c r="U1055" s="42">
        <f t="shared" si="356"/>
        <v>2452473.9650999997</v>
      </c>
      <c r="BJ1055" s="25"/>
    </row>
    <row r="1056" spans="2:62" ht="12" customHeight="1">
      <c r="B1056" s="23"/>
      <c r="C1056" s="24" t="s">
        <v>53</v>
      </c>
      <c r="D1056" s="37">
        <f t="shared" si="347"/>
        <v>176.5743</v>
      </c>
      <c r="E1056" s="46">
        <f t="shared" si="348"/>
        <v>0.1834282483792815</v>
      </c>
      <c r="F1056" s="37">
        <f t="shared" si="347"/>
        <v>0</v>
      </c>
      <c r="G1056" s="46">
        <f t="shared" si="349"/>
        <v>0</v>
      </c>
      <c r="H1056" s="37">
        <f t="shared" si="359"/>
        <v>0</v>
      </c>
      <c r="I1056" s="46">
        <f t="shared" si="350"/>
        <v>0</v>
      </c>
      <c r="J1056" s="37">
        <f t="shared" si="359"/>
        <v>0</v>
      </c>
      <c r="K1056" s="46">
        <f t="shared" si="351"/>
        <v>0</v>
      </c>
      <c r="L1056" s="37">
        <f t="shared" si="360"/>
        <v>0</v>
      </c>
      <c r="M1056" s="46">
        <f t="shared" si="352"/>
        <v>0</v>
      </c>
      <c r="N1056" s="37">
        <f t="shared" si="361"/>
        <v>0</v>
      </c>
      <c r="O1056" s="46">
        <f t="shared" si="353"/>
        <v>0</v>
      </c>
      <c r="P1056" s="37">
        <f t="shared" si="362"/>
        <v>0</v>
      </c>
      <c r="Q1056" s="46">
        <f t="shared" si="354"/>
        <v>0</v>
      </c>
      <c r="R1056" s="37">
        <f aca="true" t="shared" si="364" ref="R1056:R1074">SUM(P1056,N1056,D1056,F1056,J1056,L1056)</f>
        <v>176.5743</v>
      </c>
      <c r="S1056" s="46">
        <f t="shared" si="355"/>
        <v>0.1834282483792815</v>
      </c>
      <c r="T1056" s="37">
        <f t="shared" si="363"/>
        <v>96086.8429</v>
      </c>
      <c r="U1056" s="39">
        <f t="shared" si="356"/>
        <v>96263.4172</v>
      </c>
      <c r="BD1056" s="3"/>
      <c r="BJ1056" s="25"/>
    </row>
    <row r="1057" spans="2:62" ht="12" customHeight="1">
      <c r="B1057" s="11"/>
      <c r="C1057" s="26" t="s">
        <v>54</v>
      </c>
      <c r="D1057" s="37">
        <f t="shared" si="347"/>
        <v>0</v>
      </c>
      <c r="E1057" s="46">
        <f t="shared" si="348"/>
        <v>0</v>
      </c>
      <c r="F1057" s="37">
        <f t="shared" si="347"/>
        <v>0</v>
      </c>
      <c r="G1057" s="46">
        <f t="shared" si="349"/>
        <v>0</v>
      </c>
      <c r="H1057" s="37">
        <f t="shared" si="359"/>
        <v>0</v>
      </c>
      <c r="I1057" s="46">
        <f t="shared" si="350"/>
        <v>0</v>
      </c>
      <c r="J1057" s="37">
        <f t="shared" si="359"/>
        <v>0</v>
      </c>
      <c r="K1057" s="46">
        <f t="shared" si="351"/>
        <v>0</v>
      </c>
      <c r="L1057" s="37">
        <f t="shared" si="360"/>
        <v>0</v>
      </c>
      <c r="M1057" s="46">
        <f t="shared" si="352"/>
        <v>0</v>
      </c>
      <c r="N1057" s="37">
        <f t="shared" si="361"/>
        <v>0</v>
      </c>
      <c r="O1057" s="46">
        <f t="shared" si="353"/>
        <v>0</v>
      </c>
      <c r="P1057" s="37">
        <f t="shared" si="362"/>
        <v>0</v>
      </c>
      <c r="Q1057" s="46">
        <f t="shared" si="354"/>
        <v>0</v>
      </c>
      <c r="R1057" s="37">
        <f t="shared" si="364"/>
        <v>0</v>
      </c>
      <c r="S1057" s="46">
        <f t="shared" si="355"/>
        <v>0</v>
      </c>
      <c r="T1057" s="37">
        <f t="shared" si="363"/>
        <v>937019.5578000001</v>
      </c>
      <c r="U1057" s="39">
        <f t="shared" si="356"/>
        <v>937019.5578000001</v>
      </c>
      <c r="BD1057" s="3"/>
      <c r="BJ1057" s="25"/>
    </row>
    <row r="1058" spans="2:62" ht="12" customHeight="1">
      <c r="B1058" s="11"/>
      <c r="C1058" s="26" t="s">
        <v>55</v>
      </c>
      <c r="D1058" s="37">
        <f t="shared" si="347"/>
        <v>0</v>
      </c>
      <c r="E1058" s="46">
        <f t="shared" si="348"/>
        <v>0</v>
      </c>
      <c r="F1058" s="37">
        <f t="shared" si="347"/>
        <v>0</v>
      </c>
      <c r="G1058" s="46">
        <f t="shared" si="349"/>
        <v>0</v>
      </c>
      <c r="H1058" s="37">
        <f t="shared" si="359"/>
        <v>0</v>
      </c>
      <c r="I1058" s="46">
        <f t="shared" si="350"/>
        <v>0</v>
      </c>
      <c r="J1058" s="37">
        <f t="shared" si="359"/>
        <v>0</v>
      </c>
      <c r="K1058" s="46">
        <f t="shared" si="351"/>
        <v>0</v>
      </c>
      <c r="L1058" s="37">
        <f t="shared" si="360"/>
        <v>0</v>
      </c>
      <c r="M1058" s="46">
        <f t="shared" si="352"/>
        <v>0</v>
      </c>
      <c r="N1058" s="37">
        <f t="shared" si="361"/>
        <v>0</v>
      </c>
      <c r="O1058" s="46">
        <f t="shared" si="353"/>
        <v>0</v>
      </c>
      <c r="P1058" s="37">
        <f t="shared" si="362"/>
        <v>104.0676</v>
      </c>
      <c r="Q1058" s="46">
        <f t="shared" si="354"/>
        <v>0.02009149655359882</v>
      </c>
      <c r="R1058" s="37">
        <f t="shared" si="364"/>
        <v>104.0676</v>
      </c>
      <c r="S1058" s="46">
        <f t="shared" si="355"/>
        <v>0.02009149655359882</v>
      </c>
      <c r="T1058" s="37">
        <f t="shared" si="363"/>
        <v>517864.3163</v>
      </c>
      <c r="U1058" s="39">
        <f t="shared" si="356"/>
        <v>517968.3839</v>
      </c>
      <c r="BD1058" s="3"/>
      <c r="BJ1058" s="25"/>
    </row>
    <row r="1059" spans="2:62" ht="12" customHeight="1">
      <c r="B1059" s="11" t="s">
        <v>56</v>
      </c>
      <c r="C1059" s="26" t="s">
        <v>57</v>
      </c>
      <c r="D1059" s="37">
        <f t="shared" si="347"/>
        <v>1363.1495</v>
      </c>
      <c r="E1059" s="46">
        <f t="shared" si="348"/>
        <v>3.092976919279501</v>
      </c>
      <c r="F1059" s="37">
        <f t="shared" si="347"/>
        <v>558.5248</v>
      </c>
      <c r="G1059" s="46">
        <f t="shared" si="349"/>
        <v>1.267288962248968</v>
      </c>
      <c r="H1059" s="37">
        <f t="shared" si="359"/>
        <v>2414.9538</v>
      </c>
      <c r="I1059" s="46">
        <f t="shared" si="350"/>
        <v>5.479513703028409</v>
      </c>
      <c r="J1059" s="37">
        <f t="shared" si="359"/>
        <v>0</v>
      </c>
      <c r="K1059" s="46">
        <f t="shared" si="351"/>
        <v>0</v>
      </c>
      <c r="L1059" s="37">
        <f t="shared" si="360"/>
        <v>0</v>
      </c>
      <c r="M1059" s="46">
        <f t="shared" si="352"/>
        <v>0</v>
      </c>
      <c r="N1059" s="37">
        <f t="shared" si="361"/>
        <v>0</v>
      </c>
      <c r="O1059" s="46">
        <f t="shared" si="353"/>
        <v>0</v>
      </c>
      <c r="P1059" s="37">
        <f t="shared" si="362"/>
        <v>8.7704</v>
      </c>
      <c r="Q1059" s="46">
        <f t="shared" si="354"/>
        <v>0.019899977788825757</v>
      </c>
      <c r="R1059" s="37">
        <f t="shared" si="364"/>
        <v>1930.4447</v>
      </c>
      <c r="S1059" s="46">
        <f t="shared" si="355"/>
        <v>4.3801658593172945</v>
      </c>
      <c r="T1059" s="37">
        <f t="shared" si="363"/>
        <v>42141.9663</v>
      </c>
      <c r="U1059" s="39">
        <f t="shared" si="356"/>
        <v>44072.411</v>
      </c>
      <c r="BD1059" s="3"/>
      <c r="BJ1059" s="25"/>
    </row>
    <row r="1060" spans="2:62" ht="12" customHeight="1">
      <c r="B1060" s="11"/>
      <c r="C1060" s="26" t="s">
        <v>58</v>
      </c>
      <c r="D1060" s="37">
        <f t="shared" si="347"/>
        <v>208.5502</v>
      </c>
      <c r="E1060" s="46">
        <f t="shared" si="348"/>
        <v>0.7858309883808698</v>
      </c>
      <c r="F1060" s="37">
        <f t="shared" si="347"/>
        <v>0</v>
      </c>
      <c r="G1060" s="46">
        <f t="shared" si="349"/>
        <v>0</v>
      </c>
      <c r="H1060" s="37">
        <f t="shared" si="359"/>
        <v>0</v>
      </c>
      <c r="I1060" s="46">
        <f t="shared" si="350"/>
        <v>0</v>
      </c>
      <c r="J1060" s="37">
        <f t="shared" si="359"/>
        <v>0</v>
      </c>
      <c r="K1060" s="46">
        <f t="shared" si="351"/>
        <v>0</v>
      </c>
      <c r="L1060" s="37">
        <f t="shared" si="360"/>
        <v>0</v>
      </c>
      <c r="M1060" s="46">
        <f t="shared" si="352"/>
        <v>0</v>
      </c>
      <c r="N1060" s="37">
        <f t="shared" si="361"/>
        <v>0</v>
      </c>
      <c r="O1060" s="46">
        <f t="shared" si="353"/>
        <v>0</v>
      </c>
      <c r="P1060" s="37">
        <f t="shared" si="362"/>
        <v>567.5329</v>
      </c>
      <c r="Q1060" s="46">
        <f t="shared" si="354"/>
        <v>2.138501616136841</v>
      </c>
      <c r="R1060" s="37">
        <f t="shared" si="364"/>
        <v>776.0831000000001</v>
      </c>
      <c r="S1060" s="46">
        <f t="shared" si="355"/>
        <v>2.9243326045177107</v>
      </c>
      <c r="T1060" s="37">
        <f t="shared" si="363"/>
        <v>25762.727799999997</v>
      </c>
      <c r="U1060" s="39">
        <f t="shared" si="356"/>
        <v>26538.810899999997</v>
      </c>
      <c r="BD1060" s="3"/>
      <c r="BJ1060" s="25"/>
    </row>
    <row r="1061" spans="2:62" ht="12" customHeight="1">
      <c r="B1061" s="11"/>
      <c r="C1061" s="26" t="s">
        <v>59</v>
      </c>
      <c r="D1061" s="37">
        <f t="shared" si="347"/>
        <v>4116.0511</v>
      </c>
      <c r="E1061" s="46">
        <f t="shared" si="348"/>
        <v>1.2802616894567058</v>
      </c>
      <c r="F1061" s="37">
        <f t="shared" si="347"/>
        <v>374.033</v>
      </c>
      <c r="G1061" s="46">
        <f t="shared" si="349"/>
        <v>0.1163396927925798</v>
      </c>
      <c r="H1061" s="37">
        <f t="shared" si="359"/>
        <v>0</v>
      </c>
      <c r="I1061" s="46">
        <f t="shared" si="350"/>
        <v>0</v>
      </c>
      <c r="J1061" s="37">
        <f t="shared" si="359"/>
        <v>0</v>
      </c>
      <c r="K1061" s="46">
        <f t="shared" si="351"/>
        <v>0</v>
      </c>
      <c r="L1061" s="37">
        <f t="shared" si="360"/>
        <v>0</v>
      </c>
      <c r="M1061" s="46">
        <f t="shared" si="352"/>
        <v>0</v>
      </c>
      <c r="N1061" s="37">
        <f t="shared" si="361"/>
        <v>0</v>
      </c>
      <c r="O1061" s="46">
        <f t="shared" si="353"/>
        <v>0</v>
      </c>
      <c r="P1061" s="37">
        <f t="shared" si="362"/>
        <v>646.1179</v>
      </c>
      <c r="Q1061" s="46">
        <f t="shared" si="354"/>
        <v>0.20096932087218716</v>
      </c>
      <c r="R1061" s="37">
        <f t="shared" si="364"/>
        <v>5136.202</v>
      </c>
      <c r="S1061" s="46">
        <f t="shared" si="355"/>
        <v>1.5975707031214732</v>
      </c>
      <c r="T1061" s="37">
        <f t="shared" si="363"/>
        <v>316364.561</v>
      </c>
      <c r="U1061" s="39">
        <f t="shared" si="356"/>
        <v>321500.763</v>
      </c>
      <c r="BD1061" s="3"/>
      <c r="BJ1061" s="25"/>
    </row>
    <row r="1062" spans="2:62" ht="12" customHeight="1">
      <c r="B1062" s="11" t="s">
        <v>60</v>
      </c>
      <c r="C1062" s="26" t="s">
        <v>61</v>
      </c>
      <c r="D1062" s="37">
        <f t="shared" si="347"/>
        <v>0</v>
      </c>
      <c r="E1062" s="46">
        <f t="shared" si="348"/>
        <v>0</v>
      </c>
      <c r="F1062" s="37">
        <f t="shared" si="347"/>
        <v>0</v>
      </c>
      <c r="G1062" s="46">
        <f t="shared" si="349"/>
        <v>0</v>
      </c>
      <c r="H1062" s="37">
        <f t="shared" si="359"/>
        <v>0</v>
      </c>
      <c r="I1062" s="46">
        <f t="shared" si="350"/>
        <v>0</v>
      </c>
      <c r="J1062" s="37">
        <f t="shared" si="359"/>
        <v>0</v>
      </c>
      <c r="K1062" s="46">
        <f t="shared" si="351"/>
        <v>0</v>
      </c>
      <c r="L1062" s="37">
        <f t="shared" si="360"/>
        <v>0</v>
      </c>
      <c r="M1062" s="46">
        <f t="shared" si="352"/>
        <v>0</v>
      </c>
      <c r="N1062" s="37">
        <f t="shared" si="361"/>
        <v>0</v>
      </c>
      <c r="O1062" s="46">
        <f t="shared" si="353"/>
        <v>0</v>
      </c>
      <c r="P1062" s="37">
        <f t="shared" si="362"/>
        <v>0</v>
      </c>
      <c r="Q1062" s="46">
        <f t="shared" si="354"/>
        <v>0</v>
      </c>
      <c r="R1062" s="37">
        <f t="shared" si="364"/>
        <v>0</v>
      </c>
      <c r="S1062" s="46">
        <f t="shared" si="355"/>
        <v>0</v>
      </c>
      <c r="T1062" s="37">
        <f t="shared" si="363"/>
        <v>41004.2432</v>
      </c>
      <c r="U1062" s="39">
        <f t="shared" si="356"/>
        <v>41004.2432</v>
      </c>
      <c r="BD1062" s="3"/>
      <c r="BJ1062" s="25"/>
    </row>
    <row r="1063" spans="2:62" ht="12" customHeight="1">
      <c r="B1063" s="11"/>
      <c r="C1063" s="26" t="s">
        <v>62</v>
      </c>
      <c r="D1063" s="37">
        <f t="shared" si="347"/>
        <v>0</v>
      </c>
      <c r="E1063" s="46">
        <f t="shared" si="348"/>
        <v>0</v>
      </c>
      <c r="F1063" s="37">
        <f t="shared" si="347"/>
        <v>0</v>
      </c>
      <c r="G1063" s="46">
        <f t="shared" si="349"/>
        <v>0</v>
      </c>
      <c r="H1063" s="37">
        <f t="shared" si="359"/>
        <v>0</v>
      </c>
      <c r="I1063" s="46">
        <f t="shared" si="350"/>
        <v>0</v>
      </c>
      <c r="J1063" s="37">
        <f t="shared" si="359"/>
        <v>0</v>
      </c>
      <c r="K1063" s="46">
        <f t="shared" si="351"/>
        <v>0</v>
      </c>
      <c r="L1063" s="37">
        <f t="shared" si="360"/>
        <v>0</v>
      </c>
      <c r="M1063" s="46">
        <f t="shared" si="352"/>
        <v>0</v>
      </c>
      <c r="N1063" s="37">
        <f t="shared" si="361"/>
        <v>0</v>
      </c>
      <c r="O1063" s="46">
        <f t="shared" si="353"/>
        <v>0</v>
      </c>
      <c r="P1063" s="37">
        <f t="shared" si="362"/>
        <v>0</v>
      </c>
      <c r="Q1063" s="46">
        <f t="shared" si="354"/>
        <v>0</v>
      </c>
      <c r="R1063" s="37">
        <f t="shared" si="364"/>
        <v>0</v>
      </c>
      <c r="S1063" s="46">
        <f t="shared" si="355"/>
        <v>0</v>
      </c>
      <c r="T1063" s="37">
        <f t="shared" si="363"/>
        <v>134203.0422</v>
      </c>
      <c r="U1063" s="39">
        <f t="shared" si="356"/>
        <v>134203.0422</v>
      </c>
      <c r="BD1063" s="3"/>
      <c r="BJ1063" s="25"/>
    </row>
    <row r="1064" spans="2:62" ht="12" customHeight="1">
      <c r="B1064" s="11"/>
      <c r="C1064" s="26" t="s">
        <v>63</v>
      </c>
      <c r="D1064" s="37">
        <f t="shared" si="347"/>
        <v>93.4712</v>
      </c>
      <c r="E1064" s="46">
        <f t="shared" si="348"/>
        <v>0.05914730582374198</v>
      </c>
      <c r="F1064" s="37">
        <f t="shared" si="347"/>
        <v>0</v>
      </c>
      <c r="G1064" s="46">
        <f t="shared" si="349"/>
        <v>0</v>
      </c>
      <c r="H1064" s="37">
        <f t="shared" si="359"/>
        <v>0</v>
      </c>
      <c r="I1064" s="46">
        <f t="shared" si="350"/>
        <v>0</v>
      </c>
      <c r="J1064" s="37">
        <f t="shared" si="359"/>
        <v>0</v>
      </c>
      <c r="K1064" s="46">
        <f t="shared" si="351"/>
        <v>0</v>
      </c>
      <c r="L1064" s="37">
        <f t="shared" si="360"/>
        <v>0</v>
      </c>
      <c r="M1064" s="46">
        <f t="shared" si="352"/>
        <v>0</v>
      </c>
      <c r="N1064" s="37">
        <f t="shared" si="361"/>
        <v>0</v>
      </c>
      <c r="O1064" s="46">
        <f t="shared" si="353"/>
        <v>0</v>
      </c>
      <c r="P1064" s="37">
        <f t="shared" si="362"/>
        <v>0</v>
      </c>
      <c r="Q1064" s="46">
        <f t="shared" si="354"/>
        <v>0</v>
      </c>
      <c r="R1064" s="37">
        <f t="shared" si="364"/>
        <v>93.4712</v>
      </c>
      <c r="S1064" s="46">
        <f t="shared" si="355"/>
        <v>0.05914730582374198</v>
      </c>
      <c r="T1064" s="37">
        <f t="shared" si="363"/>
        <v>157937.73359999998</v>
      </c>
      <c r="U1064" s="39">
        <f t="shared" si="356"/>
        <v>158031.20479999998</v>
      </c>
      <c r="BD1064" s="3"/>
      <c r="BJ1064" s="25"/>
    </row>
    <row r="1065" spans="2:62" ht="12" customHeight="1">
      <c r="B1065" s="11" t="s">
        <v>48</v>
      </c>
      <c r="C1065" s="26" t="s">
        <v>64</v>
      </c>
      <c r="D1065" s="37">
        <f t="shared" si="347"/>
        <v>0</v>
      </c>
      <c r="E1065" s="46">
        <f t="shared" si="348"/>
        <v>0</v>
      </c>
      <c r="F1065" s="37">
        <f t="shared" si="347"/>
        <v>0</v>
      </c>
      <c r="G1065" s="46">
        <f t="shared" si="349"/>
        <v>0</v>
      </c>
      <c r="H1065" s="37">
        <f t="shared" si="359"/>
        <v>0</v>
      </c>
      <c r="I1065" s="46">
        <f t="shared" si="350"/>
        <v>0</v>
      </c>
      <c r="J1065" s="37">
        <f t="shared" si="359"/>
        <v>0</v>
      </c>
      <c r="K1065" s="46">
        <f t="shared" si="351"/>
        <v>0</v>
      </c>
      <c r="L1065" s="37">
        <f t="shared" si="360"/>
        <v>0</v>
      </c>
      <c r="M1065" s="46">
        <f t="shared" si="352"/>
        <v>0</v>
      </c>
      <c r="N1065" s="37">
        <f t="shared" si="361"/>
        <v>0</v>
      </c>
      <c r="O1065" s="46">
        <f t="shared" si="353"/>
        <v>0</v>
      </c>
      <c r="P1065" s="37">
        <f t="shared" si="362"/>
        <v>0</v>
      </c>
      <c r="Q1065" s="46">
        <f t="shared" si="354"/>
        <v>0</v>
      </c>
      <c r="R1065" s="37">
        <f t="shared" si="364"/>
        <v>0</v>
      </c>
      <c r="S1065" s="46">
        <f t="shared" si="355"/>
        <v>0</v>
      </c>
      <c r="T1065" s="37">
        <f t="shared" si="363"/>
        <v>60441.041699999994</v>
      </c>
      <c r="U1065" s="39">
        <f t="shared" si="356"/>
        <v>60441.041699999994</v>
      </c>
      <c r="BD1065" s="3"/>
      <c r="BJ1065" s="25"/>
    </row>
    <row r="1066" spans="2:62" ht="12" customHeight="1">
      <c r="B1066" s="11"/>
      <c r="C1066" s="26" t="s">
        <v>65</v>
      </c>
      <c r="D1066" s="37">
        <f t="shared" si="347"/>
        <v>2880.9427</v>
      </c>
      <c r="E1066" s="46">
        <f t="shared" si="348"/>
        <v>1.3888118469709414</v>
      </c>
      <c r="F1066" s="37">
        <f t="shared" si="347"/>
        <v>0</v>
      </c>
      <c r="G1066" s="46">
        <f t="shared" si="349"/>
        <v>0</v>
      </c>
      <c r="H1066" s="37">
        <f t="shared" si="359"/>
        <v>0</v>
      </c>
      <c r="I1066" s="46">
        <f t="shared" si="350"/>
        <v>0</v>
      </c>
      <c r="J1066" s="37">
        <f t="shared" si="359"/>
        <v>0</v>
      </c>
      <c r="K1066" s="46">
        <f t="shared" si="351"/>
        <v>0</v>
      </c>
      <c r="L1066" s="37">
        <f t="shared" si="360"/>
        <v>0</v>
      </c>
      <c r="M1066" s="46">
        <f t="shared" si="352"/>
        <v>0</v>
      </c>
      <c r="N1066" s="37">
        <f t="shared" si="361"/>
        <v>0</v>
      </c>
      <c r="O1066" s="46">
        <f t="shared" si="353"/>
        <v>0</v>
      </c>
      <c r="P1066" s="37">
        <f t="shared" si="362"/>
        <v>58.074200000000005</v>
      </c>
      <c r="Q1066" s="46">
        <f t="shared" si="354"/>
        <v>0.027995744921743795</v>
      </c>
      <c r="R1066" s="37">
        <f t="shared" si="364"/>
        <v>2939.0169</v>
      </c>
      <c r="S1066" s="46">
        <f t="shared" si="355"/>
        <v>1.4168075918926855</v>
      </c>
      <c r="T1066" s="37">
        <f t="shared" si="363"/>
        <v>204500.3642</v>
      </c>
      <c r="U1066" s="39">
        <f t="shared" si="356"/>
        <v>207439.3811</v>
      </c>
      <c r="BD1066" s="3"/>
      <c r="BJ1066" s="25"/>
    </row>
    <row r="1067" spans="2:62" ht="12" customHeight="1">
      <c r="B1067" s="11"/>
      <c r="C1067" s="26" t="s">
        <v>66</v>
      </c>
      <c r="D1067" s="37">
        <f t="shared" si="347"/>
        <v>0</v>
      </c>
      <c r="E1067" s="46">
        <f t="shared" si="348"/>
        <v>0</v>
      </c>
      <c r="F1067" s="37">
        <f t="shared" si="347"/>
        <v>0</v>
      </c>
      <c r="G1067" s="46">
        <f t="shared" si="349"/>
        <v>0</v>
      </c>
      <c r="H1067" s="37">
        <f t="shared" si="359"/>
        <v>0</v>
      </c>
      <c r="I1067" s="46">
        <f t="shared" si="350"/>
        <v>0</v>
      </c>
      <c r="J1067" s="37">
        <f t="shared" si="359"/>
        <v>0</v>
      </c>
      <c r="K1067" s="46">
        <f t="shared" si="351"/>
        <v>0</v>
      </c>
      <c r="L1067" s="37">
        <f t="shared" si="360"/>
        <v>0</v>
      </c>
      <c r="M1067" s="46">
        <f t="shared" si="352"/>
        <v>0</v>
      </c>
      <c r="N1067" s="37">
        <f t="shared" si="361"/>
        <v>0</v>
      </c>
      <c r="O1067" s="46">
        <f t="shared" si="353"/>
        <v>0</v>
      </c>
      <c r="P1067" s="37">
        <f t="shared" si="362"/>
        <v>0</v>
      </c>
      <c r="Q1067" s="46">
        <f t="shared" si="354"/>
        <v>0</v>
      </c>
      <c r="R1067" s="37">
        <f t="shared" si="364"/>
        <v>0</v>
      </c>
      <c r="S1067" s="46">
        <f t="shared" si="355"/>
        <v>0</v>
      </c>
      <c r="T1067" s="37">
        <f t="shared" si="363"/>
        <v>2301.9661</v>
      </c>
      <c r="U1067" s="39">
        <f t="shared" si="356"/>
        <v>2301.9661</v>
      </c>
      <c r="BD1067" s="3"/>
      <c r="BJ1067" s="25"/>
    </row>
    <row r="1068" spans="2:62" ht="12" customHeight="1">
      <c r="B1068" s="11" t="s">
        <v>1</v>
      </c>
      <c r="C1068" s="26" t="s">
        <v>67</v>
      </c>
      <c r="D1068" s="37">
        <f t="shared" si="347"/>
        <v>0</v>
      </c>
      <c r="E1068" s="46">
        <f t="shared" si="348"/>
        <v>0</v>
      </c>
      <c r="F1068" s="37">
        <f t="shared" si="347"/>
        <v>0</v>
      </c>
      <c r="G1068" s="46">
        <f t="shared" si="349"/>
        <v>0</v>
      </c>
      <c r="H1068" s="37">
        <f t="shared" si="359"/>
        <v>0</v>
      </c>
      <c r="I1068" s="46">
        <f t="shared" si="350"/>
        <v>0</v>
      </c>
      <c r="J1068" s="37">
        <f t="shared" si="359"/>
        <v>0</v>
      </c>
      <c r="K1068" s="46">
        <f t="shared" si="351"/>
        <v>0</v>
      </c>
      <c r="L1068" s="37">
        <f t="shared" si="360"/>
        <v>0</v>
      </c>
      <c r="M1068" s="46">
        <f t="shared" si="352"/>
        <v>0</v>
      </c>
      <c r="N1068" s="37">
        <f t="shared" si="361"/>
        <v>0</v>
      </c>
      <c r="O1068" s="46">
        <f t="shared" si="353"/>
        <v>0</v>
      </c>
      <c r="P1068" s="37">
        <f t="shared" si="362"/>
        <v>0</v>
      </c>
      <c r="Q1068" s="46">
        <f t="shared" si="354"/>
        <v>0</v>
      </c>
      <c r="R1068" s="37">
        <f t="shared" si="364"/>
        <v>0</v>
      </c>
      <c r="S1068" s="46">
        <f t="shared" si="355"/>
        <v>0</v>
      </c>
      <c r="T1068" s="37">
        <f t="shared" si="363"/>
        <v>9793.3139</v>
      </c>
      <c r="U1068" s="39">
        <f t="shared" si="356"/>
        <v>9793.3139</v>
      </c>
      <c r="BD1068" s="3"/>
      <c r="BJ1068" s="25"/>
    </row>
    <row r="1069" spans="2:62" ht="12" customHeight="1">
      <c r="B1069" s="11"/>
      <c r="C1069" s="26" t="s">
        <v>68</v>
      </c>
      <c r="D1069" s="37">
        <f t="shared" si="347"/>
        <v>6882.9626</v>
      </c>
      <c r="E1069" s="46">
        <f t="shared" si="348"/>
        <v>3.4528563017526577</v>
      </c>
      <c r="F1069" s="37">
        <f t="shared" si="347"/>
        <v>536.594</v>
      </c>
      <c r="G1069" s="46">
        <f t="shared" si="349"/>
        <v>0.2691837922209058</v>
      </c>
      <c r="H1069" s="37">
        <f t="shared" si="359"/>
        <v>193.7672</v>
      </c>
      <c r="I1069" s="46">
        <f t="shared" si="350"/>
        <v>0.09720382580503453</v>
      </c>
      <c r="J1069" s="37">
        <f t="shared" si="359"/>
        <v>0</v>
      </c>
      <c r="K1069" s="46">
        <f t="shared" si="351"/>
        <v>0</v>
      </c>
      <c r="L1069" s="37">
        <f t="shared" si="360"/>
        <v>0</v>
      </c>
      <c r="M1069" s="46">
        <f t="shared" si="352"/>
        <v>0</v>
      </c>
      <c r="N1069" s="37">
        <f t="shared" si="361"/>
        <v>0</v>
      </c>
      <c r="O1069" s="46">
        <f t="shared" si="353"/>
        <v>0</v>
      </c>
      <c r="P1069" s="37">
        <f t="shared" si="362"/>
        <v>683.2315</v>
      </c>
      <c r="Q1069" s="46">
        <f t="shared" si="354"/>
        <v>0.3427448799926533</v>
      </c>
      <c r="R1069" s="37">
        <f t="shared" si="364"/>
        <v>8102.7881</v>
      </c>
      <c r="S1069" s="46">
        <f t="shared" si="355"/>
        <v>4.0647849739662165</v>
      </c>
      <c r="T1069" s="37">
        <f t="shared" si="363"/>
        <v>191238.33700000003</v>
      </c>
      <c r="U1069" s="39">
        <f t="shared" si="356"/>
        <v>199341.12510000003</v>
      </c>
      <c r="BD1069" s="3"/>
      <c r="BJ1069" s="25"/>
    </row>
    <row r="1070" spans="2:62" ht="12" customHeight="1">
      <c r="B1070" s="11"/>
      <c r="C1070" s="26" t="s">
        <v>69</v>
      </c>
      <c r="D1070" s="37">
        <f t="shared" si="347"/>
        <v>672.0706</v>
      </c>
      <c r="E1070" s="46">
        <f t="shared" si="348"/>
        <v>1.0142333420528116</v>
      </c>
      <c r="F1070" s="37">
        <f t="shared" si="347"/>
        <v>0</v>
      </c>
      <c r="G1070" s="46">
        <f t="shared" si="349"/>
        <v>0</v>
      </c>
      <c r="H1070" s="37">
        <f t="shared" si="359"/>
        <v>0</v>
      </c>
      <c r="I1070" s="46">
        <f t="shared" si="350"/>
        <v>0</v>
      </c>
      <c r="J1070" s="37">
        <f t="shared" si="359"/>
        <v>0</v>
      </c>
      <c r="K1070" s="46">
        <f t="shared" si="351"/>
        <v>0</v>
      </c>
      <c r="L1070" s="37">
        <f t="shared" si="360"/>
        <v>0</v>
      </c>
      <c r="M1070" s="46">
        <f t="shared" si="352"/>
        <v>0</v>
      </c>
      <c r="N1070" s="37">
        <f t="shared" si="361"/>
        <v>0</v>
      </c>
      <c r="O1070" s="46">
        <f t="shared" si="353"/>
        <v>0</v>
      </c>
      <c r="P1070" s="37">
        <f t="shared" si="362"/>
        <v>0</v>
      </c>
      <c r="Q1070" s="46">
        <f t="shared" si="354"/>
        <v>0</v>
      </c>
      <c r="R1070" s="37">
        <f t="shared" si="364"/>
        <v>672.0706</v>
      </c>
      <c r="S1070" s="46">
        <f t="shared" si="355"/>
        <v>1.0142333420528116</v>
      </c>
      <c r="T1070" s="37">
        <f t="shared" si="363"/>
        <v>65591.8326</v>
      </c>
      <c r="U1070" s="39">
        <f t="shared" si="356"/>
        <v>66263.9032</v>
      </c>
      <c r="BD1070" s="3"/>
      <c r="BJ1070" s="25"/>
    </row>
    <row r="1071" spans="2:62" ht="12" customHeight="1">
      <c r="B1071" s="11" t="s">
        <v>20</v>
      </c>
      <c r="C1071" s="26" t="s">
        <v>70</v>
      </c>
      <c r="D1071" s="37">
        <f t="shared" si="347"/>
        <v>798.8732</v>
      </c>
      <c r="E1071" s="46">
        <f t="shared" si="348"/>
        <v>1.8718084071759653</v>
      </c>
      <c r="F1071" s="37">
        <f t="shared" si="347"/>
        <v>419.7238</v>
      </c>
      <c r="G1071" s="46">
        <f t="shared" si="349"/>
        <v>0.9834383448234882</v>
      </c>
      <c r="H1071" s="37">
        <f t="shared" si="359"/>
        <v>0</v>
      </c>
      <c r="I1071" s="46">
        <f t="shared" si="350"/>
        <v>0</v>
      </c>
      <c r="J1071" s="37">
        <f t="shared" si="359"/>
        <v>0</v>
      </c>
      <c r="K1071" s="46">
        <f t="shared" si="351"/>
        <v>0</v>
      </c>
      <c r="L1071" s="37">
        <f t="shared" si="360"/>
        <v>0</v>
      </c>
      <c r="M1071" s="46">
        <f t="shared" si="352"/>
        <v>0</v>
      </c>
      <c r="N1071" s="37">
        <f t="shared" si="361"/>
        <v>0</v>
      </c>
      <c r="O1071" s="46">
        <f t="shared" si="353"/>
        <v>0</v>
      </c>
      <c r="P1071" s="37">
        <f t="shared" si="362"/>
        <v>247.565</v>
      </c>
      <c r="Q1071" s="46">
        <f t="shared" si="354"/>
        <v>0.5800598246661897</v>
      </c>
      <c r="R1071" s="37">
        <f t="shared" si="364"/>
        <v>1466.162</v>
      </c>
      <c r="S1071" s="46">
        <f t="shared" si="355"/>
        <v>3.4353065766656434</v>
      </c>
      <c r="T1071" s="37">
        <f t="shared" si="363"/>
        <v>41213.056500000006</v>
      </c>
      <c r="U1071" s="39">
        <f t="shared" si="356"/>
        <v>42679.2185</v>
      </c>
      <c r="BD1071" s="3"/>
      <c r="BJ1071" s="25"/>
    </row>
    <row r="1072" spans="2:62" ht="12" customHeight="1">
      <c r="B1072" s="11"/>
      <c r="C1072" s="26" t="s">
        <v>71</v>
      </c>
      <c r="D1072" s="37">
        <f t="shared" si="347"/>
        <v>13626.5249</v>
      </c>
      <c r="E1072" s="46">
        <f t="shared" si="348"/>
        <v>5.270887927198762</v>
      </c>
      <c r="F1072" s="37">
        <f t="shared" si="347"/>
        <v>5604.9859</v>
      </c>
      <c r="G1072" s="46">
        <f t="shared" si="349"/>
        <v>2.168069462261012</v>
      </c>
      <c r="H1072" s="37">
        <f t="shared" si="359"/>
        <v>1445.907</v>
      </c>
      <c r="I1072" s="46">
        <f t="shared" si="350"/>
        <v>0.5592925420150358</v>
      </c>
      <c r="J1072" s="37">
        <f t="shared" si="359"/>
        <v>0</v>
      </c>
      <c r="K1072" s="46">
        <f t="shared" si="351"/>
        <v>0</v>
      </c>
      <c r="L1072" s="37">
        <f t="shared" si="360"/>
        <v>0</v>
      </c>
      <c r="M1072" s="46">
        <f t="shared" si="352"/>
        <v>0</v>
      </c>
      <c r="N1072" s="37">
        <f t="shared" si="361"/>
        <v>185.4901</v>
      </c>
      <c r="O1072" s="46">
        <f t="shared" si="353"/>
        <v>0.07174958662460532</v>
      </c>
      <c r="P1072" s="37">
        <f t="shared" si="362"/>
        <v>11418.0619</v>
      </c>
      <c r="Q1072" s="46">
        <f t="shared" si="354"/>
        <v>4.416630436768084</v>
      </c>
      <c r="R1072" s="37">
        <f t="shared" si="364"/>
        <v>30835.0628</v>
      </c>
      <c r="S1072" s="46">
        <f t="shared" si="355"/>
        <v>11.927337412852463</v>
      </c>
      <c r="T1072" s="37">
        <f t="shared" si="363"/>
        <v>227689.2141</v>
      </c>
      <c r="U1072" s="39">
        <f t="shared" si="356"/>
        <v>258524.2769</v>
      </c>
      <c r="BD1072" s="3"/>
      <c r="BJ1072" s="25"/>
    </row>
    <row r="1073" spans="2:62" ht="12" customHeight="1">
      <c r="B1073" s="11"/>
      <c r="C1073" s="26" t="s">
        <v>72</v>
      </c>
      <c r="D1073" s="37">
        <f t="shared" si="347"/>
        <v>25.9426</v>
      </c>
      <c r="E1073" s="46">
        <f t="shared" si="348"/>
        <v>0.08763856023546722</v>
      </c>
      <c r="F1073" s="37">
        <f t="shared" si="347"/>
        <v>0</v>
      </c>
      <c r="G1073" s="46">
        <f t="shared" si="349"/>
        <v>0</v>
      </c>
      <c r="H1073" s="37">
        <f t="shared" si="359"/>
        <v>0</v>
      </c>
      <c r="I1073" s="46">
        <f t="shared" si="350"/>
        <v>0</v>
      </c>
      <c r="J1073" s="37">
        <f t="shared" si="359"/>
        <v>0</v>
      </c>
      <c r="K1073" s="46">
        <f t="shared" si="351"/>
        <v>0</v>
      </c>
      <c r="L1073" s="37">
        <f t="shared" si="360"/>
        <v>0</v>
      </c>
      <c r="M1073" s="46">
        <f t="shared" si="352"/>
        <v>0</v>
      </c>
      <c r="N1073" s="37">
        <f t="shared" si="361"/>
        <v>0</v>
      </c>
      <c r="O1073" s="46">
        <f t="shared" si="353"/>
        <v>0</v>
      </c>
      <c r="P1073" s="37">
        <f t="shared" si="362"/>
        <v>71.5618</v>
      </c>
      <c r="Q1073" s="46">
        <f t="shared" si="354"/>
        <v>0.24174805608761107</v>
      </c>
      <c r="R1073" s="37">
        <f t="shared" si="364"/>
        <v>97.5044</v>
      </c>
      <c r="S1073" s="46">
        <f t="shared" si="355"/>
        <v>0.3293866163230783</v>
      </c>
      <c r="T1073" s="37">
        <f t="shared" si="363"/>
        <v>29504.3055</v>
      </c>
      <c r="U1073" s="39">
        <f t="shared" si="356"/>
        <v>29601.8099</v>
      </c>
      <c r="BD1073" s="3"/>
      <c r="BJ1073" s="25"/>
    </row>
    <row r="1074" spans="2:62" ht="12" customHeight="1">
      <c r="B1074" s="11"/>
      <c r="C1074" s="29" t="s">
        <v>73</v>
      </c>
      <c r="D1074" s="37">
        <f t="shared" si="347"/>
        <v>10255.7158</v>
      </c>
      <c r="E1074" s="46">
        <f t="shared" si="348"/>
        <v>4.218578815757256</v>
      </c>
      <c r="F1074" s="37">
        <f t="shared" si="347"/>
        <v>2937.1322999999998</v>
      </c>
      <c r="G1074" s="46">
        <f t="shared" si="349"/>
        <v>1.208157903503565</v>
      </c>
      <c r="H1074" s="37">
        <f t="shared" si="359"/>
        <v>1421.6525000000001</v>
      </c>
      <c r="I1074" s="46">
        <f t="shared" si="350"/>
        <v>0.5847815244517934</v>
      </c>
      <c r="J1074" s="37">
        <f t="shared" si="359"/>
        <v>0</v>
      </c>
      <c r="K1074" s="46">
        <f t="shared" si="351"/>
        <v>0</v>
      </c>
      <c r="L1074" s="37">
        <f t="shared" si="360"/>
        <v>29.2105</v>
      </c>
      <c r="M1074" s="46">
        <f t="shared" si="352"/>
        <v>0.012015426217024982</v>
      </c>
      <c r="N1074" s="37">
        <f t="shared" si="361"/>
        <v>291.162</v>
      </c>
      <c r="O1074" s="46">
        <f t="shared" si="353"/>
        <v>0.11976636922344458</v>
      </c>
      <c r="P1074" s="37">
        <f t="shared" si="362"/>
        <v>1585.6154999999999</v>
      </c>
      <c r="Q1074" s="46">
        <f t="shared" si="354"/>
        <v>0.6522259478208581</v>
      </c>
      <c r="R1074" s="37">
        <f t="shared" si="364"/>
        <v>15098.836099999999</v>
      </c>
      <c r="S1074" s="46">
        <f t="shared" si="355"/>
        <v>6.210744462522149</v>
      </c>
      <c r="T1074" s="37">
        <f t="shared" si="363"/>
        <v>228009.47709999996</v>
      </c>
      <c r="U1074" s="39">
        <f t="shared" si="356"/>
        <v>243108.31319999995</v>
      </c>
      <c r="BD1074" s="3"/>
      <c r="BJ1074" s="25"/>
    </row>
    <row r="1075" spans="1:62" s="30" customFormat="1" ht="12" customHeight="1">
      <c r="A1075" s="3"/>
      <c r="B1075" s="27"/>
      <c r="C1075" s="28" t="s">
        <v>2</v>
      </c>
      <c r="D1075" s="40">
        <f t="shared" si="347"/>
        <v>41100.8287</v>
      </c>
      <c r="E1075" s="47">
        <f t="shared" si="348"/>
        <v>1.210237474971379</v>
      </c>
      <c r="F1075" s="40">
        <f t="shared" si="347"/>
        <v>10430.9938</v>
      </c>
      <c r="G1075" s="47">
        <f t="shared" si="349"/>
        <v>0.3071465952693579</v>
      </c>
      <c r="H1075" s="40">
        <f t="shared" si="359"/>
        <v>5476.2805</v>
      </c>
      <c r="I1075" s="47">
        <f t="shared" si="350"/>
        <v>0.16125222031240943</v>
      </c>
      <c r="J1075" s="40">
        <f t="shared" si="359"/>
        <v>0</v>
      </c>
      <c r="K1075" s="47">
        <f t="shared" si="351"/>
        <v>0</v>
      </c>
      <c r="L1075" s="40">
        <f t="shared" si="360"/>
        <v>29.2105</v>
      </c>
      <c r="M1075" s="47">
        <f t="shared" si="352"/>
        <v>0.0008601199265515409</v>
      </c>
      <c r="N1075" s="40">
        <f t="shared" si="361"/>
        <v>476.6521</v>
      </c>
      <c r="O1075" s="47">
        <f t="shared" si="353"/>
        <v>0.014035294474337576</v>
      </c>
      <c r="P1075" s="40">
        <f t="shared" si="362"/>
        <v>15390.5987</v>
      </c>
      <c r="Q1075" s="47">
        <f t="shared" si="354"/>
        <v>0.4531850061939454</v>
      </c>
      <c r="R1075" s="40">
        <f>SUM(R1056:R1074)</f>
        <v>67428.28379999999</v>
      </c>
      <c r="S1075" s="47">
        <f t="shared" si="355"/>
        <v>1.9854644908355712</v>
      </c>
      <c r="T1075" s="40">
        <f t="shared" si="363"/>
        <v>3328667.8998</v>
      </c>
      <c r="U1075" s="42">
        <f t="shared" si="356"/>
        <v>3396096.1835999996</v>
      </c>
      <c r="BJ1075" s="25"/>
    </row>
    <row r="1076" spans="2:62" ht="12" customHeight="1">
      <c r="B1076" s="11"/>
      <c r="C1076" s="26" t="s">
        <v>74</v>
      </c>
      <c r="D1076" s="37">
        <f t="shared" si="347"/>
        <v>2563.666</v>
      </c>
      <c r="E1076" s="46">
        <f t="shared" si="348"/>
        <v>10.978115534223225</v>
      </c>
      <c r="F1076" s="37">
        <f t="shared" si="347"/>
        <v>0</v>
      </c>
      <c r="G1076" s="46">
        <f t="shared" si="349"/>
        <v>0</v>
      </c>
      <c r="H1076" s="37">
        <f t="shared" si="359"/>
        <v>0</v>
      </c>
      <c r="I1076" s="46">
        <f t="shared" si="350"/>
        <v>0</v>
      </c>
      <c r="J1076" s="37">
        <f t="shared" si="359"/>
        <v>0</v>
      </c>
      <c r="K1076" s="46">
        <f t="shared" si="351"/>
        <v>0</v>
      </c>
      <c r="L1076" s="37">
        <f t="shared" si="360"/>
        <v>0</v>
      </c>
      <c r="M1076" s="46">
        <f t="shared" si="352"/>
        <v>0</v>
      </c>
      <c r="N1076" s="37">
        <f t="shared" si="361"/>
        <v>0</v>
      </c>
      <c r="O1076" s="46">
        <f t="shared" si="353"/>
        <v>0</v>
      </c>
      <c r="P1076" s="37">
        <f t="shared" si="362"/>
        <v>0</v>
      </c>
      <c r="Q1076" s="46">
        <f t="shared" si="354"/>
        <v>0</v>
      </c>
      <c r="R1076" s="37">
        <f aca="true" t="shared" si="365" ref="R1076:R1082">SUM(P1076,N1076,D1076,F1076,J1076,L1076)</f>
        <v>2563.666</v>
      </c>
      <c r="S1076" s="46">
        <f t="shared" si="355"/>
        <v>10.978115534223225</v>
      </c>
      <c r="T1076" s="37">
        <f t="shared" si="363"/>
        <v>20788.8483</v>
      </c>
      <c r="U1076" s="39">
        <f t="shared" si="356"/>
        <v>23352.514300000003</v>
      </c>
      <c r="BD1076" s="3"/>
      <c r="BJ1076" s="25"/>
    </row>
    <row r="1077" spans="2:62" ht="12" customHeight="1">
      <c r="B1077" s="11" t="s">
        <v>75</v>
      </c>
      <c r="C1077" s="26" t="s">
        <v>76</v>
      </c>
      <c r="D1077" s="37">
        <f t="shared" si="347"/>
        <v>398.8318</v>
      </c>
      <c r="E1077" s="46">
        <f t="shared" si="348"/>
        <v>0.12700216538940687</v>
      </c>
      <c r="F1077" s="37">
        <f t="shared" si="347"/>
        <v>6773.9566</v>
      </c>
      <c r="G1077" s="46">
        <f t="shared" si="349"/>
        <v>2.1570676070811414</v>
      </c>
      <c r="H1077" s="37">
        <f t="shared" si="359"/>
        <v>2457.5714</v>
      </c>
      <c r="I1077" s="46">
        <f t="shared" si="350"/>
        <v>0.7825777417925959</v>
      </c>
      <c r="J1077" s="37">
        <f t="shared" si="359"/>
        <v>0</v>
      </c>
      <c r="K1077" s="46">
        <f t="shared" si="351"/>
        <v>0</v>
      </c>
      <c r="L1077" s="37">
        <f t="shared" si="360"/>
        <v>0</v>
      </c>
      <c r="M1077" s="46">
        <f t="shared" si="352"/>
        <v>0</v>
      </c>
      <c r="N1077" s="37">
        <f t="shared" si="361"/>
        <v>0</v>
      </c>
      <c r="O1077" s="46">
        <f t="shared" si="353"/>
        <v>0</v>
      </c>
      <c r="P1077" s="37">
        <f t="shared" si="362"/>
        <v>1353.3046000000002</v>
      </c>
      <c r="Q1077" s="46">
        <f t="shared" si="354"/>
        <v>0.4309400971322877</v>
      </c>
      <c r="R1077" s="37">
        <f t="shared" si="365"/>
        <v>8526.093</v>
      </c>
      <c r="S1077" s="46">
        <f t="shared" si="355"/>
        <v>2.715009869602836</v>
      </c>
      <c r="T1077" s="37">
        <f t="shared" si="363"/>
        <v>305509.33999999997</v>
      </c>
      <c r="U1077" s="39">
        <f t="shared" si="356"/>
        <v>314035.43299999996</v>
      </c>
      <c r="BD1077" s="3"/>
      <c r="BJ1077" s="25"/>
    </row>
    <row r="1078" spans="2:62" ht="12" customHeight="1">
      <c r="B1078" s="11" t="s">
        <v>48</v>
      </c>
      <c r="C1078" s="26" t="s">
        <v>108</v>
      </c>
      <c r="D1078" s="37">
        <f t="shared" si="347"/>
        <v>653.338</v>
      </c>
      <c r="E1078" s="46">
        <f t="shared" si="348"/>
        <v>4.139028842145551</v>
      </c>
      <c r="F1078" s="37">
        <f t="shared" si="347"/>
        <v>667.6033</v>
      </c>
      <c r="G1078" s="46">
        <f t="shared" si="349"/>
        <v>4.229402413163706</v>
      </c>
      <c r="H1078" s="37">
        <f t="shared" si="359"/>
        <v>923.9906</v>
      </c>
      <c r="I1078" s="46">
        <f t="shared" si="350"/>
        <v>5.853667999215373</v>
      </c>
      <c r="J1078" s="37">
        <f t="shared" si="359"/>
        <v>0</v>
      </c>
      <c r="K1078" s="46">
        <f t="shared" si="351"/>
        <v>0</v>
      </c>
      <c r="L1078" s="37">
        <f t="shared" si="360"/>
        <v>0</v>
      </c>
      <c r="M1078" s="46">
        <f t="shared" si="352"/>
        <v>0</v>
      </c>
      <c r="N1078" s="37">
        <f t="shared" si="361"/>
        <v>0</v>
      </c>
      <c r="O1078" s="46">
        <f t="shared" si="353"/>
        <v>0</v>
      </c>
      <c r="P1078" s="37">
        <f t="shared" si="362"/>
        <v>1519.2805999999998</v>
      </c>
      <c r="Q1078" s="46">
        <f t="shared" si="354"/>
        <v>9.62495097899127</v>
      </c>
      <c r="R1078" s="37">
        <f t="shared" si="365"/>
        <v>2840.2218999999996</v>
      </c>
      <c r="S1078" s="46">
        <f t="shared" si="355"/>
        <v>17.993382234300526</v>
      </c>
      <c r="T1078" s="37">
        <f t="shared" si="363"/>
        <v>12944.591999999999</v>
      </c>
      <c r="U1078" s="39">
        <f t="shared" si="356"/>
        <v>15784.813899999997</v>
      </c>
      <c r="BD1078" s="3"/>
      <c r="BJ1078" s="25"/>
    </row>
    <row r="1079" spans="2:62" ht="12" customHeight="1">
      <c r="B1079" s="11" t="s">
        <v>1</v>
      </c>
      <c r="C1079" s="26" t="s">
        <v>77</v>
      </c>
      <c r="D1079" s="37">
        <f t="shared" si="347"/>
        <v>219.5817</v>
      </c>
      <c r="E1079" s="46">
        <f t="shared" si="348"/>
        <v>1.6614081792402673</v>
      </c>
      <c r="F1079" s="37">
        <f t="shared" si="347"/>
        <v>3264.0171</v>
      </c>
      <c r="G1079" s="46">
        <f t="shared" si="349"/>
        <v>24.696341758534967</v>
      </c>
      <c r="H1079" s="37">
        <f t="shared" si="359"/>
        <v>0</v>
      </c>
      <c r="I1079" s="46">
        <f t="shared" si="350"/>
        <v>0</v>
      </c>
      <c r="J1079" s="37">
        <f t="shared" si="359"/>
        <v>0</v>
      </c>
      <c r="K1079" s="46">
        <f t="shared" si="351"/>
        <v>0</v>
      </c>
      <c r="L1079" s="37">
        <f t="shared" si="360"/>
        <v>0</v>
      </c>
      <c r="M1079" s="46">
        <f t="shared" si="352"/>
        <v>0</v>
      </c>
      <c r="N1079" s="37">
        <f t="shared" si="361"/>
        <v>0</v>
      </c>
      <c r="O1079" s="46">
        <f t="shared" si="353"/>
        <v>0</v>
      </c>
      <c r="P1079" s="37">
        <f t="shared" si="362"/>
        <v>846.7573</v>
      </c>
      <c r="Q1079" s="46">
        <f t="shared" si="354"/>
        <v>6.406770254768064</v>
      </c>
      <c r="R1079" s="37">
        <f t="shared" si="365"/>
        <v>4330.3561</v>
      </c>
      <c r="S1079" s="46">
        <f t="shared" si="355"/>
        <v>32.7645201925433</v>
      </c>
      <c r="T1079" s="37">
        <f t="shared" si="363"/>
        <v>8886.245499999999</v>
      </c>
      <c r="U1079" s="39">
        <f t="shared" si="356"/>
        <v>13216.601599999998</v>
      </c>
      <c r="BD1079" s="3"/>
      <c r="BJ1079" s="25"/>
    </row>
    <row r="1080" spans="2:62" ht="12" customHeight="1">
      <c r="B1080" s="11" t="s">
        <v>20</v>
      </c>
      <c r="C1080" s="26" t="s">
        <v>78</v>
      </c>
      <c r="D1080" s="37">
        <f t="shared" si="347"/>
        <v>0</v>
      </c>
      <c r="E1080" s="46">
        <f t="shared" si="348"/>
        <v>0</v>
      </c>
      <c r="F1080" s="37">
        <f t="shared" si="347"/>
        <v>0</v>
      </c>
      <c r="G1080" s="46">
        <f t="shared" si="349"/>
        <v>0</v>
      </c>
      <c r="H1080" s="37">
        <f t="shared" si="359"/>
        <v>0</v>
      </c>
      <c r="I1080" s="46">
        <f t="shared" si="350"/>
        <v>0</v>
      </c>
      <c r="J1080" s="37">
        <f t="shared" si="359"/>
        <v>0</v>
      </c>
      <c r="K1080" s="46">
        <f t="shared" si="351"/>
        <v>0</v>
      </c>
      <c r="L1080" s="37">
        <f t="shared" si="360"/>
        <v>1369.3859</v>
      </c>
      <c r="M1080" s="46">
        <f t="shared" si="352"/>
        <v>3.4321087131402943</v>
      </c>
      <c r="N1080" s="37">
        <f t="shared" si="361"/>
        <v>0</v>
      </c>
      <c r="O1080" s="46">
        <f t="shared" si="353"/>
        <v>0</v>
      </c>
      <c r="P1080" s="37">
        <f t="shared" si="362"/>
        <v>0</v>
      </c>
      <c r="Q1080" s="46">
        <f t="shared" si="354"/>
        <v>0</v>
      </c>
      <c r="R1080" s="37">
        <f t="shared" si="365"/>
        <v>1369.3859</v>
      </c>
      <c r="S1080" s="46">
        <f t="shared" si="355"/>
        <v>3.4321087131402943</v>
      </c>
      <c r="T1080" s="37">
        <f t="shared" si="363"/>
        <v>38529.8718</v>
      </c>
      <c r="U1080" s="39">
        <f t="shared" si="356"/>
        <v>39899.2577</v>
      </c>
      <c r="BD1080" s="3"/>
      <c r="BJ1080" s="25"/>
    </row>
    <row r="1081" spans="2:62" ht="12" customHeight="1">
      <c r="B1081" s="11"/>
      <c r="C1081" s="26" t="s">
        <v>79</v>
      </c>
      <c r="D1081" s="37">
        <f t="shared" si="347"/>
        <v>635.4518999999999</v>
      </c>
      <c r="E1081" s="46">
        <f t="shared" si="348"/>
        <v>0.11690892489735846</v>
      </c>
      <c r="F1081" s="37">
        <f t="shared" si="347"/>
        <v>953.9436</v>
      </c>
      <c r="G1081" s="46">
        <f t="shared" si="349"/>
        <v>0.17550426820458917</v>
      </c>
      <c r="H1081" s="37">
        <f t="shared" si="359"/>
        <v>20.9279</v>
      </c>
      <c r="I1081" s="46">
        <f t="shared" si="350"/>
        <v>0.003850265125274515</v>
      </c>
      <c r="J1081" s="37">
        <f t="shared" si="359"/>
        <v>0</v>
      </c>
      <c r="K1081" s="46">
        <f t="shared" si="351"/>
        <v>0</v>
      </c>
      <c r="L1081" s="37">
        <f t="shared" si="360"/>
        <v>232.0122</v>
      </c>
      <c r="M1081" s="46">
        <f t="shared" si="352"/>
        <v>0.042685051166061375</v>
      </c>
      <c r="N1081" s="37">
        <f t="shared" si="361"/>
        <v>427.2604</v>
      </c>
      <c r="O1081" s="46">
        <f t="shared" si="353"/>
        <v>0.0786063493007344</v>
      </c>
      <c r="P1081" s="37">
        <f t="shared" si="362"/>
        <v>248.7305</v>
      </c>
      <c r="Q1081" s="46">
        <f t="shared" si="354"/>
        <v>0.04576084412397292</v>
      </c>
      <c r="R1081" s="37">
        <f t="shared" si="365"/>
        <v>2497.3986</v>
      </c>
      <c r="S1081" s="46">
        <f t="shared" si="355"/>
        <v>0.4594654376927163</v>
      </c>
      <c r="T1081" s="37">
        <f t="shared" si="363"/>
        <v>541046.9891</v>
      </c>
      <c r="U1081" s="39">
        <f t="shared" si="356"/>
        <v>543544.3877</v>
      </c>
      <c r="BD1081" s="3"/>
      <c r="BJ1081" s="25"/>
    </row>
    <row r="1082" spans="2:62" ht="12" customHeight="1">
      <c r="B1082" s="11"/>
      <c r="C1082" s="26" t="s">
        <v>80</v>
      </c>
      <c r="D1082" s="37">
        <f t="shared" si="347"/>
        <v>2161.1016</v>
      </c>
      <c r="E1082" s="46">
        <f t="shared" si="348"/>
        <v>0.774805965108647</v>
      </c>
      <c r="F1082" s="37">
        <f t="shared" si="347"/>
        <v>670.5925</v>
      </c>
      <c r="G1082" s="46">
        <f t="shared" si="349"/>
        <v>0.2404232494932771</v>
      </c>
      <c r="H1082" s="37">
        <f t="shared" si="359"/>
        <v>0</v>
      </c>
      <c r="I1082" s="46">
        <f t="shared" si="350"/>
        <v>0</v>
      </c>
      <c r="J1082" s="37">
        <f t="shared" si="359"/>
        <v>0</v>
      </c>
      <c r="K1082" s="46">
        <f t="shared" si="351"/>
        <v>0</v>
      </c>
      <c r="L1082" s="37">
        <f t="shared" si="360"/>
        <v>0</v>
      </c>
      <c r="M1082" s="46">
        <f t="shared" si="352"/>
        <v>0</v>
      </c>
      <c r="N1082" s="37">
        <f t="shared" si="361"/>
        <v>0</v>
      </c>
      <c r="O1082" s="46">
        <f t="shared" si="353"/>
        <v>0</v>
      </c>
      <c r="P1082" s="37">
        <f t="shared" si="362"/>
        <v>2214.0564</v>
      </c>
      <c r="Q1082" s="46">
        <f t="shared" si="354"/>
        <v>0.7937915116100865</v>
      </c>
      <c r="R1082" s="37">
        <f t="shared" si="365"/>
        <v>5045.750499999999</v>
      </c>
      <c r="S1082" s="46">
        <f t="shared" si="355"/>
        <v>1.8090207262120104</v>
      </c>
      <c r="T1082" s="37">
        <f t="shared" si="363"/>
        <v>273875.9018</v>
      </c>
      <c r="U1082" s="39">
        <f t="shared" si="356"/>
        <v>278921.6523</v>
      </c>
      <c r="BD1082" s="3"/>
      <c r="BJ1082" s="25"/>
    </row>
    <row r="1083" spans="1:62" s="30" customFormat="1" ht="12" customHeight="1">
      <c r="A1083" s="3"/>
      <c r="B1083" s="27"/>
      <c r="C1083" s="28" t="s">
        <v>2</v>
      </c>
      <c r="D1083" s="40">
        <f t="shared" si="347"/>
        <v>6631.971</v>
      </c>
      <c r="E1083" s="47">
        <f t="shared" si="348"/>
        <v>0.539731096303744</v>
      </c>
      <c r="F1083" s="40">
        <f t="shared" si="347"/>
        <v>12330.1131</v>
      </c>
      <c r="G1083" s="47">
        <f t="shared" si="349"/>
        <v>1.00346419805095</v>
      </c>
      <c r="H1083" s="40">
        <f aca="true" t="shared" si="366" ref="H1083:J1113">SUM(H477,H881,H982)</f>
        <v>3402.4899</v>
      </c>
      <c r="I1083" s="47">
        <f t="shared" si="350"/>
        <v>0.27690555400339</v>
      </c>
      <c r="J1083" s="40">
        <f t="shared" si="366"/>
        <v>0</v>
      </c>
      <c r="K1083" s="47">
        <f t="shared" si="351"/>
        <v>0</v>
      </c>
      <c r="L1083" s="40">
        <f aca="true" t="shared" si="367" ref="L1083:L1113">SUM(L477,L881,L982)</f>
        <v>1601.3980999999999</v>
      </c>
      <c r="M1083" s="47">
        <f t="shared" si="352"/>
        <v>0.13032691972442775</v>
      </c>
      <c r="N1083" s="40">
        <f aca="true" t="shared" si="368" ref="N1083:N1113">SUM(N477,N881,N982)</f>
        <v>427.2604</v>
      </c>
      <c r="O1083" s="47">
        <f t="shared" si="353"/>
        <v>0.03477182335374751</v>
      </c>
      <c r="P1083" s="40">
        <f aca="true" t="shared" si="369" ref="P1083:P1113">SUM(P477,P881,P982)</f>
        <v>6182.1294</v>
      </c>
      <c r="Q1083" s="47">
        <f t="shared" si="354"/>
        <v>0.5031215423821376</v>
      </c>
      <c r="R1083" s="40">
        <f>SUM(R1076:R1082)</f>
        <v>27172.872000000003</v>
      </c>
      <c r="S1083" s="47">
        <f t="shared" si="355"/>
        <v>2.2114155798150072</v>
      </c>
      <c r="T1083" s="40">
        <f aca="true" t="shared" si="370" ref="T1083:T1113">SUM(T477,T881,T982)</f>
        <v>1201581.7885000003</v>
      </c>
      <c r="U1083" s="42">
        <f t="shared" si="356"/>
        <v>1228754.6605000002</v>
      </c>
      <c r="BJ1083" s="25"/>
    </row>
    <row r="1084" spans="2:62" ht="12" customHeight="1">
      <c r="B1084" s="23"/>
      <c r="C1084" s="24" t="s">
        <v>81</v>
      </c>
      <c r="D1084" s="37">
        <f aca="true" t="shared" si="371" ref="D1084:F1113">SUM(D478,D882,D983)</f>
        <v>188.8132</v>
      </c>
      <c r="E1084" s="46">
        <f aca="true" t="shared" si="372" ref="E1084:E1113">IF($U1084=0,"",D1084/$U1084*100)</f>
        <v>0.21151692501271915</v>
      </c>
      <c r="F1084" s="37">
        <f t="shared" si="371"/>
        <v>350.487</v>
      </c>
      <c r="G1084" s="46">
        <f aca="true" t="shared" si="373" ref="G1084:G1113">IF($U1084=0,"",F1084/$U1084*100)</f>
        <v>0.39263108986518375</v>
      </c>
      <c r="H1084" s="37">
        <f t="shared" si="366"/>
        <v>1.8425</v>
      </c>
      <c r="I1084" s="46">
        <f aca="true" t="shared" si="374" ref="I1084:I1113">IF($U1084=0,"",H1084/$U1084*100)</f>
        <v>0.0020640502588586767</v>
      </c>
      <c r="J1084" s="37">
        <f t="shared" si="366"/>
        <v>0</v>
      </c>
      <c r="K1084" s="46">
        <f aca="true" t="shared" si="375" ref="K1084:K1113">IF($U1084=0,"",J1084/$U1084*100)</f>
        <v>0</v>
      </c>
      <c r="L1084" s="37">
        <f t="shared" si="367"/>
        <v>0</v>
      </c>
      <c r="M1084" s="46">
        <f aca="true" t="shared" si="376" ref="M1084:M1113">IF($U1084=0,"",L1084/$U1084*100)</f>
        <v>0</v>
      </c>
      <c r="N1084" s="37">
        <f t="shared" si="368"/>
        <v>0</v>
      </c>
      <c r="O1084" s="46">
        <f aca="true" t="shared" si="377" ref="O1084:O1113">IF($U1084=0,"",N1084/$U1084*100)</f>
        <v>0</v>
      </c>
      <c r="P1084" s="37">
        <f t="shared" si="369"/>
        <v>0</v>
      </c>
      <c r="Q1084" s="46">
        <f aca="true" t="shared" si="378" ref="Q1084:Q1113">IF($U1084=0,"",P1084/$U1084*100)</f>
        <v>0</v>
      </c>
      <c r="R1084" s="37">
        <f aca="true" t="shared" si="379" ref="R1084:R1092">SUM(P1084,N1084,D1084,F1084,J1084,L1084)</f>
        <v>539.3002</v>
      </c>
      <c r="S1084" s="46">
        <f aca="true" t="shared" si="380" ref="S1084:S1113">IF($U1084=0,"",R1084/$U1084*100)</f>
        <v>0.6041480148779029</v>
      </c>
      <c r="T1084" s="37">
        <f t="shared" si="370"/>
        <v>88726.93699999999</v>
      </c>
      <c r="U1084" s="39">
        <f aca="true" t="shared" si="381" ref="U1084:U1112">SUM(R1084,T1084)</f>
        <v>89266.23719999999</v>
      </c>
      <c r="BD1084" s="3"/>
      <c r="BJ1084" s="25"/>
    </row>
    <row r="1085" spans="2:62" ht="12" customHeight="1">
      <c r="B1085" s="11" t="s">
        <v>82</v>
      </c>
      <c r="C1085" s="26" t="s">
        <v>83</v>
      </c>
      <c r="D1085" s="37">
        <f t="shared" si="371"/>
        <v>71.6124</v>
      </c>
      <c r="E1085" s="46">
        <f t="shared" si="372"/>
        <v>3.348995751159576</v>
      </c>
      <c r="F1085" s="37">
        <f t="shared" si="371"/>
        <v>129.2081</v>
      </c>
      <c r="G1085" s="46">
        <f t="shared" si="373"/>
        <v>6.042492332548576</v>
      </c>
      <c r="H1085" s="37">
        <f t="shared" si="366"/>
        <v>0</v>
      </c>
      <c r="I1085" s="46">
        <f t="shared" si="374"/>
        <v>0</v>
      </c>
      <c r="J1085" s="37">
        <f t="shared" si="366"/>
        <v>0</v>
      </c>
      <c r="K1085" s="46">
        <f t="shared" si="375"/>
        <v>0</v>
      </c>
      <c r="L1085" s="37">
        <f t="shared" si="367"/>
        <v>0</v>
      </c>
      <c r="M1085" s="46">
        <f t="shared" si="376"/>
        <v>0</v>
      </c>
      <c r="N1085" s="37">
        <f t="shared" si="368"/>
        <v>0</v>
      </c>
      <c r="O1085" s="46">
        <f t="shared" si="377"/>
        <v>0</v>
      </c>
      <c r="P1085" s="37">
        <f t="shared" si="369"/>
        <v>0</v>
      </c>
      <c r="Q1085" s="46">
        <f t="shared" si="378"/>
        <v>0</v>
      </c>
      <c r="R1085" s="37">
        <f t="shared" si="379"/>
        <v>200.82049999999998</v>
      </c>
      <c r="S1085" s="46">
        <f t="shared" si="380"/>
        <v>9.39148808370815</v>
      </c>
      <c r="T1085" s="37">
        <f t="shared" si="370"/>
        <v>1937.5040999999999</v>
      </c>
      <c r="U1085" s="39">
        <f t="shared" si="381"/>
        <v>2138.3246</v>
      </c>
      <c r="BD1085" s="3"/>
      <c r="BJ1085" s="25"/>
    </row>
    <row r="1086" spans="2:62" ht="12" customHeight="1">
      <c r="B1086" s="11"/>
      <c r="C1086" s="26" t="s">
        <v>84</v>
      </c>
      <c r="D1086" s="37">
        <f t="shared" si="371"/>
        <v>10.3217</v>
      </c>
      <c r="E1086" s="46">
        <f t="shared" si="372"/>
        <v>0.025576824267542226</v>
      </c>
      <c r="F1086" s="37">
        <f t="shared" si="371"/>
        <v>19583.6679</v>
      </c>
      <c r="G1086" s="46">
        <f t="shared" si="373"/>
        <v>48.52766815468457</v>
      </c>
      <c r="H1086" s="37">
        <f t="shared" si="366"/>
        <v>0</v>
      </c>
      <c r="I1086" s="46">
        <f t="shared" si="374"/>
        <v>0</v>
      </c>
      <c r="J1086" s="37">
        <f t="shared" si="366"/>
        <v>0</v>
      </c>
      <c r="K1086" s="46">
        <f t="shared" si="375"/>
        <v>0</v>
      </c>
      <c r="L1086" s="37">
        <f t="shared" si="367"/>
        <v>26.4537</v>
      </c>
      <c r="M1086" s="46">
        <f t="shared" si="376"/>
        <v>0.06555137585148588</v>
      </c>
      <c r="N1086" s="37">
        <f t="shared" si="368"/>
        <v>0</v>
      </c>
      <c r="O1086" s="46">
        <f t="shared" si="377"/>
        <v>0</v>
      </c>
      <c r="P1086" s="37">
        <f t="shared" si="369"/>
        <v>27.2558</v>
      </c>
      <c r="Q1086" s="46">
        <f t="shared" si="378"/>
        <v>0.0675389525825472</v>
      </c>
      <c r="R1086" s="37">
        <f t="shared" si="379"/>
        <v>19647.699099999998</v>
      </c>
      <c r="S1086" s="46">
        <f t="shared" si="380"/>
        <v>48.686335307386145</v>
      </c>
      <c r="T1086" s="37">
        <f t="shared" si="370"/>
        <v>20707.9756</v>
      </c>
      <c r="U1086" s="39">
        <f t="shared" si="381"/>
        <v>40355.6747</v>
      </c>
      <c r="BD1086" s="3"/>
      <c r="BJ1086" s="25"/>
    </row>
    <row r="1087" spans="2:62" ht="12" customHeight="1">
      <c r="B1087" s="11" t="s">
        <v>48</v>
      </c>
      <c r="C1087" s="26" t="s">
        <v>85</v>
      </c>
      <c r="D1087" s="37">
        <f t="shared" si="371"/>
        <v>83.28399999999999</v>
      </c>
      <c r="E1087" s="46">
        <f t="shared" si="372"/>
        <v>0.2967067087245089</v>
      </c>
      <c r="F1087" s="37">
        <f t="shared" si="371"/>
        <v>99.1227</v>
      </c>
      <c r="G1087" s="46">
        <f t="shared" si="373"/>
        <v>0.3531334959522463</v>
      </c>
      <c r="H1087" s="37">
        <f t="shared" si="366"/>
        <v>9.2024</v>
      </c>
      <c r="I1087" s="46">
        <f t="shared" si="374"/>
        <v>0.03278437414589143</v>
      </c>
      <c r="J1087" s="37">
        <f t="shared" si="366"/>
        <v>0</v>
      </c>
      <c r="K1087" s="46">
        <f t="shared" si="375"/>
        <v>0</v>
      </c>
      <c r="L1087" s="37">
        <f t="shared" si="367"/>
        <v>0</v>
      </c>
      <c r="M1087" s="46">
        <f t="shared" si="376"/>
        <v>0</v>
      </c>
      <c r="N1087" s="37">
        <f t="shared" si="368"/>
        <v>0</v>
      </c>
      <c r="O1087" s="46">
        <f t="shared" si="377"/>
        <v>0</v>
      </c>
      <c r="P1087" s="37">
        <f t="shared" si="369"/>
        <v>47.9999</v>
      </c>
      <c r="Q1087" s="46">
        <f t="shared" si="378"/>
        <v>0.17100394251123333</v>
      </c>
      <c r="R1087" s="37">
        <f t="shared" si="379"/>
        <v>230.40659999999997</v>
      </c>
      <c r="S1087" s="46">
        <f t="shared" si="380"/>
        <v>0.8208441471879885</v>
      </c>
      <c r="T1087" s="37">
        <f t="shared" si="370"/>
        <v>27839.0632</v>
      </c>
      <c r="U1087" s="39">
        <f t="shared" si="381"/>
        <v>28069.4698</v>
      </c>
      <c r="BD1087" s="3"/>
      <c r="BJ1087" s="25"/>
    </row>
    <row r="1088" spans="2:62" ht="12" customHeight="1">
      <c r="B1088" s="11"/>
      <c r="C1088" s="26" t="s">
        <v>86</v>
      </c>
      <c r="D1088" s="37">
        <f t="shared" si="371"/>
        <v>78.3656</v>
      </c>
      <c r="E1088" s="46">
        <f t="shared" si="372"/>
        <v>0.2118985902888019</v>
      </c>
      <c r="F1088" s="37">
        <f t="shared" si="371"/>
        <v>41.6923</v>
      </c>
      <c r="G1088" s="46">
        <f t="shared" si="373"/>
        <v>0.11273491935106494</v>
      </c>
      <c r="H1088" s="37">
        <f t="shared" si="366"/>
        <v>0</v>
      </c>
      <c r="I1088" s="46">
        <f t="shared" si="374"/>
        <v>0</v>
      </c>
      <c r="J1088" s="37">
        <f t="shared" si="366"/>
        <v>0</v>
      </c>
      <c r="K1088" s="46">
        <f t="shared" si="375"/>
        <v>0</v>
      </c>
      <c r="L1088" s="37">
        <f t="shared" si="367"/>
        <v>0</v>
      </c>
      <c r="M1088" s="46">
        <f t="shared" si="376"/>
        <v>0</v>
      </c>
      <c r="N1088" s="37">
        <f t="shared" si="368"/>
        <v>0</v>
      </c>
      <c r="O1088" s="46">
        <f t="shared" si="377"/>
        <v>0</v>
      </c>
      <c r="P1088" s="37">
        <f t="shared" si="369"/>
        <v>0</v>
      </c>
      <c r="Q1088" s="46">
        <f t="shared" si="378"/>
        <v>0</v>
      </c>
      <c r="R1088" s="37">
        <f t="shared" si="379"/>
        <v>120.0579</v>
      </c>
      <c r="S1088" s="46">
        <f t="shared" si="380"/>
        <v>0.32463350963986687</v>
      </c>
      <c r="T1088" s="37">
        <f t="shared" si="370"/>
        <v>36862.53829999999</v>
      </c>
      <c r="U1088" s="39">
        <f t="shared" si="381"/>
        <v>36982.59619999999</v>
      </c>
      <c r="BD1088" s="3"/>
      <c r="BJ1088" s="25"/>
    </row>
    <row r="1089" spans="2:62" ht="12" customHeight="1">
      <c r="B1089" s="11" t="s">
        <v>1</v>
      </c>
      <c r="C1089" s="26" t="s">
        <v>87</v>
      </c>
      <c r="D1089" s="37">
        <f t="shared" si="371"/>
        <v>433.9094</v>
      </c>
      <c r="E1089" s="46">
        <f t="shared" si="372"/>
        <v>0.7186516907668719</v>
      </c>
      <c r="F1089" s="37">
        <f t="shared" si="371"/>
        <v>1782.9535</v>
      </c>
      <c r="G1089" s="46">
        <f t="shared" si="373"/>
        <v>2.95297254987726</v>
      </c>
      <c r="H1089" s="37">
        <f t="shared" si="366"/>
        <v>1389.0845</v>
      </c>
      <c r="I1089" s="46">
        <f t="shared" si="374"/>
        <v>2.300636779343925</v>
      </c>
      <c r="J1089" s="37">
        <f t="shared" si="366"/>
        <v>0</v>
      </c>
      <c r="K1089" s="46">
        <f t="shared" si="375"/>
        <v>0</v>
      </c>
      <c r="L1089" s="37">
        <f t="shared" si="367"/>
        <v>0</v>
      </c>
      <c r="M1089" s="46">
        <f t="shared" si="376"/>
        <v>0</v>
      </c>
      <c r="N1089" s="37">
        <f t="shared" si="368"/>
        <v>0</v>
      </c>
      <c r="O1089" s="46">
        <f t="shared" si="377"/>
        <v>0</v>
      </c>
      <c r="P1089" s="37">
        <f t="shared" si="369"/>
        <v>134.9187</v>
      </c>
      <c r="Q1089" s="46">
        <f t="shared" si="378"/>
        <v>0.22345575336940926</v>
      </c>
      <c r="R1089" s="37">
        <f t="shared" si="379"/>
        <v>2351.7816000000003</v>
      </c>
      <c r="S1089" s="46">
        <f t="shared" si="380"/>
        <v>3.8950799940135417</v>
      </c>
      <c r="T1089" s="37">
        <f t="shared" si="370"/>
        <v>58026.480299999996</v>
      </c>
      <c r="U1089" s="39">
        <f t="shared" si="381"/>
        <v>60378.2619</v>
      </c>
      <c r="BD1089" s="3"/>
      <c r="BJ1089" s="25"/>
    </row>
    <row r="1090" spans="2:62" ht="12" customHeight="1">
      <c r="B1090" s="11"/>
      <c r="C1090" s="26" t="s">
        <v>88</v>
      </c>
      <c r="D1090" s="37">
        <f t="shared" si="371"/>
        <v>65.7482</v>
      </c>
      <c r="E1090" s="46">
        <f t="shared" si="372"/>
        <v>0.04567979301183387</v>
      </c>
      <c r="F1090" s="37">
        <f t="shared" si="371"/>
        <v>56.2718</v>
      </c>
      <c r="G1090" s="46">
        <f t="shared" si="373"/>
        <v>0.039095886676795914</v>
      </c>
      <c r="H1090" s="37">
        <f t="shared" si="366"/>
        <v>0</v>
      </c>
      <c r="I1090" s="46">
        <f t="shared" si="374"/>
        <v>0</v>
      </c>
      <c r="J1090" s="37">
        <f t="shared" si="366"/>
        <v>0</v>
      </c>
      <c r="K1090" s="46">
        <f t="shared" si="375"/>
        <v>0</v>
      </c>
      <c r="L1090" s="37">
        <f t="shared" si="367"/>
        <v>0</v>
      </c>
      <c r="M1090" s="46">
        <f t="shared" si="376"/>
        <v>0</v>
      </c>
      <c r="N1090" s="37">
        <f t="shared" si="368"/>
        <v>0</v>
      </c>
      <c r="O1090" s="46">
        <f t="shared" si="377"/>
        <v>0</v>
      </c>
      <c r="P1090" s="37">
        <f t="shared" si="369"/>
        <v>7.3157</v>
      </c>
      <c r="Q1090" s="46">
        <f t="shared" si="378"/>
        <v>0.005082719553336412</v>
      </c>
      <c r="R1090" s="37">
        <f t="shared" si="379"/>
        <v>129.33569999999997</v>
      </c>
      <c r="S1090" s="46">
        <f t="shared" si="380"/>
        <v>0.08985839924196619</v>
      </c>
      <c r="T1090" s="37">
        <f t="shared" si="370"/>
        <v>143803.45309999998</v>
      </c>
      <c r="U1090" s="39">
        <f t="shared" si="381"/>
        <v>143932.78879999998</v>
      </c>
      <c r="BD1090" s="3"/>
      <c r="BJ1090" s="25"/>
    </row>
    <row r="1091" spans="2:62" ht="12" customHeight="1">
      <c r="B1091" s="11" t="s">
        <v>20</v>
      </c>
      <c r="C1091" s="26" t="s">
        <v>89</v>
      </c>
      <c r="D1091" s="37">
        <f t="shared" si="371"/>
        <v>400.2753</v>
      </c>
      <c r="E1091" s="46">
        <f t="shared" si="372"/>
        <v>0.9259865084809532</v>
      </c>
      <c r="F1091" s="37">
        <f t="shared" si="371"/>
        <v>641.568</v>
      </c>
      <c r="G1091" s="46">
        <f t="shared" si="373"/>
        <v>1.484186789125155</v>
      </c>
      <c r="H1091" s="37">
        <f t="shared" si="366"/>
        <v>13028.545900000001</v>
      </c>
      <c r="I1091" s="46">
        <f t="shared" si="374"/>
        <v>30.139900534769044</v>
      </c>
      <c r="J1091" s="37">
        <f t="shared" si="366"/>
        <v>0</v>
      </c>
      <c r="K1091" s="46">
        <f t="shared" si="375"/>
        <v>0</v>
      </c>
      <c r="L1091" s="37">
        <f t="shared" si="367"/>
        <v>0</v>
      </c>
      <c r="M1091" s="46">
        <f t="shared" si="376"/>
        <v>0</v>
      </c>
      <c r="N1091" s="37">
        <f t="shared" si="368"/>
        <v>0</v>
      </c>
      <c r="O1091" s="46">
        <f t="shared" si="377"/>
        <v>0</v>
      </c>
      <c r="P1091" s="37">
        <f t="shared" si="369"/>
        <v>4928.3936</v>
      </c>
      <c r="Q1091" s="46">
        <f t="shared" si="378"/>
        <v>11.401218066875163</v>
      </c>
      <c r="R1091" s="37">
        <f t="shared" si="379"/>
        <v>5970.236900000001</v>
      </c>
      <c r="S1091" s="46">
        <f t="shared" si="380"/>
        <v>13.81139136448127</v>
      </c>
      <c r="T1091" s="37">
        <f t="shared" si="370"/>
        <v>37256.667199999996</v>
      </c>
      <c r="U1091" s="39">
        <f t="shared" si="381"/>
        <v>43226.9041</v>
      </c>
      <c r="BD1091" s="3"/>
      <c r="BJ1091" s="25"/>
    </row>
    <row r="1092" spans="2:62" ht="12" customHeight="1">
      <c r="B1092" s="11"/>
      <c r="C1092" s="29" t="s">
        <v>90</v>
      </c>
      <c r="D1092" s="37">
        <f t="shared" si="371"/>
        <v>738.1183</v>
      </c>
      <c r="E1092" s="46">
        <f t="shared" si="372"/>
        <v>0.5753183992522296</v>
      </c>
      <c r="F1092" s="37">
        <f t="shared" si="371"/>
        <v>975.5222</v>
      </c>
      <c r="G1092" s="46">
        <f t="shared" si="373"/>
        <v>0.760360325084764</v>
      </c>
      <c r="H1092" s="37">
        <f t="shared" si="366"/>
        <v>387.7286</v>
      </c>
      <c r="I1092" s="46">
        <f t="shared" si="374"/>
        <v>0.30221090236660986</v>
      </c>
      <c r="J1092" s="37">
        <f t="shared" si="366"/>
        <v>0</v>
      </c>
      <c r="K1092" s="46">
        <f t="shared" si="375"/>
        <v>0</v>
      </c>
      <c r="L1092" s="37">
        <f t="shared" si="367"/>
        <v>0</v>
      </c>
      <c r="M1092" s="46">
        <f t="shared" si="376"/>
        <v>0</v>
      </c>
      <c r="N1092" s="37">
        <f t="shared" si="368"/>
        <v>0</v>
      </c>
      <c r="O1092" s="46">
        <f t="shared" si="377"/>
        <v>0</v>
      </c>
      <c r="P1092" s="37">
        <f t="shared" si="369"/>
        <v>416.6537</v>
      </c>
      <c r="Q1092" s="46">
        <f t="shared" si="378"/>
        <v>0.3247562615999613</v>
      </c>
      <c r="R1092" s="37">
        <f t="shared" si="379"/>
        <v>2130.2942</v>
      </c>
      <c r="S1092" s="46">
        <f t="shared" si="380"/>
        <v>1.660434985936955</v>
      </c>
      <c r="T1092" s="37">
        <f t="shared" si="370"/>
        <v>126167.0627</v>
      </c>
      <c r="U1092" s="39">
        <f t="shared" si="381"/>
        <v>128297.3569</v>
      </c>
      <c r="BD1092" s="3"/>
      <c r="BJ1092" s="25"/>
    </row>
    <row r="1093" spans="1:62" s="30" customFormat="1" ht="12" customHeight="1">
      <c r="A1093" s="3"/>
      <c r="B1093" s="27"/>
      <c r="C1093" s="28" t="s">
        <v>2</v>
      </c>
      <c r="D1093" s="40">
        <f t="shared" si="371"/>
        <v>2070.4481</v>
      </c>
      <c r="E1093" s="47">
        <f t="shared" si="372"/>
        <v>0.36155709875652875</v>
      </c>
      <c r="F1093" s="40">
        <f t="shared" si="371"/>
        <v>23660.4935</v>
      </c>
      <c r="G1093" s="47">
        <f t="shared" si="373"/>
        <v>4.131771950722989</v>
      </c>
      <c r="H1093" s="40">
        <f t="shared" si="366"/>
        <v>14816.403900000001</v>
      </c>
      <c r="I1093" s="47">
        <f t="shared" si="374"/>
        <v>2.5873510222685216</v>
      </c>
      <c r="J1093" s="40">
        <f t="shared" si="366"/>
        <v>0</v>
      </c>
      <c r="K1093" s="47">
        <f t="shared" si="375"/>
        <v>0</v>
      </c>
      <c r="L1093" s="40">
        <f t="shared" si="367"/>
        <v>26.4537</v>
      </c>
      <c r="M1093" s="47">
        <f t="shared" si="376"/>
        <v>0.004619542515156784</v>
      </c>
      <c r="N1093" s="40">
        <f t="shared" si="368"/>
        <v>0</v>
      </c>
      <c r="O1093" s="47">
        <f t="shared" si="377"/>
        <v>0</v>
      </c>
      <c r="P1093" s="40">
        <f t="shared" si="369"/>
        <v>5562.5374</v>
      </c>
      <c r="Q1093" s="47">
        <f t="shared" si="378"/>
        <v>0.9713717934145197</v>
      </c>
      <c r="R1093" s="40">
        <f>SUM(R1084:R1092)</f>
        <v>31319.932699999994</v>
      </c>
      <c r="S1093" s="47">
        <f t="shared" si="380"/>
        <v>5.469320385409193</v>
      </c>
      <c r="T1093" s="40">
        <f t="shared" si="370"/>
        <v>541327.6815000001</v>
      </c>
      <c r="U1093" s="42">
        <f t="shared" si="381"/>
        <v>572647.6142000001</v>
      </c>
      <c r="BJ1093" s="25"/>
    </row>
    <row r="1094" spans="2:62" ht="12" customHeight="1">
      <c r="B1094" s="11"/>
      <c r="C1094" s="26" t="s">
        <v>109</v>
      </c>
      <c r="D1094" s="37">
        <f t="shared" si="371"/>
        <v>0</v>
      </c>
      <c r="E1094" s="46">
        <f t="shared" si="372"/>
        <v>0</v>
      </c>
      <c r="F1094" s="37">
        <f t="shared" si="371"/>
        <v>0</v>
      </c>
      <c r="G1094" s="46">
        <f t="shared" si="373"/>
        <v>0</v>
      </c>
      <c r="H1094" s="37">
        <f t="shared" si="366"/>
        <v>0</v>
      </c>
      <c r="I1094" s="46">
        <f t="shared" si="374"/>
        <v>0</v>
      </c>
      <c r="J1094" s="37">
        <f t="shared" si="366"/>
        <v>0</v>
      </c>
      <c r="K1094" s="46">
        <f t="shared" si="375"/>
        <v>0</v>
      </c>
      <c r="L1094" s="37">
        <f t="shared" si="367"/>
        <v>0</v>
      </c>
      <c r="M1094" s="46">
        <f t="shared" si="376"/>
        <v>0</v>
      </c>
      <c r="N1094" s="37">
        <f t="shared" si="368"/>
        <v>0</v>
      </c>
      <c r="O1094" s="46">
        <f t="shared" si="377"/>
        <v>0</v>
      </c>
      <c r="P1094" s="37">
        <f t="shared" si="369"/>
        <v>0</v>
      </c>
      <c r="Q1094" s="46">
        <f t="shared" si="378"/>
        <v>0</v>
      </c>
      <c r="R1094" s="37">
        <f aca="true" t="shared" si="382" ref="R1094:R1106">SUM(P1094,N1094,D1094,F1094,J1094,L1094)</f>
        <v>0</v>
      </c>
      <c r="S1094" s="46">
        <f t="shared" si="380"/>
        <v>0</v>
      </c>
      <c r="T1094" s="37">
        <f t="shared" si="370"/>
        <v>200.24009999999998</v>
      </c>
      <c r="U1094" s="39">
        <f t="shared" si="381"/>
        <v>200.24009999999998</v>
      </c>
      <c r="BD1094" s="3"/>
      <c r="BJ1094" s="25"/>
    </row>
    <row r="1095" spans="2:62" ht="12" customHeight="1">
      <c r="B1095" s="11"/>
      <c r="C1095" s="26" t="s">
        <v>110</v>
      </c>
      <c r="D1095" s="37">
        <f t="shared" si="371"/>
        <v>0</v>
      </c>
      <c r="E1095" s="46">
        <f t="shared" si="372"/>
        <v>0</v>
      </c>
      <c r="F1095" s="37">
        <f t="shared" si="371"/>
        <v>0</v>
      </c>
      <c r="G1095" s="46">
        <f t="shared" si="373"/>
        <v>0</v>
      </c>
      <c r="H1095" s="37">
        <f t="shared" si="366"/>
        <v>0</v>
      </c>
      <c r="I1095" s="46">
        <f t="shared" si="374"/>
        <v>0</v>
      </c>
      <c r="J1095" s="37">
        <f t="shared" si="366"/>
        <v>0</v>
      </c>
      <c r="K1095" s="46">
        <f t="shared" si="375"/>
        <v>0</v>
      </c>
      <c r="L1095" s="37">
        <f t="shared" si="367"/>
        <v>0</v>
      </c>
      <c r="M1095" s="46">
        <f t="shared" si="376"/>
        <v>0</v>
      </c>
      <c r="N1095" s="37">
        <f t="shared" si="368"/>
        <v>0</v>
      </c>
      <c r="O1095" s="46">
        <f t="shared" si="377"/>
        <v>0</v>
      </c>
      <c r="P1095" s="37">
        <f t="shared" si="369"/>
        <v>0</v>
      </c>
      <c r="Q1095" s="46">
        <f t="shared" si="378"/>
        <v>0</v>
      </c>
      <c r="R1095" s="37">
        <f t="shared" si="382"/>
        <v>0</v>
      </c>
      <c r="S1095" s="46">
        <f t="shared" si="380"/>
        <v>0</v>
      </c>
      <c r="T1095" s="37">
        <f t="shared" si="370"/>
        <v>424.183</v>
      </c>
      <c r="U1095" s="39">
        <f t="shared" si="381"/>
        <v>424.183</v>
      </c>
      <c r="BD1095" s="3"/>
      <c r="BJ1095" s="25"/>
    </row>
    <row r="1096" spans="2:62" ht="12" customHeight="1">
      <c r="B1096" s="11"/>
      <c r="C1096" s="26" t="s">
        <v>111</v>
      </c>
      <c r="D1096" s="37">
        <f t="shared" si="371"/>
        <v>0</v>
      </c>
      <c r="E1096" s="46">
        <f t="shared" si="372"/>
        <v>0</v>
      </c>
      <c r="F1096" s="37">
        <f t="shared" si="371"/>
        <v>422.1038</v>
      </c>
      <c r="G1096" s="46">
        <f t="shared" si="373"/>
        <v>0.3187827277916468</v>
      </c>
      <c r="H1096" s="37">
        <f t="shared" si="366"/>
        <v>0</v>
      </c>
      <c r="I1096" s="46">
        <f t="shared" si="374"/>
        <v>0</v>
      </c>
      <c r="J1096" s="37">
        <f t="shared" si="366"/>
        <v>0</v>
      </c>
      <c r="K1096" s="46">
        <f t="shared" si="375"/>
        <v>0</v>
      </c>
      <c r="L1096" s="37">
        <f t="shared" si="367"/>
        <v>0</v>
      </c>
      <c r="M1096" s="46">
        <f t="shared" si="376"/>
        <v>0</v>
      </c>
      <c r="N1096" s="37">
        <f t="shared" si="368"/>
        <v>0</v>
      </c>
      <c r="O1096" s="46">
        <f t="shared" si="377"/>
        <v>0</v>
      </c>
      <c r="P1096" s="37">
        <f t="shared" si="369"/>
        <v>0</v>
      </c>
      <c r="Q1096" s="46">
        <f t="shared" si="378"/>
        <v>0</v>
      </c>
      <c r="R1096" s="37">
        <f t="shared" si="382"/>
        <v>422.1038</v>
      </c>
      <c r="S1096" s="46">
        <f t="shared" si="380"/>
        <v>0.3187827277916468</v>
      </c>
      <c r="T1096" s="37">
        <f t="shared" si="370"/>
        <v>131989.02240000002</v>
      </c>
      <c r="U1096" s="39">
        <f t="shared" si="381"/>
        <v>132411.12620000003</v>
      </c>
      <c r="BD1096" s="3"/>
      <c r="BJ1096" s="25"/>
    </row>
    <row r="1097" spans="2:62" ht="12" customHeight="1">
      <c r="B1097" s="11" t="s">
        <v>112</v>
      </c>
      <c r="C1097" s="26" t="s">
        <v>91</v>
      </c>
      <c r="D1097" s="37">
        <f t="shared" si="371"/>
        <v>0</v>
      </c>
      <c r="E1097" s="46">
        <f t="shared" si="372"/>
        <v>0</v>
      </c>
      <c r="F1097" s="37">
        <f t="shared" si="371"/>
        <v>0</v>
      </c>
      <c r="G1097" s="46">
        <f t="shared" si="373"/>
        <v>0</v>
      </c>
      <c r="H1097" s="37">
        <f t="shared" si="366"/>
        <v>0</v>
      </c>
      <c r="I1097" s="46">
        <f t="shared" si="374"/>
        <v>0</v>
      </c>
      <c r="J1097" s="37">
        <f t="shared" si="366"/>
        <v>0</v>
      </c>
      <c r="K1097" s="46">
        <f t="shared" si="375"/>
        <v>0</v>
      </c>
      <c r="L1097" s="37">
        <f t="shared" si="367"/>
        <v>0</v>
      </c>
      <c r="M1097" s="46">
        <f t="shared" si="376"/>
        <v>0</v>
      </c>
      <c r="N1097" s="37">
        <f t="shared" si="368"/>
        <v>0</v>
      </c>
      <c r="O1097" s="46">
        <f t="shared" si="377"/>
        <v>0</v>
      </c>
      <c r="P1097" s="37">
        <f t="shared" si="369"/>
        <v>0</v>
      </c>
      <c r="Q1097" s="46">
        <f t="shared" si="378"/>
        <v>0</v>
      </c>
      <c r="R1097" s="37">
        <f t="shared" si="382"/>
        <v>0</v>
      </c>
      <c r="S1097" s="46">
        <f t="shared" si="380"/>
        <v>0</v>
      </c>
      <c r="T1097" s="37">
        <f t="shared" si="370"/>
        <v>333.7258</v>
      </c>
      <c r="U1097" s="39">
        <f t="shared" si="381"/>
        <v>333.7258</v>
      </c>
      <c r="BD1097" s="3"/>
      <c r="BJ1097" s="25"/>
    </row>
    <row r="1098" spans="2:62" ht="12" customHeight="1">
      <c r="B1098" s="11"/>
      <c r="C1098" s="26" t="s">
        <v>113</v>
      </c>
      <c r="D1098" s="37">
        <f t="shared" si="371"/>
        <v>0</v>
      </c>
      <c r="E1098" s="46">
        <f t="shared" si="372"/>
        <v>0</v>
      </c>
      <c r="F1098" s="37">
        <f t="shared" si="371"/>
        <v>0</v>
      </c>
      <c r="G1098" s="46">
        <f t="shared" si="373"/>
        <v>0</v>
      </c>
      <c r="H1098" s="37">
        <f t="shared" si="366"/>
        <v>0</v>
      </c>
      <c r="I1098" s="46">
        <f t="shared" si="374"/>
        <v>0</v>
      </c>
      <c r="J1098" s="37">
        <f t="shared" si="366"/>
        <v>0</v>
      </c>
      <c r="K1098" s="46">
        <f t="shared" si="375"/>
        <v>0</v>
      </c>
      <c r="L1098" s="37">
        <f t="shared" si="367"/>
        <v>0</v>
      </c>
      <c r="M1098" s="46">
        <f t="shared" si="376"/>
        <v>0</v>
      </c>
      <c r="N1098" s="37">
        <f t="shared" si="368"/>
        <v>0</v>
      </c>
      <c r="O1098" s="46">
        <f t="shared" si="377"/>
        <v>0</v>
      </c>
      <c r="P1098" s="37">
        <f t="shared" si="369"/>
        <v>0</v>
      </c>
      <c r="Q1098" s="46">
        <f t="shared" si="378"/>
        <v>0</v>
      </c>
      <c r="R1098" s="37">
        <f t="shared" si="382"/>
        <v>0</v>
      </c>
      <c r="S1098" s="46">
        <f t="shared" si="380"/>
        <v>0</v>
      </c>
      <c r="T1098" s="37">
        <f t="shared" si="370"/>
        <v>1055.8872</v>
      </c>
      <c r="U1098" s="39">
        <f t="shared" si="381"/>
        <v>1055.8872</v>
      </c>
      <c r="BD1098" s="3"/>
      <c r="BJ1098" s="25"/>
    </row>
    <row r="1099" spans="2:62" ht="12" customHeight="1">
      <c r="B1099" s="11"/>
      <c r="C1099" s="26" t="s">
        <v>114</v>
      </c>
      <c r="D1099" s="37">
        <f t="shared" si="371"/>
        <v>0</v>
      </c>
      <c r="E1099" s="46">
        <f t="shared" si="372"/>
        <v>0</v>
      </c>
      <c r="F1099" s="37">
        <f t="shared" si="371"/>
        <v>0</v>
      </c>
      <c r="G1099" s="46">
        <f t="shared" si="373"/>
        <v>0</v>
      </c>
      <c r="H1099" s="37">
        <f t="shared" si="366"/>
        <v>0</v>
      </c>
      <c r="I1099" s="46">
        <f t="shared" si="374"/>
        <v>0</v>
      </c>
      <c r="J1099" s="37">
        <f t="shared" si="366"/>
        <v>0</v>
      </c>
      <c r="K1099" s="46">
        <f t="shared" si="375"/>
        <v>0</v>
      </c>
      <c r="L1099" s="37">
        <f t="shared" si="367"/>
        <v>0</v>
      </c>
      <c r="M1099" s="46">
        <f t="shared" si="376"/>
        <v>0</v>
      </c>
      <c r="N1099" s="37">
        <f t="shared" si="368"/>
        <v>0</v>
      </c>
      <c r="O1099" s="46">
        <f t="shared" si="377"/>
        <v>0</v>
      </c>
      <c r="P1099" s="37">
        <f t="shared" si="369"/>
        <v>684.8448</v>
      </c>
      <c r="Q1099" s="46">
        <f t="shared" si="378"/>
        <v>22.35038111793092</v>
      </c>
      <c r="R1099" s="37">
        <f t="shared" si="382"/>
        <v>684.8448</v>
      </c>
      <c r="S1099" s="46">
        <f t="shared" si="380"/>
        <v>22.35038111793092</v>
      </c>
      <c r="T1099" s="37">
        <f t="shared" si="370"/>
        <v>2379.2855</v>
      </c>
      <c r="U1099" s="39">
        <f t="shared" si="381"/>
        <v>3064.1303</v>
      </c>
      <c r="BD1099" s="3"/>
      <c r="BJ1099" s="25"/>
    </row>
    <row r="1100" spans="2:62" ht="12" customHeight="1">
      <c r="B1100" s="11" t="s">
        <v>115</v>
      </c>
      <c r="C1100" s="26" t="s">
        <v>116</v>
      </c>
      <c r="D1100" s="37">
        <f t="shared" si="371"/>
        <v>0</v>
      </c>
      <c r="E1100" s="46">
        <f t="shared" si="372"/>
        <v>0</v>
      </c>
      <c r="F1100" s="37">
        <f t="shared" si="371"/>
        <v>0</v>
      </c>
      <c r="G1100" s="46">
        <f t="shared" si="373"/>
        <v>0</v>
      </c>
      <c r="H1100" s="37">
        <f t="shared" si="366"/>
        <v>0</v>
      </c>
      <c r="I1100" s="46">
        <f t="shared" si="374"/>
        <v>0</v>
      </c>
      <c r="J1100" s="37">
        <f t="shared" si="366"/>
        <v>0</v>
      </c>
      <c r="K1100" s="46">
        <f t="shared" si="375"/>
        <v>0</v>
      </c>
      <c r="L1100" s="37">
        <f t="shared" si="367"/>
        <v>0</v>
      </c>
      <c r="M1100" s="46">
        <f t="shared" si="376"/>
        <v>0</v>
      </c>
      <c r="N1100" s="37">
        <f t="shared" si="368"/>
        <v>0</v>
      </c>
      <c r="O1100" s="46">
        <f t="shared" si="377"/>
        <v>0</v>
      </c>
      <c r="P1100" s="37">
        <f t="shared" si="369"/>
        <v>9295.6174</v>
      </c>
      <c r="Q1100" s="46">
        <f t="shared" si="378"/>
        <v>8.24628052091801</v>
      </c>
      <c r="R1100" s="37">
        <f t="shared" si="382"/>
        <v>9295.6174</v>
      </c>
      <c r="S1100" s="46">
        <f t="shared" si="380"/>
        <v>8.24628052091801</v>
      </c>
      <c r="T1100" s="37">
        <f t="shared" si="370"/>
        <v>103429.35449999999</v>
      </c>
      <c r="U1100" s="39">
        <f t="shared" si="381"/>
        <v>112724.97189999999</v>
      </c>
      <c r="BD1100" s="3"/>
      <c r="BJ1100" s="25"/>
    </row>
    <row r="1101" spans="2:62" ht="12" customHeight="1">
      <c r="B1101" s="11"/>
      <c r="C1101" s="26" t="s">
        <v>117</v>
      </c>
      <c r="D1101" s="37">
        <f t="shared" si="371"/>
        <v>0</v>
      </c>
      <c r="E1101" s="46">
        <f t="shared" si="372"/>
        <v>0</v>
      </c>
      <c r="F1101" s="37">
        <f t="shared" si="371"/>
        <v>0</v>
      </c>
      <c r="G1101" s="46">
        <f t="shared" si="373"/>
        <v>0</v>
      </c>
      <c r="H1101" s="37">
        <f t="shared" si="366"/>
        <v>635.1925</v>
      </c>
      <c r="I1101" s="46">
        <f t="shared" si="374"/>
        <v>8.676756000743598</v>
      </c>
      <c r="J1101" s="37">
        <f t="shared" si="366"/>
        <v>0</v>
      </c>
      <c r="K1101" s="46">
        <f t="shared" si="375"/>
        <v>0</v>
      </c>
      <c r="L1101" s="37">
        <f t="shared" si="367"/>
        <v>0</v>
      </c>
      <c r="M1101" s="46">
        <f t="shared" si="376"/>
        <v>0</v>
      </c>
      <c r="N1101" s="37">
        <f t="shared" si="368"/>
        <v>0</v>
      </c>
      <c r="O1101" s="46">
        <f t="shared" si="377"/>
        <v>0</v>
      </c>
      <c r="P1101" s="37">
        <f t="shared" si="369"/>
        <v>0</v>
      </c>
      <c r="Q1101" s="46">
        <f t="shared" si="378"/>
        <v>0</v>
      </c>
      <c r="R1101" s="37">
        <f t="shared" si="382"/>
        <v>0</v>
      </c>
      <c r="S1101" s="46">
        <f t="shared" si="380"/>
        <v>0</v>
      </c>
      <c r="T1101" s="37">
        <f t="shared" si="370"/>
        <v>7320.6219</v>
      </c>
      <c r="U1101" s="39">
        <f t="shared" si="381"/>
        <v>7320.6219</v>
      </c>
      <c r="BD1101" s="3"/>
      <c r="BJ1101" s="25"/>
    </row>
    <row r="1102" spans="2:62" ht="12" customHeight="1">
      <c r="B1102" s="11"/>
      <c r="C1102" s="26" t="s">
        <v>118</v>
      </c>
      <c r="D1102" s="37">
        <f t="shared" si="371"/>
        <v>0</v>
      </c>
      <c r="E1102" s="46">
        <f t="shared" si="372"/>
        <v>0</v>
      </c>
      <c r="F1102" s="37">
        <f t="shared" si="371"/>
        <v>0</v>
      </c>
      <c r="G1102" s="46">
        <f t="shared" si="373"/>
        <v>0</v>
      </c>
      <c r="H1102" s="37">
        <f t="shared" si="366"/>
        <v>0</v>
      </c>
      <c r="I1102" s="46">
        <f t="shared" si="374"/>
        <v>0</v>
      </c>
      <c r="J1102" s="37">
        <f t="shared" si="366"/>
        <v>0</v>
      </c>
      <c r="K1102" s="46">
        <f t="shared" si="375"/>
        <v>0</v>
      </c>
      <c r="L1102" s="37">
        <f t="shared" si="367"/>
        <v>0</v>
      </c>
      <c r="M1102" s="46">
        <f t="shared" si="376"/>
        <v>0</v>
      </c>
      <c r="N1102" s="37">
        <f t="shared" si="368"/>
        <v>0</v>
      </c>
      <c r="O1102" s="46">
        <f t="shared" si="377"/>
        <v>0</v>
      </c>
      <c r="P1102" s="37">
        <f t="shared" si="369"/>
        <v>0</v>
      </c>
      <c r="Q1102" s="46">
        <f t="shared" si="378"/>
        <v>0</v>
      </c>
      <c r="R1102" s="37">
        <f t="shared" si="382"/>
        <v>0</v>
      </c>
      <c r="S1102" s="46">
        <f t="shared" si="380"/>
        <v>0</v>
      </c>
      <c r="T1102" s="37">
        <f t="shared" si="370"/>
        <v>1826.5299</v>
      </c>
      <c r="U1102" s="39">
        <f t="shared" si="381"/>
        <v>1826.5299</v>
      </c>
      <c r="BD1102" s="3"/>
      <c r="BJ1102" s="25"/>
    </row>
    <row r="1103" spans="2:62" ht="12" customHeight="1">
      <c r="B1103" s="11" t="s">
        <v>119</v>
      </c>
      <c r="C1103" s="26" t="s">
        <v>120</v>
      </c>
      <c r="D1103" s="37">
        <f t="shared" si="371"/>
        <v>0</v>
      </c>
      <c r="E1103" s="46">
        <f t="shared" si="372"/>
        <v>0</v>
      </c>
      <c r="F1103" s="37">
        <f t="shared" si="371"/>
        <v>0</v>
      </c>
      <c r="G1103" s="46">
        <f t="shared" si="373"/>
        <v>0</v>
      </c>
      <c r="H1103" s="37">
        <f t="shared" si="366"/>
        <v>0</v>
      </c>
      <c r="I1103" s="46">
        <f t="shared" si="374"/>
        <v>0</v>
      </c>
      <c r="J1103" s="37">
        <f t="shared" si="366"/>
        <v>0</v>
      </c>
      <c r="K1103" s="46">
        <f t="shared" si="375"/>
        <v>0</v>
      </c>
      <c r="L1103" s="37">
        <f t="shared" si="367"/>
        <v>0</v>
      </c>
      <c r="M1103" s="46">
        <f t="shared" si="376"/>
        <v>0</v>
      </c>
      <c r="N1103" s="37">
        <f t="shared" si="368"/>
        <v>0</v>
      </c>
      <c r="O1103" s="46">
        <f t="shared" si="377"/>
        <v>0</v>
      </c>
      <c r="P1103" s="37">
        <f t="shared" si="369"/>
        <v>0</v>
      </c>
      <c r="Q1103" s="46">
        <f t="shared" si="378"/>
        <v>0</v>
      </c>
      <c r="R1103" s="37">
        <f t="shared" si="382"/>
        <v>0</v>
      </c>
      <c r="S1103" s="46">
        <f t="shared" si="380"/>
        <v>0</v>
      </c>
      <c r="T1103" s="37">
        <f t="shared" si="370"/>
        <v>27543.8945</v>
      </c>
      <c r="U1103" s="39">
        <f t="shared" si="381"/>
        <v>27543.8945</v>
      </c>
      <c r="BD1103" s="3"/>
      <c r="BJ1103" s="25"/>
    </row>
    <row r="1104" spans="2:62" ht="12" customHeight="1">
      <c r="B1104" s="11"/>
      <c r="C1104" s="26" t="s">
        <v>121</v>
      </c>
      <c r="D1104" s="37">
        <f t="shared" si="371"/>
        <v>429.2632</v>
      </c>
      <c r="E1104" s="46">
        <f t="shared" si="372"/>
        <v>0.8418670086245892</v>
      </c>
      <c r="F1104" s="37">
        <f t="shared" si="371"/>
        <v>0</v>
      </c>
      <c r="G1104" s="46">
        <f t="shared" si="373"/>
        <v>0</v>
      </c>
      <c r="H1104" s="37">
        <f t="shared" si="366"/>
        <v>0</v>
      </c>
      <c r="I1104" s="46">
        <f t="shared" si="374"/>
        <v>0</v>
      </c>
      <c r="J1104" s="37">
        <f t="shared" si="366"/>
        <v>0</v>
      </c>
      <c r="K1104" s="46">
        <f t="shared" si="375"/>
        <v>0</v>
      </c>
      <c r="L1104" s="37">
        <f t="shared" si="367"/>
        <v>0</v>
      </c>
      <c r="M1104" s="46">
        <f t="shared" si="376"/>
        <v>0</v>
      </c>
      <c r="N1104" s="37">
        <f t="shared" si="368"/>
        <v>0</v>
      </c>
      <c r="O1104" s="46">
        <f t="shared" si="377"/>
        <v>0</v>
      </c>
      <c r="P1104" s="37">
        <f t="shared" si="369"/>
        <v>0</v>
      </c>
      <c r="Q1104" s="46">
        <f t="shared" si="378"/>
        <v>0</v>
      </c>
      <c r="R1104" s="37">
        <f t="shared" si="382"/>
        <v>429.2632</v>
      </c>
      <c r="S1104" s="46">
        <f t="shared" si="380"/>
        <v>0.8418670086245892</v>
      </c>
      <c r="T1104" s="37">
        <f t="shared" si="370"/>
        <v>50560.168099999995</v>
      </c>
      <c r="U1104" s="39">
        <f t="shared" si="381"/>
        <v>50989.4313</v>
      </c>
      <c r="BD1104" s="3"/>
      <c r="BJ1104" s="25"/>
    </row>
    <row r="1105" spans="2:62" ht="12" customHeight="1">
      <c r="B1105" s="11"/>
      <c r="C1105" s="26" t="s">
        <v>122</v>
      </c>
      <c r="D1105" s="37">
        <f t="shared" si="371"/>
        <v>0</v>
      </c>
      <c r="E1105" s="46">
        <f t="shared" si="372"/>
        <v>0</v>
      </c>
      <c r="F1105" s="37">
        <f t="shared" si="371"/>
        <v>0</v>
      </c>
      <c r="G1105" s="46">
        <f t="shared" si="373"/>
        <v>0</v>
      </c>
      <c r="H1105" s="37">
        <f t="shared" si="366"/>
        <v>0</v>
      </c>
      <c r="I1105" s="46">
        <f t="shared" si="374"/>
        <v>0</v>
      </c>
      <c r="J1105" s="37">
        <f t="shared" si="366"/>
        <v>0</v>
      </c>
      <c r="K1105" s="46">
        <f t="shared" si="375"/>
        <v>0</v>
      </c>
      <c r="L1105" s="37">
        <f t="shared" si="367"/>
        <v>0</v>
      </c>
      <c r="M1105" s="46">
        <f t="shared" si="376"/>
        <v>0</v>
      </c>
      <c r="N1105" s="37">
        <f t="shared" si="368"/>
        <v>0</v>
      </c>
      <c r="O1105" s="46">
        <f t="shared" si="377"/>
        <v>0</v>
      </c>
      <c r="P1105" s="37">
        <f t="shared" si="369"/>
        <v>0</v>
      </c>
      <c r="Q1105" s="46">
        <f t="shared" si="378"/>
        <v>0</v>
      </c>
      <c r="R1105" s="37">
        <f t="shared" si="382"/>
        <v>0</v>
      </c>
      <c r="S1105" s="46">
        <f t="shared" si="380"/>
        <v>0</v>
      </c>
      <c r="T1105" s="37">
        <f t="shared" si="370"/>
        <v>1725.3455</v>
      </c>
      <c r="U1105" s="39">
        <f t="shared" si="381"/>
        <v>1725.3455</v>
      </c>
      <c r="BD1105" s="3"/>
      <c r="BJ1105" s="25"/>
    </row>
    <row r="1106" spans="2:62" ht="12" customHeight="1">
      <c r="B1106" s="11"/>
      <c r="C1106" s="29" t="s">
        <v>123</v>
      </c>
      <c r="D1106" s="37">
        <f t="shared" si="371"/>
        <v>47.0354</v>
      </c>
      <c r="E1106" s="46">
        <f t="shared" si="372"/>
        <v>0.12114037704261775</v>
      </c>
      <c r="F1106" s="37">
        <f t="shared" si="371"/>
        <v>0</v>
      </c>
      <c r="G1106" s="46">
        <f t="shared" si="373"/>
        <v>0</v>
      </c>
      <c r="H1106" s="37">
        <f t="shared" si="366"/>
        <v>0</v>
      </c>
      <c r="I1106" s="46">
        <f t="shared" si="374"/>
        <v>0</v>
      </c>
      <c r="J1106" s="37">
        <f t="shared" si="366"/>
        <v>0</v>
      </c>
      <c r="K1106" s="46">
        <f t="shared" si="375"/>
        <v>0</v>
      </c>
      <c r="L1106" s="37">
        <f t="shared" si="367"/>
        <v>0</v>
      </c>
      <c r="M1106" s="46">
        <f t="shared" si="376"/>
        <v>0</v>
      </c>
      <c r="N1106" s="37">
        <f t="shared" si="368"/>
        <v>0</v>
      </c>
      <c r="O1106" s="46">
        <f t="shared" si="377"/>
        <v>0</v>
      </c>
      <c r="P1106" s="37">
        <f t="shared" si="369"/>
        <v>0</v>
      </c>
      <c r="Q1106" s="46">
        <f t="shared" si="378"/>
        <v>0</v>
      </c>
      <c r="R1106" s="37">
        <f t="shared" si="382"/>
        <v>47.0354</v>
      </c>
      <c r="S1106" s="46">
        <f t="shared" si="380"/>
        <v>0.12114037704261775</v>
      </c>
      <c r="T1106" s="37">
        <f t="shared" si="370"/>
        <v>38780.151</v>
      </c>
      <c r="U1106" s="39">
        <f t="shared" si="381"/>
        <v>38827.1864</v>
      </c>
      <c r="BD1106" s="3"/>
      <c r="BJ1106" s="25"/>
    </row>
    <row r="1107" spans="2:62" s="30" customFormat="1" ht="12" customHeight="1">
      <c r="B1107" s="27"/>
      <c r="C1107" s="28" t="s">
        <v>2</v>
      </c>
      <c r="D1107" s="40">
        <f t="shared" si="371"/>
        <v>476.29859999999996</v>
      </c>
      <c r="E1107" s="47">
        <f t="shared" si="372"/>
        <v>0.12585599969204694</v>
      </c>
      <c r="F1107" s="40">
        <f t="shared" si="371"/>
        <v>422.1038</v>
      </c>
      <c r="G1107" s="47">
        <f t="shared" si="373"/>
        <v>0.11153569572283403</v>
      </c>
      <c r="H1107" s="40">
        <f t="shared" si="366"/>
        <v>635.1925</v>
      </c>
      <c r="I1107" s="47">
        <f t="shared" si="374"/>
        <v>0.16784174273111557</v>
      </c>
      <c r="J1107" s="40">
        <f t="shared" si="366"/>
        <v>0</v>
      </c>
      <c r="K1107" s="47">
        <f t="shared" si="375"/>
        <v>0</v>
      </c>
      <c r="L1107" s="40">
        <f t="shared" si="367"/>
        <v>0</v>
      </c>
      <c r="M1107" s="47">
        <f t="shared" si="376"/>
        <v>0</v>
      </c>
      <c r="N1107" s="40">
        <f t="shared" si="368"/>
        <v>0</v>
      </c>
      <c r="O1107" s="47">
        <f t="shared" si="377"/>
        <v>0</v>
      </c>
      <c r="P1107" s="40">
        <f t="shared" si="369"/>
        <v>9980.4622</v>
      </c>
      <c r="Q1107" s="47">
        <f t="shared" si="378"/>
        <v>2.6372133942230485</v>
      </c>
      <c r="R1107" s="40">
        <f>SUM(R1094:R1106)</f>
        <v>10878.864599999999</v>
      </c>
      <c r="S1107" s="47">
        <f t="shared" si="380"/>
        <v>2.8746050896379294</v>
      </c>
      <c r="T1107" s="40">
        <f t="shared" si="370"/>
        <v>367568.4094</v>
      </c>
      <c r="U1107" s="42">
        <f t="shared" si="381"/>
        <v>378447.274</v>
      </c>
      <c r="BJ1107" s="25"/>
    </row>
    <row r="1108" spans="2:62" ht="12" customHeight="1">
      <c r="B1108" s="11"/>
      <c r="C1108" s="26" t="s">
        <v>124</v>
      </c>
      <c r="D1108" s="37">
        <f t="shared" si="371"/>
        <v>32.0874</v>
      </c>
      <c r="E1108" s="46">
        <f t="shared" si="372"/>
        <v>0.01715795903249144</v>
      </c>
      <c r="F1108" s="37">
        <f t="shared" si="371"/>
        <v>0</v>
      </c>
      <c r="G1108" s="46">
        <f t="shared" si="373"/>
        <v>0</v>
      </c>
      <c r="H1108" s="37">
        <f t="shared" si="366"/>
        <v>0</v>
      </c>
      <c r="I1108" s="46">
        <f t="shared" si="374"/>
        <v>0</v>
      </c>
      <c r="J1108" s="37">
        <f t="shared" si="366"/>
        <v>0</v>
      </c>
      <c r="K1108" s="46">
        <f t="shared" si="375"/>
        <v>0</v>
      </c>
      <c r="L1108" s="37">
        <f t="shared" si="367"/>
        <v>0</v>
      </c>
      <c r="M1108" s="46">
        <f t="shared" si="376"/>
        <v>0</v>
      </c>
      <c r="N1108" s="37">
        <f t="shared" si="368"/>
        <v>0</v>
      </c>
      <c r="O1108" s="46">
        <f t="shared" si="377"/>
        <v>0</v>
      </c>
      <c r="P1108" s="37">
        <f t="shared" si="369"/>
        <v>209.3856</v>
      </c>
      <c r="Q1108" s="46">
        <f t="shared" si="378"/>
        <v>0.11196387201186883</v>
      </c>
      <c r="R1108" s="37">
        <f>SUM(P1108,N1108,D1108,F1108,J1108,L1108)</f>
        <v>241.473</v>
      </c>
      <c r="S1108" s="46">
        <f t="shared" si="380"/>
        <v>0.12912183104436026</v>
      </c>
      <c r="T1108" s="37">
        <f t="shared" si="370"/>
        <v>186770.2802</v>
      </c>
      <c r="U1108" s="39">
        <f t="shared" si="381"/>
        <v>187011.7532</v>
      </c>
      <c r="BD1108" s="3"/>
      <c r="BJ1108" s="25"/>
    </row>
    <row r="1109" spans="2:62" ht="12" customHeight="1">
      <c r="B1109" s="11" t="s">
        <v>92</v>
      </c>
      <c r="C1109" s="26" t="s">
        <v>125</v>
      </c>
      <c r="D1109" s="37">
        <f t="shared" si="371"/>
        <v>0</v>
      </c>
      <c r="E1109" s="46">
        <f t="shared" si="372"/>
        <v>0</v>
      </c>
      <c r="F1109" s="37">
        <f t="shared" si="371"/>
        <v>160.1402</v>
      </c>
      <c r="G1109" s="46">
        <f t="shared" si="373"/>
        <v>1.6411306718279857</v>
      </c>
      <c r="H1109" s="37">
        <f t="shared" si="366"/>
        <v>0</v>
      </c>
      <c r="I1109" s="46">
        <f t="shared" si="374"/>
        <v>0</v>
      </c>
      <c r="J1109" s="37">
        <f t="shared" si="366"/>
        <v>0</v>
      </c>
      <c r="K1109" s="46">
        <f t="shared" si="375"/>
        <v>0</v>
      </c>
      <c r="L1109" s="37">
        <f t="shared" si="367"/>
        <v>0</v>
      </c>
      <c r="M1109" s="46">
        <f t="shared" si="376"/>
        <v>0</v>
      </c>
      <c r="N1109" s="37">
        <f t="shared" si="368"/>
        <v>0</v>
      </c>
      <c r="O1109" s="46">
        <f t="shared" si="377"/>
        <v>0</v>
      </c>
      <c r="P1109" s="37">
        <f t="shared" si="369"/>
        <v>641.0408</v>
      </c>
      <c r="Q1109" s="46">
        <f t="shared" si="378"/>
        <v>6.569441768982114</v>
      </c>
      <c r="R1109" s="37">
        <f>SUM(P1109,N1109,D1109,F1109,J1109,L1109)</f>
        <v>801.181</v>
      </c>
      <c r="S1109" s="46">
        <f t="shared" si="380"/>
        <v>8.210572440810099</v>
      </c>
      <c r="T1109" s="37">
        <f t="shared" si="370"/>
        <v>8956.7379</v>
      </c>
      <c r="U1109" s="39">
        <f t="shared" si="381"/>
        <v>9757.9189</v>
      </c>
      <c r="BD1109" s="3"/>
      <c r="BJ1109" s="25"/>
    </row>
    <row r="1110" spans="2:62" ht="12" customHeight="1">
      <c r="B1110" s="11" t="s">
        <v>93</v>
      </c>
      <c r="C1110" s="26" t="s">
        <v>126</v>
      </c>
      <c r="D1110" s="37">
        <f t="shared" si="371"/>
        <v>35.2484</v>
      </c>
      <c r="E1110" s="46">
        <f t="shared" si="372"/>
        <v>0.05197860911624824</v>
      </c>
      <c r="F1110" s="37">
        <f t="shared" si="371"/>
        <v>0</v>
      </c>
      <c r="G1110" s="46">
        <f t="shared" si="373"/>
        <v>0</v>
      </c>
      <c r="H1110" s="37">
        <f t="shared" si="366"/>
        <v>63.3219</v>
      </c>
      <c r="I1110" s="46">
        <f t="shared" si="374"/>
        <v>0.09337684231335776</v>
      </c>
      <c r="J1110" s="37">
        <f t="shared" si="366"/>
        <v>0</v>
      </c>
      <c r="K1110" s="46">
        <f t="shared" si="375"/>
        <v>0</v>
      </c>
      <c r="L1110" s="37">
        <f t="shared" si="367"/>
        <v>0</v>
      </c>
      <c r="M1110" s="46">
        <f t="shared" si="376"/>
        <v>0</v>
      </c>
      <c r="N1110" s="37">
        <f t="shared" si="368"/>
        <v>0</v>
      </c>
      <c r="O1110" s="46">
        <f t="shared" si="377"/>
        <v>0</v>
      </c>
      <c r="P1110" s="37">
        <f t="shared" si="369"/>
        <v>0</v>
      </c>
      <c r="Q1110" s="46">
        <f t="shared" si="378"/>
        <v>0</v>
      </c>
      <c r="R1110" s="37">
        <f>SUM(P1110,N1110,D1110,F1110,J1110,L1110)</f>
        <v>35.2484</v>
      </c>
      <c r="S1110" s="46">
        <f t="shared" si="380"/>
        <v>0.05197860911624824</v>
      </c>
      <c r="T1110" s="37">
        <f t="shared" si="370"/>
        <v>67778.03210000001</v>
      </c>
      <c r="U1110" s="39">
        <f t="shared" si="381"/>
        <v>67813.28050000001</v>
      </c>
      <c r="BD1110" s="3"/>
      <c r="BJ1110" s="25"/>
    </row>
    <row r="1111" spans="2:62" ht="12" customHeight="1">
      <c r="B1111" s="11" t="s">
        <v>20</v>
      </c>
      <c r="C1111" s="29" t="s">
        <v>127</v>
      </c>
      <c r="D1111" s="37">
        <f t="shared" si="371"/>
        <v>108.4955</v>
      </c>
      <c r="E1111" s="46">
        <f t="shared" si="372"/>
        <v>0.2950258340637203</v>
      </c>
      <c r="F1111" s="37">
        <f t="shared" si="371"/>
        <v>0</v>
      </c>
      <c r="G1111" s="46">
        <f t="shared" si="373"/>
        <v>0</v>
      </c>
      <c r="H1111" s="37">
        <f t="shared" si="366"/>
        <v>367.0798</v>
      </c>
      <c r="I1111" s="46">
        <f t="shared" si="374"/>
        <v>0.9981798707130122</v>
      </c>
      <c r="J1111" s="37">
        <f t="shared" si="366"/>
        <v>0</v>
      </c>
      <c r="K1111" s="46">
        <f t="shared" si="375"/>
        <v>0</v>
      </c>
      <c r="L1111" s="37">
        <f t="shared" si="367"/>
        <v>0</v>
      </c>
      <c r="M1111" s="46">
        <f t="shared" si="376"/>
        <v>0</v>
      </c>
      <c r="N1111" s="37">
        <f t="shared" si="368"/>
        <v>0</v>
      </c>
      <c r="O1111" s="46">
        <f t="shared" si="377"/>
        <v>0</v>
      </c>
      <c r="P1111" s="37">
        <f t="shared" si="369"/>
        <v>0</v>
      </c>
      <c r="Q1111" s="46">
        <f t="shared" si="378"/>
        <v>0</v>
      </c>
      <c r="R1111" s="37">
        <f>SUM(P1111,N1111,D1111,F1111,J1111,L1111)</f>
        <v>108.4955</v>
      </c>
      <c r="S1111" s="46">
        <f t="shared" si="380"/>
        <v>0.2950258340637203</v>
      </c>
      <c r="T1111" s="37">
        <f t="shared" si="370"/>
        <v>36666.4196</v>
      </c>
      <c r="U1111" s="39">
        <f t="shared" si="381"/>
        <v>36774.9151</v>
      </c>
      <c r="BD1111" s="3"/>
      <c r="BJ1111" s="25"/>
    </row>
    <row r="1112" spans="1:62" s="30" customFormat="1" ht="12" customHeight="1">
      <c r="A1112" s="3"/>
      <c r="B1112" s="27"/>
      <c r="C1112" s="28" t="s">
        <v>2</v>
      </c>
      <c r="D1112" s="34">
        <f t="shared" si="371"/>
        <v>175.8313</v>
      </c>
      <c r="E1112" s="45">
        <f t="shared" si="372"/>
        <v>0.05834634461079975</v>
      </c>
      <c r="F1112" s="34">
        <f t="shared" si="371"/>
        <v>160.1402</v>
      </c>
      <c r="G1112" s="45">
        <f t="shared" si="373"/>
        <v>0.053139545093748346</v>
      </c>
      <c r="H1112" s="34">
        <f t="shared" si="366"/>
        <v>430.4017</v>
      </c>
      <c r="I1112" s="45">
        <f t="shared" si="374"/>
        <v>0.1428207941889416</v>
      </c>
      <c r="J1112" s="34">
        <f t="shared" si="366"/>
        <v>0</v>
      </c>
      <c r="K1112" s="45">
        <f t="shared" si="375"/>
        <v>0</v>
      </c>
      <c r="L1112" s="34">
        <f t="shared" si="367"/>
        <v>0</v>
      </c>
      <c r="M1112" s="45">
        <f t="shared" si="376"/>
        <v>0</v>
      </c>
      <c r="N1112" s="34">
        <f t="shared" si="368"/>
        <v>0</v>
      </c>
      <c r="O1112" s="45">
        <f t="shared" si="377"/>
        <v>0</v>
      </c>
      <c r="P1112" s="34">
        <f t="shared" si="369"/>
        <v>850.4264000000001</v>
      </c>
      <c r="Q1112" s="45">
        <f t="shared" si="378"/>
        <v>0.28219817404820324</v>
      </c>
      <c r="R1112" s="34">
        <f>SUM(R1108:R1111)</f>
        <v>1186.3979</v>
      </c>
      <c r="S1112" s="45">
        <f t="shared" si="380"/>
        <v>0.3936840637527513</v>
      </c>
      <c r="T1112" s="34">
        <f t="shared" si="370"/>
        <v>300171.4698</v>
      </c>
      <c r="U1112" s="36">
        <f t="shared" si="381"/>
        <v>301357.8677</v>
      </c>
      <c r="BJ1112" s="25"/>
    </row>
    <row r="1113" spans="2:62" s="30" customFormat="1" ht="12" customHeight="1">
      <c r="B1113" s="60" t="s">
        <v>94</v>
      </c>
      <c r="C1113" s="61"/>
      <c r="D1113" s="43">
        <f t="shared" si="371"/>
        <v>97164.22909999998</v>
      </c>
      <c r="E1113" s="48">
        <f t="shared" si="372"/>
        <v>0.8905270003455886</v>
      </c>
      <c r="F1113" s="43">
        <f t="shared" si="371"/>
        <v>90841.33899999999</v>
      </c>
      <c r="G1113" s="48">
        <f t="shared" si="373"/>
        <v>0.8325766166866727</v>
      </c>
      <c r="H1113" s="43">
        <f t="shared" si="366"/>
        <v>40650.5091</v>
      </c>
      <c r="I1113" s="48">
        <f t="shared" si="374"/>
        <v>0.37256896150626756</v>
      </c>
      <c r="J1113" s="43">
        <f t="shared" si="366"/>
        <v>1127.5754</v>
      </c>
      <c r="K1113" s="48">
        <f t="shared" si="375"/>
        <v>0.010334423973991858</v>
      </c>
      <c r="L1113" s="43">
        <f t="shared" si="367"/>
        <v>1716.2732999999998</v>
      </c>
      <c r="M1113" s="48">
        <f t="shared" si="376"/>
        <v>0.015729942261459517</v>
      </c>
      <c r="N1113" s="43">
        <f t="shared" si="368"/>
        <v>1036.7492</v>
      </c>
      <c r="O1113" s="48">
        <f t="shared" si="377"/>
        <v>0.009501986108864099</v>
      </c>
      <c r="P1113" s="43">
        <f t="shared" si="369"/>
        <v>65090.433800000006</v>
      </c>
      <c r="Q1113" s="48">
        <f t="shared" si="378"/>
        <v>0.5965651073447062</v>
      </c>
      <c r="R1113" s="43">
        <f>SUM(R1112,R1107,R1093,R1083,R1075,R1055,R1044,R1034,R1028)</f>
        <v>256976.59979999997</v>
      </c>
      <c r="S1113" s="48">
        <f t="shared" si="380"/>
        <v>2.3552350767212826</v>
      </c>
      <c r="T1113" s="43">
        <f t="shared" si="370"/>
        <v>10653891.803100001</v>
      </c>
      <c r="U1113" s="44">
        <f>SUM(U1112,U1107,U1093,U1083,U1075,U1055,U1044,U1034,U1028)</f>
        <v>10910868.402899997</v>
      </c>
      <c r="BJ1113" s="25"/>
    </row>
    <row r="1115" spans="2:56" ht="12" customHeight="1">
      <c r="B1115" s="31"/>
      <c r="C1115" s="32" t="s">
        <v>95</v>
      </c>
      <c r="D1115" s="55" t="s">
        <v>132</v>
      </c>
      <c r="E1115" s="56"/>
      <c r="G1115" s="3"/>
      <c r="I1115" s="3"/>
      <c r="K1115" s="3"/>
      <c r="M1115" s="3"/>
      <c r="O1115" s="3"/>
      <c r="Q1115" s="3"/>
      <c r="S1115" s="3"/>
      <c r="BC1115" s="4"/>
      <c r="BD1115" s="3"/>
    </row>
    <row r="1116" spans="3:56" ht="12" customHeight="1">
      <c r="C1116" s="5"/>
      <c r="N1116" s="2"/>
      <c r="U1116" s="33" t="str">
        <f>$U$5</f>
        <v>(３日間調査　単位：トン，％）</v>
      </c>
      <c r="BD1116" s="3"/>
    </row>
    <row r="1117" spans="2:56" ht="12" customHeight="1">
      <c r="B1117" s="6"/>
      <c r="C1117" s="7" t="s">
        <v>103</v>
      </c>
      <c r="D1117" s="57" t="s">
        <v>6</v>
      </c>
      <c r="E1117" s="58"/>
      <c r="F1117" s="58"/>
      <c r="G1117" s="58"/>
      <c r="H1117" s="58"/>
      <c r="I1117" s="58"/>
      <c r="J1117" s="58"/>
      <c r="K1117" s="58"/>
      <c r="L1117" s="58"/>
      <c r="M1117" s="58"/>
      <c r="N1117" s="58"/>
      <c r="O1117" s="58"/>
      <c r="P1117" s="58"/>
      <c r="Q1117" s="58"/>
      <c r="R1117" s="58"/>
      <c r="S1117" s="59"/>
      <c r="T1117" s="16"/>
      <c r="U1117" s="20"/>
      <c r="BD1117" s="3"/>
    </row>
    <row r="1118" spans="2:56" ht="27" customHeight="1">
      <c r="B1118" s="11"/>
      <c r="C1118" s="12"/>
      <c r="D1118" s="15" t="s">
        <v>7</v>
      </c>
      <c r="E1118" s="13"/>
      <c r="F1118" s="15" t="s">
        <v>140</v>
      </c>
      <c r="G1118" s="13"/>
      <c r="H1118" s="15" t="s">
        <v>139</v>
      </c>
      <c r="I1118" s="13"/>
      <c r="J1118" s="15" t="s">
        <v>138</v>
      </c>
      <c r="K1118" s="13"/>
      <c r="L1118" s="15" t="s">
        <v>8</v>
      </c>
      <c r="M1118" s="13"/>
      <c r="N1118" s="15" t="s">
        <v>9</v>
      </c>
      <c r="O1118" s="13"/>
      <c r="P1118" s="15" t="s">
        <v>10</v>
      </c>
      <c r="Q1118" s="13"/>
      <c r="R1118" s="19" t="s">
        <v>2</v>
      </c>
      <c r="S1118" s="54"/>
      <c r="T1118" s="17" t="s">
        <v>5</v>
      </c>
      <c r="U1118" s="21" t="s">
        <v>3</v>
      </c>
      <c r="BD1118" s="3"/>
    </row>
    <row r="1119" spans="2:56" ht="12" customHeight="1">
      <c r="B1119" s="8" t="s">
        <v>104</v>
      </c>
      <c r="C1119" s="9"/>
      <c r="D1119" s="10"/>
      <c r="E1119" s="14" t="s">
        <v>4</v>
      </c>
      <c r="F1119" s="10"/>
      <c r="G1119" s="14" t="s">
        <v>4</v>
      </c>
      <c r="H1119" s="10"/>
      <c r="I1119" s="14" t="s">
        <v>4</v>
      </c>
      <c r="J1119" s="10"/>
      <c r="K1119" s="14" t="s">
        <v>4</v>
      </c>
      <c r="L1119" s="10"/>
      <c r="M1119" s="14" t="s">
        <v>4</v>
      </c>
      <c r="N1119" s="10"/>
      <c r="O1119" s="14" t="s">
        <v>4</v>
      </c>
      <c r="P1119" s="10"/>
      <c r="Q1119" s="14" t="s">
        <v>4</v>
      </c>
      <c r="R1119" s="10"/>
      <c r="S1119" s="14" t="s">
        <v>4</v>
      </c>
      <c r="T1119" s="18"/>
      <c r="U1119" s="22"/>
      <c r="BD1119" s="3"/>
    </row>
    <row r="1120" spans="2:62" ht="12" customHeight="1">
      <c r="B1120" s="23"/>
      <c r="C1120" s="24" t="s">
        <v>107</v>
      </c>
      <c r="D1120" s="34">
        <v>0</v>
      </c>
      <c r="E1120" s="45">
        <f>IF($U1120=0,"",D1120/$U1120*100)</f>
      </c>
      <c r="F1120" s="34">
        <v>0</v>
      </c>
      <c r="G1120" s="45">
        <f>IF($U1120=0,"",F1120/$U1120*100)</f>
      </c>
      <c r="H1120" s="34">
        <v>0</v>
      </c>
      <c r="I1120" s="45">
        <f>IF($U1120=0,"",H1120/$U1120*100)</f>
      </c>
      <c r="J1120" s="34">
        <v>0</v>
      </c>
      <c r="K1120" s="45">
        <f>IF($U1120=0,"",J1120/$U1120*100)</f>
      </c>
      <c r="L1120" s="34">
        <v>0</v>
      </c>
      <c r="M1120" s="45">
        <f>IF($U1120=0,"",L1120/$U1120*100)</f>
      </c>
      <c r="N1120" s="35">
        <v>0</v>
      </c>
      <c r="O1120" s="45">
        <f>IF($U1120=0,"",N1120/$U1120*100)</f>
      </c>
      <c r="P1120" s="34">
        <v>0</v>
      </c>
      <c r="Q1120" s="45">
        <f>IF($U1120=0,"",P1120/$U1120*100)</f>
      </c>
      <c r="R1120" s="34">
        <f>SUM(D1120,F1120,H1120,J1120,L1120,N1120,P1120)</f>
        <v>0</v>
      </c>
      <c r="S1120" s="45">
        <f>IF($U1120=0,"",R1120/$U1120*100)</f>
      </c>
      <c r="T1120" s="34">
        <v>0</v>
      </c>
      <c r="U1120" s="36">
        <f>SUM(R1120,T1120)</f>
        <v>0</v>
      </c>
      <c r="BD1120" s="3"/>
      <c r="BJ1120" s="25"/>
    </row>
    <row r="1121" spans="2:62" ht="12" customHeight="1">
      <c r="B1121" s="11" t="s">
        <v>11</v>
      </c>
      <c r="C1121" s="26" t="s">
        <v>12</v>
      </c>
      <c r="D1121" s="37">
        <v>0</v>
      </c>
      <c r="E1121" s="46">
        <f aca="true" t="shared" si="383" ref="E1121:E1184">IF($U1121=0,"",D1121/$U1121*100)</f>
      </c>
      <c r="F1121" s="37">
        <v>0</v>
      </c>
      <c r="G1121" s="46">
        <f aca="true" t="shared" si="384" ref="G1121:G1184">IF($U1121=0,"",F1121/$U1121*100)</f>
      </c>
      <c r="H1121" s="37">
        <v>0</v>
      </c>
      <c r="I1121" s="46">
        <f aca="true" t="shared" si="385" ref="I1121:I1184">IF($U1121=0,"",H1121/$U1121*100)</f>
      </c>
      <c r="J1121" s="37">
        <v>0</v>
      </c>
      <c r="K1121" s="46">
        <f aca="true" t="shared" si="386" ref="K1121:K1184">IF($U1121=0,"",J1121/$U1121*100)</f>
      </c>
      <c r="L1121" s="37">
        <v>0</v>
      </c>
      <c r="M1121" s="46">
        <f aca="true" t="shared" si="387" ref="M1121:M1184">IF($U1121=0,"",L1121/$U1121*100)</f>
      </c>
      <c r="N1121" s="38">
        <v>0</v>
      </c>
      <c r="O1121" s="46">
        <f aca="true" t="shared" si="388" ref="O1121:O1184">IF($U1121=0,"",N1121/$U1121*100)</f>
      </c>
      <c r="P1121" s="37">
        <v>0</v>
      </c>
      <c r="Q1121" s="46">
        <f aca="true" t="shared" si="389" ref="Q1121:Q1184">IF($U1121=0,"",P1121/$U1121*100)</f>
      </c>
      <c r="R1121" s="37">
        <f aca="true" t="shared" si="390" ref="R1121:R1128">SUM(D1121,F1121,H1121,J1121,L1121,N1121,P1121)</f>
        <v>0</v>
      </c>
      <c r="S1121" s="46">
        <f aca="true" t="shared" si="391" ref="S1121:S1184">IF($U1121=0,"",R1121/$U1121*100)</f>
      </c>
      <c r="T1121" s="37">
        <v>0</v>
      </c>
      <c r="U1121" s="39">
        <f aca="true" t="shared" si="392" ref="U1121:U1184">SUM(R1121,T1121)</f>
        <v>0</v>
      </c>
      <c r="BD1121" s="3"/>
      <c r="BJ1121" s="25"/>
    </row>
    <row r="1122" spans="2:62" ht="12" customHeight="1">
      <c r="B1122" s="11"/>
      <c r="C1122" s="26" t="s">
        <v>13</v>
      </c>
      <c r="D1122" s="37">
        <v>0</v>
      </c>
      <c r="E1122" s="46">
        <f t="shared" si="383"/>
      </c>
      <c r="F1122" s="37">
        <v>0</v>
      </c>
      <c r="G1122" s="46">
        <f t="shared" si="384"/>
      </c>
      <c r="H1122" s="37">
        <v>0</v>
      </c>
      <c r="I1122" s="46">
        <f t="shared" si="385"/>
      </c>
      <c r="J1122" s="37">
        <v>0</v>
      </c>
      <c r="K1122" s="46">
        <f t="shared" si="386"/>
      </c>
      <c r="L1122" s="37">
        <v>0</v>
      </c>
      <c r="M1122" s="46">
        <f t="shared" si="387"/>
      </c>
      <c r="N1122" s="38">
        <v>0</v>
      </c>
      <c r="O1122" s="46">
        <f t="shared" si="388"/>
      </c>
      <c r="P1122" s="37">
        <v>0</v>
      </c>
      <c r="Q1122" s="46">
        <f t="shared" si="389"/>
      </c>
      <c r="R1122" s="37">
        <f t="shared" si="390"/>
        <v>0</v>
      </c>
      <c r="S1122" s="46">
        <f t="shared" si="391"/>
      </c>
      <c r="T1122" s="37">
        <v>0</v>
      </c>
      <c r="U1122" s="39">
        <f t="shared" si="392"/>
        <v>0</v>
      </c>
      <c r="BD1122" s="3"/>
      <c r="BJ1122" s="25"/>
    </row>
    <row r="1123" spans="2:62" ht="12" customHeight="1">
      <c r="B1123" s="11" t="s">
        <v>14</v>
      </c>
      <c r="C1123" s="26" t="s">
        <v>15</v>
      </c>
      <c r="D1123" s="37">
        <v>0</v>
      </c>
      <c r="E1123" s="46">
        <f t="shared" si="383"/>
        <v>0</v>
      </c>
      <c r="F1123" s="37">
        <v>0</v>
      </c>
      <c r="G1123" s="46">
        <f t="shared" si="384"/>
        <v>0</v>
      </c>
      <c r="H1123" s="37">
        <v>0</v>
      </c>
      <c r="I1123" s="46">
        <f t="shared" si="385"/>
        <v>0</v>
      </c>
      <c r="J1123" s="37">
        <v>0</v>
      </c>
      <c r="K1123" s="46">
        <f t="shared" si="386"/>
        <v>0</v>
      </c>
      <c r="L1123" s="37">
        <v>21.7606</v>
      </c>
      <c r="M1123" s="46">
        <f t="shared" si="387"/>
        <v>2.5442361603390475</v>
      </c>
      <c r="N1123" s="38">
        <v>0</v>
      </c>
      <c r="O1123" s="46">
        <f t="shared" si="388"/>
        <v>0</v>
      </c>
      <c r="P1123" s="37">
        <v>833.5295</v>
      </c>
      <c r="Q1123" s="46">
        <f t="shared" si="389"/>
        <v>97.45576383966096</v>
      </c>
      <c r="R1123" s="37">
        <f t="shared" si="390"/>
        <v>855.2900999999999</v>
      </c>
      <c r="S1123" s="46">
        <f t="shared" si="391"/>
        <v>100</v>
      </c>
      <c r="T1123" s="37">
        <v>0</v>
      </c>
      <c r="U1123" s="39">
        <f t="shared" si="392"/>
        <v>855.2900999999999</v>
      </c>
      <c r="BD1123" s="3"/>
      <c r="BJ1123" s="25"/>
    </row>
    <row r="1124" spans="2:62" ht="12" customHeight="1">
      <c r="B1124" s="11"/>
      <c r="C1124" s="26" t="s">
        <v>16</v>
      </c>
      <c r="D1124" s="37">
        <v>0</v>
      </c>
      <c r="E1124" s="46">
        <f t="shared" si="383"/>
      </c>
      <c r="F1124" s="37">
        <v>0</v>
      </c>
      <c r="G1124" s="46">
        <f t="shared" si="384"/>
      </c>
      <c r="H1124" s="37">
        <v>0</v>
      </c>
      <c r="I1124" s="46">
        <f t="shared" si="385"/>
      </c>
      <c r="J1124" s="37">
        <v>0</v>
      </c>
      <c r="K1124" s="46">
        <f t="shared" si="386"/>
      </c>
      <c r="L1124" s="37">
        <v>0</v>
      </c>
      <c r="M1124" s="46">
        <f t="shared" si="387"/>
      </c>
      <c r="N1124" s="38">
        <v>0</v>
      </c>
      <c r="O1124" s="46">
        <f t="shared" si="388"/>
      </c>
      <c r="P1124" s="37">
        <v>0</v>
      </c>
      <c r="Q1124" s="46">
        <f t="shared" si="389"/>
      </c>
      <c r="R1124" s="37">
        <f t="shared" si="390"/>
        <v>0</v>
      </c>
      <c r="S1124" s="46">
        <f t="shared" si="391"/>
      </c>
      <c r="T1124" s="37">
        <v>0</v>
      </c>
      <c r="U1124" s="39">
        <f t="shared" si="392"/>
        <v>0</v>
      </c>
      <c r="BD1124" s="3"/>
      <c r="BJ1124" s="25"/>
    </row>
    <row r="1125" spans="2:62" ht="12" customHeight="1">
      <c r="B1125" s="11" t="s">
        <v>17</v>
      </c>
      <c r="C1125" s="26" t="s">
        <v>18</v>
      </c>
      <c r="D1125" s="37">
        <v>0</v>
      </c>
      <c r="E1125" s="46">
        <f t="shared" si="383"/>
        <v>0</v>
      </c>
      <c r="F1125" s="37">
        <v>0</v>
      </c>
      <c r="G1125" s="46">
        <f t="shared" si="384"/>
        <v>0</v>
      </c>
      <c r="H1125" s="37">
        <v>0</v>
      </c>
      <c r="I1125" s="46">
        <f t="shared" si="385"/>
        <v>0</v>
      </c>
      <c r="J1125" s="37">
        <v>0</v>
      </c>
      <c r="K1125" s="46">
        <f t="shared" si="386"/>
        <v>0</v>
      </c>
      <c r="L1125" s="37">
        <v>97.1191</v>
      </c>
      <c r="M1125" s="46">
        <f t="shared" si="387"/>
        <v>56.4438531888283</v>
      </c>
      <c r="N1125" s="38">
        <v>0</v>
      </c>
      <c r="O1125" s="46">
        <f t="shared" si="388"/>
        <v>0</v>
      </c>
      <c r="P1125" s="37">
        <v>74.9441</v>
      </c>
      <c r="Q1125" s="46">
        <f t="shared" si="389"/>
        <v>43.556146811171715</v>
      </c>
      <c r="R1125" s="37">
        <f t="shared" si="390"/>
        <v>172.0632</v>
      </c>
      <c r="S1125" s="46">
        <f t="shared" si="391"/>
        <v>100</v>
      </c>
      <c r="T1125" s="37">
        <v>0</v>
      </c>
      <c r="U1125" s="39">
        <f t="shared" si="392"/>
        <v>172.0632</v>
      </c>
      <c r="BD1125" s="3"/>
      <c r="BJ1125" s="25"/>
    </row>
    <row r="1126" spans="2:62" ht="12" customHeight="1">
      <c r="B1126" s="11"/>
      <c r="C1126" s="26" t="s">
        <v>19</v>
      </c>
      <c r="D1126" s="37">
        <v>0</v>
      </c>
      <c r="E1126" s="46">
        <f t="shared" si="383"/>
        <v>0</v>
      </c>
      <c r="F1126" s="37">
        <v>0</v>
      </c>
      <c r="G1126" s="46">
        <f t="shared" si="384"/>
        <v>0</v>
      </c>
      <c r="H1126" s="37">
        <v>0</v>
      </c>
      <c r="I1126" s="46">
        <f t="shared" si="385"/>
        <v>0</v>
      </c>
      <c r="J1126" s="37">
        <v>0</v>
      </c>
      <c r="K1126" s="46">
        <f t="shared" si="386"/>
        <v>0</v>
      </c>
      <c r="L1126" s="37">
        <v>0</v>
      </c>
      <c r="M1126" s="46">
        <f t="shared" si="387"/>
        <v>0</v>
      </c>
      <c r="N1126" s="38">
        <v>0</v>
      </c>
      <c r="O1126" s="46">
        <f t="shared" si="388"/>
        <v>0</v>
      </c>
      <c r="P1126" s="37">
        <v>10.747</v>
      </c>
      <c r="Q1126" s="46">
        <f t="shared" si="389"/>
        <v>100</v>
      </c>
      <c r="R1126" s="37">
        <f t="shared" si="390"/>
        <v>10.747</v>
      </c>
      <c r="S1126" s="46">
        <f t="shared" si="391"/>
        <v>100</v>
      </c>
      <c r="T1126" s="37">
        <v>0</v>
      </c>
      <c r="U1126" s="39">
        <f t="shared" si="392"/>
        <v>10.747</v>
      </c>
      <c r="BD1126" s="3"/>
      <c r="BJ1126" s="25"/>
    </row>
    <row r="1127" spans="2:62" ht="12" customHeight="1">
      <c r="B1127" s="11" t="s">
        <v>20</v>
      </c>
      <c r="C1127" s="26" t="s">
        <v>21</v>
      </c>
      <c r="D1127" s="37">
        <v>0</v>
      </c>
      <c r="E1127" s="46">
        <f t="shared" si="383"/>
      </c>
      <c r="F1127" s="37">
        <v>0</v>
      </c>
      <c r="G1127" s="46">
        <f t="shared" si="384"/>
      </c>
      <c r="H1127" s="37">
        <v>0</v>
      </c>
      <c r="I1127" s="46">
        <f t="shared" si="385"/>
      </c>
      <c r="J1127" s="37">
        <v>0</v>
      </c>
      <c r="K1127" s="46">
        <f t="shared" si="386"/>
      </c>
      <c r="L1127" s="37">
        <v>0</v>
      </c>
      <c r="M1127" s="46">
        <f t="shared" si="387"/>
      </c>
      <c r="N1127" s="38">
        <v>0</v>
      </c>
      <c r="O1127" s="46">
        <f t="shared" si="388"/>
      </c>
      <c r="P1127" s="37">
        <v>0</v>
      </c>
      <c r="Q1127" s="46">
        <f t="shared" si="389"/>
      </c>
      <c r="R1127" s="37">
        <f t="shared" si="390"/>
        <v>0</v>
      </c>
      <c r="S1127" s="46">
        <f t="shared" si="391"/>
      </c>
      <c r="T1127" s="37">
        <v>0</v>
      </c>
      <c r="U1127" s="39">
        <f t="shared" si="392"/>
        <v>0</v>
      </c>
      <c r="BD1127" s="3"/>
      <c r="BJ1127" s="25"/>
    </row>
    <row r="1128" spans="2:62" ht="12" customHeight="1">
      <c r="B1128" s="11"/>
      <c r="C1128" s="26" t="s">
        <v>22</v>
      </c>
      <c r="D1128" s="37">
        <v>0</v>
      </c>
      <c r="E1128" s="46">
        <f t="shared" si="383"/>
        <v>0</v>
      </c>
      <c r="F1128" s="37">
        <v>0</v>
      </c>
      <c r="G1128" s="46">
        <f t="shared" si="384"/>
        <v>0</v>
      </c>
      <c r="H1128" s="37">
        <v>0</v>
      </c>
      <c r="I1128" s="46">
        <f t="shared" si="385"/>
        <v>0</v>
      </c>
      <c r="J1128" s="37">
        <v>0</v>
      </c>
      <c r="K1128" s="46">
        <f t="shared" si="386"/>
        <v>0</v>
      </c>
      <c r="L1128" s="37">
        <v>26.6327</v>
      </c>
      <c r="M1128" s="46">
        <f t="shared" si="387"/>
        <v>100</v>
      </c>
      <c r="N1128" s="38">
        <v>0</v>
      </c>
      <c r="O1128" s="46">
        <f t="shared" si="388"/>
        <v>0</v>
      </c>
      <c r="P1128" s="37">
        <v>0</v>
      </c>
      <c r="Q1128" s="46">
        <f t="shared" si="389"/>
        <v>0</v>
      </c>
      <c r="R1128" s="37">
        <f t="shared" si="390"/>
        <v>26.6327</v>
      </c>
      <c r="S1128" s="46">
        <f t="shared" si="391"/>
        <v>100</v>
      </c>
      <c r="T1128" s="37">
        <v>0</v>
      </c>
      <c r="U1128" s="39">
        <f t="shared" si="392"/>
        <v>26.6327</v>
      </c>
      <c r="BD1128" s="3"/>
      <c r="BJ1128" s="25"/>
    </row>
    <row r="1129" spans="2:62" ht="12" customHeight="1">
      <c r="B1129" s="27"/>
      <c r="C1129" s="28" t="s">
        <v>2</v>
      </c>
      <c r="D1129" s="40">
        <f>SUM(D1120:D1128)</f>
        <v>0</v>
      </c>
      <c r="E1129" s="47">
        <f t="shared" si="383"/>
        <v>0</v>
      </c>
      <c r="F1129" s="40">
        <f>SUM(F1120:F1128)</f>
        <v>0</v>
      </c>
      <c r="G1129" s="47">
        <f t="shared" si="384"/>
        <v>0</v>
      </c>
      <c r="H1129" s="40">
        <f>SUM(H1120:H1128)</f>
        <v>0</v>
      </c>
      <c r="I1129" s="47">
        <f t="shared" si="385"/>
        <v>0</v>
      </c>
      <c r="J1129" s="40">
        <f>SUM(J1120:J1128)</f>
        <v>0</v>
      </c>
      <c r="K1129" s="47">
        <f t="shared" si="386"/>
        <v>0</v>
      </c>
      <c r="L1129" s="40">
        <f>SUM(L1120:L1128)</f>
        <v>145.5124</v>
      </c>
      <c r="M1129" s="47">
        <f t="shared" si="387"/>
        <v>13.666562415178266</v>
      </c>
      <c r="N1129" s="41">
        <f>SUM(N1120:N1128)</f>
        <v>0</v>
      </c>
      <c r="O1129" s="47">
        <f t="shared" si="388"/>
        <v>0</v>
      </c>
      <c r="P1129" s="40">
        <f>SUM(P1120:P1128)</f>
        <v>919.2206</v>
      </c>
      <c r="Q1129" s="47">
        <f t="shared" si="389"/>
        <v>86.33343758482171</v>
      </c>
      <c r="R1129" s="40">
        <f>SUM(R1120:R1128)</f>
        <v>1064.7330000000002</v>
      </c>
      <c r="S1129" s="47">
        <f t="shared" si="391"/>
        <v>100</v>
      </c>
      <c r="T1129" s="40">
        <f>SUM(T1120:T1128)</f>
        <v>0</v>
      </c>
      <c r="U1129" s="42">
        <f t="shared" si="392"/>
        <v>1064.7330000000002</v>
      </c>
      <c r="BD1129" s="3"/>
      <c r="BJ1129" s="4"/>
    </row>
    <row r="1130" spans="2:62" ht="12" customHeight="1">
      <c r="B1130" s="11" t="s">
        <v>23</v>
      </c>
      <c r="C1130" s="26" t="s">
        <v>24</v>
      </c>
      <c r="D1130" s="37">
        <v>0</v>
      </c>
      <c r="E1130" s="46">
        <f t="shared" si="383"/>
      </c>
      <c r="F1130" s="37">
        <v>0</v>
      </c>
      <c r="G1130" s="46">
        <f t="shared" si="384"/>
      </c>
      <c r="H1130" s="37">
        <v>0</v>
      </c>
      <c r="I1130" s="46">
        <f t="shared" si="385"/>
      </c>
      <c r="J1130" s="37">
        <v>0</v>
      </c>
      <c r="K1130" s="46">
        <f t="shared" si="386"/>
      </c>
      <c r="L1130" s="37">
        <v>0</v>
      </c>
      <c r="M1130" s="46">
        <f t="shared" si="387"/>
      </c>
      <c r="N1130" s="38">
        <v>0</v>
      </c>
      <c r="O1130" s="46">
        <f t="shared" si="388"/>
      </c>
      <c r="P1130" s="37">
        <v>0</v>
      </c>
      <c r="Q1130" s="46">
        <f t="shared" si="389"/>
      </c>
      <c r="R1130" s="37">
        <f>SUM(D1130,F1130,H1130,J1130,L1130,N1130,P1130)</f>
        <v>0</v>
      </c>
      <c r="S1130" s="46">
        <f t="shared" si="391"/>
      </c>
      <c r="T1130" s="37">
        <v>0</v>
      </c>
      <c r="U1130" s="39">
        <f t="shared" si="392"/>
        <v>0</v>
      </c>
      <c r="BD1130" s="3"/>
      <c r="BJ1130" s="25"/>
    </row>
    <row r="1131" spans="2:62" ht="12" customHeight="1">
      <c r="B1131" s="11"/>
      <c r="C1131" s="26" t="s">
        <v>25</v>
      </c>
      <c r="D1131" s="37">
        <v>0</v>
      </c>
      <c r="E1131" s="46">
        <f t="shared" si="383"/>
      </c>
      <c r="F1131" s="37">
        <v>0</v>
      </c>
      <c r="G1131" s="46">
        <f t="shared" si="384"/>
      </c>
      <c r="H1131" s="37">
        <v>0</v>
      </c>
      <c r="I1131" s="46">
        <f t="shared" si="385"/>
      </c>
      <c r="J1131" s="37">
        <v>0</v>
      </c>
      <c r="K1131" s="46">
        <f t="shared" si="386"/>
      </c>
      <c r="L1131" s="37">
        <v>0</v>
      </c>
      <c r="M1131" s="46">
        <f t="shared" si="387"/>
      </c>
      <c r="N1131" s="38">
        <v>0</v>
      </c>
      <c r="O1131" s="46">
        <f t="shared" si="388"/>
      </c>
      <c r="P1131" s="37">
        <v>0</v>
      </c>
      <c r="Q1131" s="46">
        <f t="shared" si="389"/>
      </c>
      <c r="R1131" s="37">
        <f>SUM(D1131,F1131,H1131,J1131,L1131,N1131,P1131)</f>
        <v>0</v>
      </c>
      <c r="S1131" s="46">
        <f t="shared" si="391"/>
      </c>
      <c r="T1131" s="37">
        <v>0</v>
      </c>
      <c r="U1131" s="39">
        <f t="shared" si="392"/>
        <v>0</v>
      </c>
      <c r="BD1131" s="3"/>
      <c r="BJ1131" s="25"/>
    </row>
    <row r="1132" spans="2:62" ht="12" customHeight="1">
      <c r="B1132" s="11" t="s">
        <v>17</v>
      </c>
      <c r="C1132" s="26" t="s">
        <v>26</v>
      </c>
      <c r="D1132" s="37">
        <v>0</v>
      </c>
      <c r="E1132" s="46">
        <f t="shared" si="383"/>
      </c>
      <c r="F1132" s="37">
        <v>0</v>
      </c>
      <c r="G1132" s="46">
        <f t="shared" si="384"/>
      </c>
      <c r="H1132" s="37">
        <v>0</v>
      </c>
      <c r="I1132" s="46">
        <f t="shared" si="385"/>
      </c>
      <c r="J1132" s="37">
        <v>0</v>
      </c>
      <c r="K1132" s="46">
        <f t="shared" si="386"/>
      </c>
      <c r="L1132" s="37">
        <v>0</v>
      </c>
      <c r="M1132" s="46">
        <f t="shared" si="387"/>
      </c>
      <c r="N1132" s="38">
        <v>0</v>
      </c>
      <c r="O1132" s="46">
        <f t="shared" si="388"/>
      </c>
      <c r="P1132" s="37">
        <v>0</v>
      </c>
      <c r="Q1132" s="46">
        <f t="shared" si="389"/>
      </c>
      <c r="R1132" s="37">
        <f>SUM(D1132,F1132,H1132,J1132,L1132,N1132,P1132)</f>
        <v>0</v>
      </c>
      <c r="S1132" s="46">
        <f t="shared" si="391"/>
      </c>
      <c r="T1132" s="37">
        <v>0</v>
      </c>
      <c r="U1132" s="39">
        <f t="shared" si="392"/>
        <v>0</v>
      </c>
      <c r="BD1132" s="3"/>
      <c r="BJ1132" s="25"/>
    </row>
    <row r="1133" spans="2:62" ht="12" customHeight="1">
      <c r="B1133" s="11"/>
      <c r="C1133" s="26" t="s">
        <v>27</v>
      </c>
      <c r="D1133" s="37">
        <v>0</v>
      </c>
      <c r="E1133" s="46">
        <f t="shared" si="383"/>
      </c>
      <c r="F1133" s="37">
        <v>0</v>
      </c>
      <c r="G1133" s="46">
        <f t="shared" si="384"/>
      </c>
      <c r="H1133" s="37">
        <v>0</v>
      </c>
      <c r="I1133" s="46">
        <f t="shared" si="385"/>
      </c>
      <c r="J1133" s="37">
        <v>0</v>
      </c>
      <c r="K1133" s="46">
        <f t="shared" si="386"/>
      </c>
      <c r="L1133" s="37">
        <v>0</v>
      </c>
      <c r="M1133" s="46">
        <f t="shared" si="387"/>
      </c>
      <c r="N1133" s="38">
        <v>0</v>
      </c>
      <c r="O1133" s="46">
        <f t="shared" si="388"/>
      </c>
      <c r="P1133" s="37">
        <v>0</v>
      </c>
      <c r="Q1133" s="46">
        <f t="shared" si="389"/>
      </c>
      <c r="R1133" s="37">
        <f>SUM(D1133,F1133,H1133,J1133,L1133,N1133,P1133)</f>
        <v>0</v>
      </c>
      <c r="S1133" s="46">
        <f t="shared" si="391"/>
      </c>
      <c r="T1133" s="37">
        <v>0</v>
      </c>
      <c r="U1133" s="39">
        <f t="shared" si="392"/>
        <v>0</v>
      </c>
      <c r="BD1133" s="3"/>
      <c r="BJ1133" s="25"/>
    </row>
    <row r="1134" spans="2:62" ht="12" customHeight="1">
      <c r="B1134" s="11" t="s">
        <v>20</v>
      </c>
      <c r="C1134" s="29" t="s">
        <v>28</v>
      </c>
      <c r="D1134" s="37">
        <v>0</v>
      </c>
      <c r="E1134" s="46">
        <f t="shared" si="383"/>
      </c>
      <c r="F1134" s="37">
        <v>0</v>
      </c>
      <c r="G1134" s="46">
        <f t="shared" si="384"/>
      </c>
      <c r="H1134" s="37">
        <v>0</v>
      </c>
      <c r="I1134" s="46">
        <f t="shared" si="385"/>
      </c>
      <c r="J1134" s="37">
        <v>0</v>
      </c>
      <c r="K1134" s="46">
        <f t="shared" si="386"/>
      </c>
      <c r="L1134" s="37">
        <v>0</v>
      </c>
      <c r="M1134" s="46">
        <f t="shared" si="387"/>
      </c>
      <c r="N1134" s="38">
        <v>0</v>
      </c>
      <c r="O1134" s="46">
        <f t="shared" si="388"/>
      </c>
      <c r="P1134" s="37">
        <v>0</v>
      </c>
      <c r="Q1134" s="46">
        <f t="shared" si="389"/>
      </c>
      <c r="R1134" s="37">
        <f>SUM(D1134,F1134,H1134,J1134,L1134,N1134,P1134)</f>
        <v>0</v>
      </c>
      <c r="S1134" s="46">
        <f t="shared" si="391"/>
      </c>
      <c r="T1134" s="37">
        <v>0</v>
      </c>
      <c r="U1134" s="39">
        <f t="shared" si="392"/>
        <v>0</v>
      </c>
      <c r="BD1134" s="3"/>
      <c r="BJ1134" s="25"/>
    </row>
    <row r="1135" spans="1:62" s="30" customFormat="1" ht="12" customHeight="1">
      <c r="A1135" s="3"/>
      <c r="B1135" s="27"/>
      <c r="C1135" s="28" t="s">
        <v>2</v>
      </c>
      <c r="D1135" s="40">
        <f>SUM(D1130:D1134)</f>
        <v>0</v>
      </c>
      <c r="E1135" s="47">
        <f t="shared" si="383"/>
      </c>
      <c r="F1135" s="40">
        <f>SUM(F1130:F1134)</f>
        <v>0</v>
      </c>
      <c r="G1135" s="47">
        <f t="shared" si="384"/>
      </c>
      <c r="H1135" s="40">
        <f>SUM(H1130:H1134)</f>
        <v>0</v>
      </c>
      <c r="I1135" s="47">
        <f t="shared" si="385"/>
      </c>
      <c r="J1135" s="40">
        <f>SUM(J1130:J1134)</f>
        <v>0</v>
      </c>
      <c r="K1135" s="47">
        <f t="shared" si="386"/>
      </c>
      <c r="L1135" s="40">
        <f>SUM(L1130:L1134)</f>
        <v>0</v>
      </c>
      <c r="M1135" s="47">
        <f t="shared" si="387"/>
      </c>
      <c r="N1135" s="41">
        <f>SUM(N1130:N1134)</f>
        <v>0</v>
      </c>
      <c r="O1135" s="47">
        <f t="shared" si="388"/>
      </c>
      <c r="P1135" s="40">
        <f>SUM(P1130:P1134)</f>
        <v>0</v>
      </c>
      <c r="Q1135" s="47">
        <f t="shared" si="389"/>
      </c>
      <c r="R1135" s="40">
        <f>SUM(R1130:R1134)</f>
        <v>0</v>
      </c>
      <c r="S1135" s="47">
        <f t="shared" si="391"/>
      </c>
      <c r="T1135" s="40">
        <f>SUM(T1130:T1134)</f>
        <v>0</v>
      </c>
      <c r="U1135" s="42">
        <f t="shared" si="392"/>
        <v>0</v>
      </c>
      <c r="BJ1135" s="25"/>
    </row>
    <row r="1136" spans="2:62" ht="12" customHeight="1">
      <c r="B1136" s="23"/>
      <c r="C1136" s="24" t="s">
        <v>29</v>
      </c>
      <c r="D1136" s="37">
        <v>0</v>
      </c>
      <c r="E1136" s="46">
        <f t="shared" si="383"/>
      </c>
      <c r="F1136" s="37">
        <v>0</v>
      </c>
      <c r="G1136" s="46">
        <f t="shared" si="384"/>
      </c>
      <c r="H1136" s="37">
        <v>0</v>
      </c>
      <c r="I1136" s="46">
        <f t="shared" si="385"/>
      </c>
      <c r="J1136" s="37">
        <v>0</v>
      </c>
      <c r="K1136" s="46">
        <f t="shared" si="386"/>
      </c>
      <c r="L1136" s="37">
        <v>0</v>
      </c>
      <c r="M1136" s="46">
        <f t="shared" si="387"/>
      </c>
      <c r="N1136" s="38">
        <v>0</v>
      </c>
      <c r="O1136" s="46">
        <f t="shared" si="388"/>
      </c>
      <c r="P1136" s="37">
        <v>0</v>
      </c>
      <c r="Q1136" s="46">
        <f t="shared" si="389"/>
      </c>
      <c r="R1136" s="37">
        <f aca="true" t="shared" si="393" ref="R1136:R1144">SUM(D1136,F1136,H1136,J1136,L1136,N1136,P1136)</f>
        <v>0</v>
      </c>
      <c r="S1136" s="46">
        <f t="shared" si="391"/>
      </c>
      <c r="T1136" s="37">
        <v>0</v>
      </c>
      <c r="U1136" s="39">
        <f t="shared" si="392"/>
        <v>0</v>
      </c>
      <c r="BD1136" s="3"/>
      <c r="BJ1136" s="25"/>
    </row>
    <row r="1137" spans="2:62" ht="12" customHeight="1">
      <c r="B1137" s="11" t="s">
        <v>0</v>
      </c>
      <c r="C1137" s="26" t="s">
        <v>30</v>
      </c>
      <c r="D1137" s="37">
        <v>0</v>
      </c>
      <c r="E1137" s="46">
        <f t="shared" si="383"/>
      </c>
      <c r="F1137" s="37">
        <v>0</v>
      </c>
      <c r="G1137" s="46">
        <f t="shared" si="384"/>
      </c>
      <c r="H1137" s="37">
        <v>0</v>
      </c>
      <c r="I1137" s="46">
        <f t="shared" si="385"/>
      </c>
      <c r="J1137" s="37">
        <v>0</v>
      </c>
      <c r="K1137" s="46">
        <f t="shared" si="386"/>
      </c>
      <c r="L1137" s="37">
        <v>0</v>
      </c>
      <c r="M1137" s="46">
        <f t="shared" si="387"/>
      </c>
      <c r="N1137" s="38">
        <v>0</v>
      </c>
      <c r="O1137" s="46">
        <f t="shared" si="388"/>
      </c>
      <c r="P1137" s="37">
        <v>0</v>
      </c>
      <c r="Q1137" s="46">
        <f t="shared" si="389"/>
      </c>
      <c r="R1137" s="37">
        <f t="shared" si="393"/>
        <v>0</v>
      </c>
      <c r="S1137" s="46">
        <f t="shared" si="391"/>
      </c>
      <c r="T1137" s="37">
        <v>0</v>
      </c>
      <c r="U1137" s="39">
        <f t="shared" si="392"/>
        <v>0</v>
      </c>
      <c r="BD1137" s="3"/>
      <c r="BJ1137" s="25"/>
    </row>
    <row r="1138" spans="2:62" ht="12" customHeight="1">
      <c r="B1138" s="11"/>
      <c r="C1138" s="26" t="s">
        <v>31</v>
      </c>
      <c r="D1138" s="37">
        <v>0</v>
      </c>
      <c r="E1138" s="46">
        <f t="shared" si="383"/>
      </c>
      <c r="F1138" s="37">
        <v>0</v>
      </c>
      <c r="G1138" s="46">
        <f t="shared" si="384"/>
      </c>
      <c r="H1138" s="37">
        <v>0</v>
      </c>
      <c r="I1138" s="46">
        <f t="shared" si="385"/>
      </c>
      <c r="J1138" s="37">
        <v>0</v>
      </c>
      <c r="K1138" s="46">
        <f t="shared" si="386"/>
      </c>
      <c r="L1138" s="37">
        <v>0</v>
      </c>
      <c r="M1138" s="46">
        <f t="shared" si="387"/>
      </c>
      <c r="N1138" s="38">
        <v>0</v>
      </c>
      <c r="O1138" s="46">
        <f t="shared" si="388"/>
      </c>
      <c r="P1138" s="37">
        <v>0</v>
      </c>
      <c r="Q1138" s="46">
        <f t="shared" si="389"/>
      </c>
      <c r="R1138" s="37">
        <f t="shared" si="393"/>
        <v>0</v>
      </c>
      <c r="S1138" s="46">
        <f t="shared" si="391"/>
      </c>
      <c r="T1138" s="37">
        <v>0</v>
      </c>
      <c r="U1138" s="39">
        <f t="shared" si="392"/>
        <v>0</v>
      </c>
      <c r="BD1138" s="3"/>
      <c r="BJ1138" s="25"/>
    </row>
    <row r="1139" spans="2:62" ht="12" customHeight="1">
      <c r="B1139" s="11"/>
      <c r="C1139" s="26" t="s">
        <v>32</v>
      </c>
      <c r="D1139" s="37">
        <v>0</v>
      </c>
      <c r="E1139" s="46">
        <f t="shared" si="383"/>
      </c>
      <c r="F1139" s="37">
        <v>0</v>
      </c>
      <c r="G1139" s="46">
        <f t="shared" si="384"/>
      </c>
      <c r="H1139" s="37">
        <v>0</v>
      </c>
      <c r="I1139" s="46">
        <f t="shared" si="385"/>
      </c>
      <c r="J1139" s="37">
        <v>0</v>
      </c>
      <c r="K1139" s="46">
        <f t="shared" si="386"/>
      </c>
      <c r="L1139" s="37">
        <v>0</v>
      </c>
      <c r="M1139" s="46">
        <f t="shared" si="387"/>
      </c>
      <c r="N1139" s="38">
        <v>0</v>
      </c>
      <c r="O1139" s="46">
        <f t="shared" si="388"/>
      </c>
      <c r="P1139" s="37">
        <v>0</v>
      </c>
      <c r="Q1139" s="46">
        <f t="shared" si="389"/>
      </c>
      <c r="R1139" s="37">
        <f t="shared" si="393"/>
        <v>0</v>
      </c>
      <c r="S1139" s="46">
        <f t="shared" si="391"/>
      </c>
      <c r="T1139" s="37">
        <v>0</v>
      </c>
      <c r="U1139" s="39">
        <f t="shared" si="392"/>
        <v>0</v>
      </c>
      <c r="BD1139" s="3"/>
      <c r="BJ1139" s="25"/>
    </row>
    <row r="1140" spans="2:62" ht="12" customHeight="1">
      <c r="B1140" s="11" t="s">
        <v>17</v>
      </c>
      <c r="C1140" s="26" t="s">
        <v>33</v>
      </c>
      <c r="D1140" s="37">
        <v>0</v>
      </c>
      <c r="E1140" s="46">
        <f t="shared" si="383"/>
      </c>
      <c r="F1140" s="37">
        <v>0</v>
      </c>
      <c r="G1140" s="46">
        <f t="shared" si="384"/>
      </c>
      <c r="H1140" s="37">
        <v>0</v>
      </c>
      <c r="I1140" s="46">
        <f t="shared" si="385"/>
      </c>
      <c r="J1140" s="37">
        <v>0</v>
      </c>
      <c r="K1140" s="46">
        <f t="shared" si="386"/>
      </c>
      <c r="L1140" s="37">
        <v>0</v>
      </c>
      <c r="M1140" s="46">
        <f t="shared" si="387"/>
      </c>
      <c r="N1140" s="38">
        <v>0</v>
      </c>
      <c r="O1140" s="46">
        <f t="shared" si="388"/>
      </c>
      <c r="P1140" s="37">
        <v>0</v>
      </c>
      <c r="Q1140" s="46">
        <f t="shared" si="389"/>
      </c>
      <c r="R1140" s="37">
        <f t="shared" si="393"/>
        <v>0</v>
      </c>
      <c r="S1140" s="46">
        <f t="shared" si="391"/>
      </c>
      <c r="T1140" s="37">
        <v>0</v>
      </c>
      <c r="U1140" s="39">
        <f t="shared" si="392"/>
        <v>0</v>
      </c>
      <c r="BD1140" s="3"/>
      <c r="BJ1140" s="25"/>
    </row>
    <row r="1141" spans="2:62" ht="12" customHeight="1">
      <c r="B1141" s="11"/>
      <c r="C1141" s="26" t="s">
        <v>34</v>
      </c>
      <c r="D1141" s="37">
        <v>0</v>
      </c>
      <c r="E1141" s="46">
        <f t="shared" si="383"/>
      </c>
      <c r="F1141" s="37">
        <v>0</v>
      </c>
      <c r="G1141" s="46">
        <f t="shared" si="384"/>
      </c>
      <c r="H1141" s="37">
        <v>0</v>
      </c>
      <c r="I1141" s="46">
        <f t="shared" si="385"/>
      </c>
      <c r="J1141" s="37">
        <v>0</v>
      </c>
      <c r="K1141" s="46">
        <f t="shared" si="386"/>
      </c>
      <c r="L1141" s="37">
        <v>0</v>
      </c>
      <c r="M1141" s="46">
        <f t="shared" si="387"/>
      </c>
      <c r="N1141" s="38">
        <v>0</v>
      </c>
      <c r="O1141" s="46">
        <f t="shared" si="388"/>
      </c>
      <c r="P1141" s="37">
        <v>0</v>
      </c>
      <c r="Q1141" s="46">
        <f t="shared" si="389"/>
      </c>
      <c r="R1141" s="37">
        <f t="shared" si="393"/>
        <v>0</v>
      </c>
      <c r="S1141" s="46">
        <f t="shared" si="391"/>
      </c>
      <c r="T1141" s="37">
        <v>0</v>
      </c>
      <c r="U1141" s="39">
        <f t="shared" si="392"/>
        <v>0</v>
      </c>
      <c r="BD1141" s="3"/>
      <c r="BJ1141" s="25"/>
    </row>
    <row r="1142" spans="2:62" ht="12" customHeight="1">
      <c r="B1142" s="11"/>
      <c r="C1142" s="26" t="s">
        <v>35</v>
      </c>
      <c r="D1142" s="37">
        <v>0</v>
      </c>
      <c r="E1142" s="46">
        <f t="shared" si="383"/>
      </c>
      <c r="F1142" s="37">
        <v>0</v>
      </c>
      <c r="G1142" s="46">
        <f t="shared" si="384"/>
      </c>
      <c r="H1142" s="37">
        <v>0</v>
      </c>
      <c r="I1142" s="46">
        <f t="shared" si="385"/>
      </c>
      <c r="J1142" s="37">
        <v>0</v>
      </c>
      <c r="K1142" s="46">
        <f t="shared" si="386"/>
      </c>
      <c r="L1142" s="37">
        <v>0</v>
      </c>
      <c r="M1142" s="46">
        <f t="shared" si="387"/>
      </c>
      <c r="N1142" s="38">
        <v>0</v>
      </c>
      <c r="O1142" s="46">
        <f t="shared" si="388"/>
      </c>
      <c r="P1142" s="37">
        <v>0</v>
      </c>
      <c r="Q1142" s="46">
        <f t="shared" si="389"/>
      </c>
      <c r="R1142" s="37">
        <f t="shared" si="393"/>
        <v>0</v>
      </c>
      <c r="S1142" s="46">
        <f t="shared" si="391"/>
      </c>
      <c r="T1142" s="37">
        <v>0</v>
      </c>
      <c r="U1142" s="39">
        <f t="shared" si="392"/>
        <v>0</v>
      </c>
      <c r="BD1142" s="3"/>
      <c r="BJ1142" s="25"/>
    </row>
    <row r="1143" spans="2:62" ht="12" customHeight="1">
      <c r="B1143" s="11" t="s">
        <v>20</v>
      </c>
      <c r="C1143" s="26" t="s">
        <v>36</v>
      </c>
      <c r="D1143" s="37">
        <v>0</v>
      </c>
      <c r="E1143" s="46">
        <f t="shared" si="383"/>
      </c>
      <c r="F1143" s="37">
        <v>0</v>
      </c>
      <c r="G1143" s="46">
        <f t="shared" si="384"/>
      </c>
      <c r="H1143" s="37">
        <v>0</v>
      </c>
      <c r="I1143" s="46">
        <f t="shared" si="385"/>
      </c>
      <c r="J1143" s="37">
        <v>0</v>
      </c>
      <c r="K1143" s="46">
        <f t="shared" si="386"/>
      </c>
      <c r="L1143" s="37">
        <v>0</v>
      </c>
      <c r="M1143" s="46">
        <f t="shared" si="387"/>
      </c>
      <c r="N1143" s="38">
        <v>0</v>
      </c>
      <c r="O1143" s="46">
        <f t="shared" si="388"/>
      </c>
      <c r="P1143" s="37">
        <v>0</v>
      </c>
      <c r="Q1143" s="46">
        <f t="shared" si="389"/>
      </c>
      <c r="R1143" s="37">
        <f t="shared" si="393"/>
        <v>0</v>
      </c>
      <c r="S1143" s="46">
        <f t="shared" si="391"/>
      </c>
      <c r="T1143" s="37">
        <v>0</v>
      </c>
      <c r="U1143" s="39">
        <f t="shared" si="392"/>
        <v>0</v>
      </c>
      <c r="BD1143" s="3"/>
      <c r="BJ1143" s="25"/>
    </row>
    <row r="1144" spans="2:62" ht="12" customHeight="1">
      <c r="B1144" s="11"/>
      <c r="C1144" s="26" t="s">
        <v>37</v>
      </c>
      <c r="D1144" s="37">
        <v>0</v>
      </c>
      <c r="E1144" s="46">
        <f t="shared" si="383"/>
        <v>0</v>
      </c>
      <c r="F1144" s="37">
        <v>0</v>
      </c>
      <c r="G1144" s="46">
        <f t="shared" si="384"/>
        <v>0</v>
      </c>
      <c r="H1144" s="37">
        <v>0</v>
      </c>
      <c r="I1144" s="46">
        <f t="shared" si="385"/>
        <v>0</v>
      </c>
      <c r="J1144" s="37">
        <v>0</v>
      </c>
      <c r="K1144" s="46">
        <f t="shared" si="386"/>
        <v>0</v>
      </c>
      <c r="L1144" s="37">
        <v>0</v>
      </c>
      <c r="M1144" s="46">
        <f t="shared" si="387"/>
        <v>0</v>
      </c>
      <c r="N1144" s="38">
        <v>0</v>
      </c>
      <c r="O1144" s="46">
        <f t="shared" si="388"/>
        <v>0</v>
      </c>
      <c r="P1144" s="37">
        <v>1107.5421</v>
      </c>
      <c r="Q1144" s="46">
        <f t="shared" si="389"/>
        <v>100</v>
      </c>
      <c r="R1144" s="37">
        <f t="shared" si="393"/>
        <v>1107.5421</v>
      </c>
      <c r="S1144" s="46">
        <f t="shared" si="391"/>
        <v>100</v>
      </c>
      <c r="T1144" s="37">
        <v>0</v>
      </c>
      <c r="U1144" s="39">
        <f t="shared" si="392"/>
        <v>1107.5421</v>
      </c>
      <c r="BD1144" s="3"/>
      <c r="BJ1144" s="25"/>
    </row>
    <row r="1145" spans="1:62" s="30" customFormat="1" ht="12" customHeight="1">
      <c r="A1145" s="3"/>
      <c r="B1145" s="27"/>
      <c r="C1145" s="28" t="s">
        <v>2</v>
      </c>
      <c r="D1145" s="40">
        <f>SUM(D1136:D1144)</f>
        <v>0</v>
      </c>
      <c r="E1145" s="47">
        <f t="shared" si="383"/>
        <v>0</v>
      </c>
      <c r="F1145" s="40">
        <f>SUM(F1136:F1144)</f>
        <v>0</v>
      </c>
      <c r="G1145" s="47">
        <f t="shared" si="384"/>
        <v>0</v>
      </c>
      <c r="H1145" s="40">
        <f>SUM(H1136:H1144)</f>
        <v>0</v>
      </c>
      <c r="I1145" s="47">
        <f t="shared" si="385"/>
        <v>0</v>
      </c>
      <c r="J1145" s="40">
        <f>SUM(J1136:J1144)</f>
        <v>0</v>
      </c>
      <c r="K1145" s="47">
        <f t="shared" si="386"/>
        <v>0</v>
      </c>
      <c r="L1145" s="40">
        <f>SUM(L1136:L1144)</f>
        <v>0</v>
      </c>
      <c r="M1145" s="47">
        <f t="shared" si="387"/>
        <v>0</v>
      </c>
      <c r="N1145" s="41">
        <f>SUM(N1136:N1144)</f>
        <v>0</v>
      </c>
      <c r="O1145" s="47">
        <f t="shared" si="388"/>
        <v>0</v>
      </c>
      <c r="P1145" s="40">
        <f>SUM(P1136:P1144)</f>
        <v>1107.5421</v>
      </c>
      <c r="Q1145" s="47">
        <f t="shared" si="389"/>
        <v>100</v>
      </c>
      <c r="R1145" s="40">
        <f>SUM(R1136:R1144)</f>
        <v>1107.5421</v>
      </c>
      <c r="S1145" s="47">
        <f t="shared" si="391"/>
        <v>100</v>
      </c>
      <c r="T1145" s="40">
        <f>SUM(T1136:T1144)</f>
        <v>0</v>
      </c>
      <c r="U1145" s="42">
        <f t="shared" si="392"/>
        <v>1107.5421</v>
      </c>
      <c r="BJ1145" s="25"/>
    </row>
    <row r="1146" spans="2:62" ht="12" customHeight="1">
      <c r="B1146" s="11"/>
      <c r="C1146" s="26" t="s">
        <v>38</v>
      </c>
      <c r="D1146" s="37">
        <v>0</v>
      </c>
      <c r="E1146" s="46">
        <f t="shared" si="383"/>
        <v>0</v>
      </c>
      <c r="F1146" s="37">
        <v>0</v>
      </c>
      <c r="G1146" s="46">
        <f t="shared" si="384"/>
        <v>0</v>
      </c>
      <c r="H1146" s="37">
        <v>0</v>
      </c>
      <c r="I1146" s="46">
        <f t="shared" si="385"/>
        <v>0</v>
      </c>
      <c r="J1146" s="37">
        <v>0</v>
      </c>
      <c r="K1146" s="46">
        <f t="shared" si="386"/>
        <v>0</v>
      </c>
      <c r="L1146" s="37">
        <v>0</v>
      </c>
      <c r="M1146" s="46">
        <f t="shared" si="387"/>
        <v>0</v>
      </c>
      <c r="N1146" s="38">
        <v>0</v>
      </c>
      <c r="O1146" s="46">
        <f t="shared" si="388"/>
        <v>0</v>
      </c>
      <c r="P1146" s="37">
        <v>31.3586</v>
      </c>
      <c r="Q1146" s="46">
        <f t="shared" si="389"/>
        <v>100</v>
      </c>
      <c r="R1146" s="37">
        <f aca="true" t="shared" si="394" ref="R1146:R1155">SUM(D1146,F1146,H1146,J1146,L1146,N1146,P1146)</f>
        <v>31.3586</v>
      </c>
      <c r="S1146" s="46">
        <f t="shared" si="391"/>
        <v>100</v>
      </c>
      <c r="T1146" s="37">
        <v>0</v>
      </c>
      <c r="U1146" s="39">
        <f t="shared" si="392"/>
        <v>31.3586</v>
      </c>
      <c r="BD1146" s="3"/>
      <c r="BJ1146" s="25"/>
    </row>
    <row r="1147" spans="2:62" ht="12" customHeight="1">
      <c r="B1147" s="11"/>
      <c r="C1147" s="26" t="s">
        <v>39</v>
      </c>
      <c r="D1147" s="37">
        <v>0</v>
      </c>
      <c r="E1147" s="46">
        <f t="shared" si="383"/>
      </c>
      <c r="F1147" s="37">
        <v>0</v>
      </c>
      <c r="G1147" s="46">
        <f t="shared" si="384"/>
      </c>
      <c r="H1147" s="37">
        <v>0</v>
      </c>
      <c r="I1147" s="46">
        <f t="shared" si="385"/>
      </c>
      <c r="J1147" s="37">
        <v>0</v>
      </c>
      <c r="K1147" s="46">
        <f t="shared" si="386"/>
      </c>
      <c r="L1147" s="37">
        <v>0</v>
      </c>
      <c r="M1147" s="46">
        <f t="shared" si="387"/>
      </c>
      <c r="N1147" s="38">
        <v>0</v>
      </c>
      <c r="O1147" s="46">
        <f t="shared" si="388"/>
      </c>
      <c r="P1147" s="37">
        <v>0</v>
      </c>
      <c r="Q1147" s="46">
        <f t="shared" si="389"/>
      </c>
      <c r="R1147" s="37">
        <f t="shared" si="394"/>
        <v>0</v>
      </c>
      <c r="S1147" s="46">
        <f t="shared" si="391"/>
      </c>
      <c r="T1147" s="37">
        <v>0</v>
      </c>
      <c r="U1147" s="39">
        <f t="shared" si="392"/>
        <v>0</v>
      </c>
      <c r="BD1147" s="3"/>
      <c r="BJ1147" s="25"/>
    </row>
    <row r="1148" spans="2:62" ht="12" customHeight="1">
      <c r="B1148" s="11" t="s">
        <v>40</v>
      </c>
      <c r="C1148" s="26" t="s">
        <v>41</v>
      </c>
      <c r="D1148" s="37">
        <v>0</v>
      </c>
      <c r="E1148" s="46">
        <f t="shared" si="383"/>
        <v>0</v>
      </c>
      <c r="F1148" s="37">
        <v>0</v>
      </c>
      <c r="G1148" s="46">
        <f t="shared" si="384"/>
        <v>0</v>
      </c>
      <c r="H1148" s="37">
        <v>0</v>
      </c>
      <c r="I1148" s="46">
        <f t="shared" si="385"/>
        <v>0</v>
      </c>
      <c r="J1148" s="37">
        <v>0</v>
      </c>
      <c r="K1148" s="46">
        <f t="shared" si="386"/>
        <v>0</v>
      </c>
      <c r="L1148" s="37">
        <v>24.9092</v>
      </c>
      <c r="M1148" s="46">
        <f t="shared" si="387"/>
        <v>4.487936324390024</v>
      </c>
      <c r="N1148" s="38">
        <v>0</v>
      </c>
      <c r="O1148" s="46">
        <f t="shared" si="388"/>
        <v>0</v>
      </c>
      <c r="P1148" s="37">
        <v>530.1165</v>
      </c>
      <c r="Q1148" s="46">
        <f t="shared" si="389"/>
        <v>95.51206367560998</v>
      </c>
      <c r="R1148" s="37">
        <f t="shared" si="394"/>
        <v>555.0256999999999</v>
      </c>
      <c r="S1148" s="46">
        <f t="shared" si="391"/>
        <v>100</v>
      </c>
      <c r="T1148" s="37">
        <v>0</v>
      </c>
      <c r="U1148" s="39">
        <f t="shared" si="392"/>
        <v>555.0256999999999</v>
      </c>
      <c r="BD1148" s="3"/>
      <c r="BJ1148" s="25"/>
    </row>
    <row r="1149" spans="2:62" ht="12" customHeight="1">
      <c r="B1149" s="11" t="s">
        <v>42</v>
      </c>
      <c r="C1149" s="26" t="s">
        <v>43</v>
      </c>
      <c r="D1149" s="37">
        <v>0</v>
      </c>
      <c r="E1149" s="46">
        <f t="shared" si="383"/>
        <v>0</v>
      </c>
      <c r="F1149" s="37">
        <v>0</v>
      </c>
      <c r="G1149" s="46">
        <f t="shared" si="384"/>
        <v>0</v>
      </c>
      <c r="H1149" s="37">
        <v>0</v>
      </c>
      <c r="I1149" s="46">
        <f t="shared" si="385"/>
        <v>0</v>
      </c>
      <c r="J1149" s="37">
        <v>0</v>
      </c>
      <c r="K1149" s="46">
        <f t="shared" si="386"/>
        <v>0</v>
      </c>
      <c r="L1149" s="37">
        <v>14.5214</v>
      </c>
      <c r="M1149" s="46">
        <f t="shared" si="387"/>
        <v>46.86393664296802</v>
      </c>
      <c r="N1149" s="38">
        <v>6.8863</v>
      </c>
      <c r="O1149" s="46">
        <f t="shared" si="388"/>
        <v>22.223692405998783</v>
      </c>
      <c r="P1149" s="37">
        <v>9.5786</v>
      </c>
      <c r="Q1149" s="46">
        <f t="shared" si="389"/>
        <v>30.912370951033196</v>
      </c>
      <c r="R1149" s="37">
        <f t="shared" si="394"/>
        <v>30.9863</v>
      </c>
      <c r="S1149" s="46">
        <f t="shared" si="391"/>
        <v>100</v>
      </c>
      <c r="T1149" s="37">
        <v>0</v>
      </c>
      <c r="U1149" s="39">
        <f t="shared" si="392"/>
        <v>30.9863</v>
      </c>
      <c r="BD1149" s="3"/>
      <c r="BJ1149" s="25"/>
    </row>
    <row r="1150" spans="2:62" ht="12" customHeight="1">
      <c r="B1150" s="11" t="s">
        <v>44</v>
      </c>
      <c r="C1150" s="26" t="s">
        <v>45</v>
      </c>
      <c r="D1150" s="37">
        <v>0</v>
      </c>
      <c r="E1150" s="46">
        <f t="shared" si="383"/>
        <v>0</v>
      </c>
      <c r="F1150" s="37">
        <v>0</v>
      </c>
      <c r="G1150" s="46">
        <f t="shared" si="384"/>
        <v>0</v>
      </c>
      <c r="H1150" s="37">
        <v>0</v>
      </c>
      <c r="I1150" s="46">
        <f t="shared" si="385"/>
        <v>0</v>
      </c>
      <c r="J1150" s="37">
        <v>0</v>
      </c>
      <c r="K1150" s="46">
        <f t="shared" si="386"/>
        <v>0</v>
      </c>
      <c r="L1150" s="37">
        <v>41.0029</v>
      </c>
      <c r="M1150" s="46">
        <f t="shared" si="387"/>
        <v>60.620293943278206</v>
      </c>
      <c r="N1150" s="38">
        <v>0</v>
      </c>
      <c r="O1150" s="46">
        <f t="shared" si="388"/>
        <v>0</v>
      </c>
      <c r="P1150" s="37">
        <v>26.636</v>
      </c>
      <c r="Q1150" s="46">
        <f t="shared" si="389"/>
        <v>39.3797060567218</v>
      </c>
      <c r="R1150" s="37">
        <f t="shared" si="394"/>
        <v>67.63889999999999</v>
      </c>
      <c r="S1150" s="46">
        <f t="shared" si="391"/>
        <v>100</v>
      </c>
      <c r="T1150" s="37">
        <v>0</v>
      </c>
      <c r="U1150" s="39">
        <f t="shared" si="392"/>
        <v>67.63889999999999</v>
      </c>
      <c r="BD1150" s="3"/>
      <c r="BJ1150" s="25"/>
    </row>
    <row r="1151" spans="2:62" ht="12" customHeight="1">
      <c r="B1151" s="11" t="s">
        <v>46</v>
      </c>
      <c r="C1151" s="26" t="s">
        <v>47</v>
      </c>
      <c r="D1151" s="37">
        <v>0</v>
      </c>
      <c r="E1151" s="46">
        <f t="shared" si="383"/>
      </c>
      <c r="F1151" s="37">
        <v>0</v>
      </c>
      <c r="G1151" s="46">
        <f t="shared" si="384"/>
      </c>
      <c r="H1151" s="37">
        <v>0</v>
      </c>
      <c r="I1151" s="46">
        <f t="shared" si="385"/>
      </c>
      <c r="J1151" s="37">
        <v>0</v>
      </c>
      <c r="K1151" s="46">
        <f t="shared" si="386"/>
      </c>
      <c r="L1151" s="37">
        <v>0</v>
      </c>
      <c r="M1151" s="46">
        <f t="shared" si="387"/>
      </c>
      <c r="N1151" s="38">
        <v>0</v>
      </c>
      <c r="O1151" s="46">
        <f t="shared" si="388"/>
      </c>
      <c r="P1151" s="37">
        <v>0</v>
      </c>
      <c r="Q1151" s="46">
        <f t="shared" si="389"/>
      </c>
      <c r="R1151" s="37">
        <f t="shared" si="394"/>
        <v>0</v>
      </c>
      <c r="S1151" s="46">
        <f t="shared" si="391"/>
      </c>
      <c r="T1151" s="37">
        <v>0</v>
      </c>
      <c r="U1151" s="39">
        <f t="shared" si="392"/>
        <v>0</v>
      </c>
      <c r="BD1151" s="3"/>
      <c r="BJ1151" s="25"/>
    </row>
    <row r="1152" spans="2:62" ht="12" customHeight="1">
      <c r="B1152" s="11" t="s">
        <v>48</v>
      </c>
      <c r="C1152" s="26" t="s">
        <v>49</v>
      </c>
      <c r="D1152" s="37">
        <v>11.6883</v>
      </c>
      <c r="E1152" s="46">
        <f t="shared" si="383"/>
        <v>3.8203738235279694</v>
      </c>
      <c r="F1152" s="37">
        <v>294.0627</v>
      </c>
      <c r="G1152" s="46">
        <f t="shared" si="384"/>
        <v>96.11572611551365</v>
      </c>
      <c r="H1152" s="37">
        <v>0</v>
      </c>
      <c r="I1152" s="46">
        <f t="shared" si="385"/>
        <v>0</v>
      </c>
      <c r="J1152" s="37">
        <v>0</v>
      </c>
      <c r="K1152" s="46">
        <f t="shared" si="386"/>
        <v>0</v>
      </c>
      <c r="L1152" s="37">
        <v>0</v>
      </c>
      <c r="M1152" s="46">
        <f t="shared" si="387"/>
        <v>0</v>
      </c>
      <c r="N1152" s="38">
        <v>0.1955</v>
      </c>
      <c r="O1152" s="46">
        <f t="shared" si="388"/>
        <v>0.06390006095837017</v>
      </c>
      <c r="P1152" s="37">
        <v>0</v>
      </c>
      <c r="Q1152" s="46">
        <f t="shared" si="389"/>
        <v>0</v>
      </c>
      <c r="R1152" s="37">
        <f t="shared" si="394"/>
        <v>305.9465</v>
      </c>
      <c r="S1152" s="46">
        <f t="shared" si="391"/>
        <v>100</v>
      </c>
      <c r="T1152" s="37">
        <v>0</v>
      </c>
      <c r="U1152" s="39">
        <f t="shared" si="392"/>
        <v>305.9465</v>
      </c>
      <c r="BD1152" s="3"/>
      <c r="BJ1152" s="25"/>
    </row>
    <row r="1153" spans="2:62" ht="12" customHeight="1">
      <c r="B1153" s="11" t="s">
        <v>1</v>
      </c>
      <c r="C1153" s="26" t="s">
        <v>50</v>
      </c>
      <c r="D1153" s="37">
        <v>0</v>
      </c>
      <c r="E1153" s="46">
        <f t="shared" si="383"/>
      </c>
      <c r="F1153" s="37">
        <v>0</v>
      </c>
      <c r="G1153" s="46">
        <f t="shared" si="384"/>
      </c>
      <c r="H1153" s="37">
        <v>0</v>
      </c>
      <c r="I1153" s="46">
        <f t="shared" si="385"/>
      </c>
      <c r="J1153" s="37">
        <v>0</v>
      </c>
      <c r="K1153" s="46">
        <f t="shared" si="386"/>
      </c>
      <c r="L1153" s="37">
        <v>0</v>
      </c>
      <c r="M1153" s="46">
        <f t="shared" si="387"/>
      </c>
      <c r="N1153" s="38">
        <v>0</v>
      </c>
      <c r="O1153" s="46">
        <f t="shared" si="388"/>
      </c>
      <c r="P1153" s="37">
        <v>0</v>
      </c>
      <c r="Q1153" s="46">
        <f t="shared" si="389"/>
      </c>
      <c r="R1153" s="37">
        <f t="shared" si="394"/>
        <v>0</v>
      </c>
      <c r="S1153" s="46">
        <f t="shared" si="391"/>
      </c>
      <c r="T1153" s="37">
        <v>0</v>
      </c>
      <c r="U1153" s="39">
        <f t="shared" si="392"/>
        <v>0</v>
      </c>
      <c r="BD1153" s="3"/>
      <c r="BJ1153" s="25"/>
    </row>
    <row r="1154" spans="2:62" ht="12" customHeight="1">
      <c r="B1154" s="11" t="s">
        <v>20</v>
      </c>
      <c r="C1154" s="26" t="s">
        <v>51</v>
      </c>
      <c r="D1154" s="37">
        <v>0</v>
      </c>
      <c r="E1154" s="46">
        <f t="shared" si="383"/>
      </c>
      <c r="F1154" s="37">
        <v>0</v>
      </c>
      <c r="G1154" s="46">
        <f t="shared" si="384"/>
      </c>
      <c r="H1154" s="37">
        <v>0</v>
      </c>
      <c r="I1154" s="46">
        <f t="shared" si="385"/>
      </c>
      <c r="J1154" s="37">
        <v>0</v>
      </c>
      <c r="K1154" s="46">
        <f t="shared" si="386"/>
      </c>
      <c r="L1154" s="37">
        <v>0</v>
      </c>
      <c r="M1154" s="46">
        <f t="shared" si="387"/>
      </c>
      <c r="N1154" s="38">
        <v>0</v>
      </c>
      <c r="O1154" s="46">
        <f t="shared" si="388"/>
      </c>
      <c r="P1154" s="37">
        <v>0</v>
      </c>
      <c r="Q1154" s="46">
        <f t="shared" si="389"/>
      </c>
      <c r="R1154" s="37">
        <f t="shared" si="394"/>
        <v>0</v>
      </c>
      <c r="S1154" s="46">
        <f t="shared" si="391"/>
      </c>
      <c r="T1154" s="37">
        <v>0</v>
      </c>
      <c r="U1154" s="39">
        <f t="shared" si="392"/>
        <v>0</v>
      </c>
      <c r="BD1154" s="3"/>
      <c r="BJ1154" s="25"/>
    </row>
    <row r="1155" spans="2:62" ht="12" customHeight="1">
      <c r="B1155" s="11"/>
      <c r="C1155" s="26" t="s">
        <v>52</v>
      </c>
      <c r="D1155" s="37">
        <v>0</v>
      </c>
      <c r="E1155" s="46">
        <f t="shared" si="383"/>
        <v>0</v>
      </c>
      <c r="F1155" s="37">
        <v>0</v>
      </c>
      <c r="G1155" s="46">
        <f t="shared" si="384"/>
        <v>0</v>
      </c>
      <c r="H1155" s="37">
        <v>71.2906</v>
      </c>
      <c r="I1155" s="46">
        <f t="shared" si="385"/>
        <v>100</v>
      </c>
      <c r="J1155" s="37">
        <v>0</v>
      </c>
      <c r="K1155" s="46">
        <f t="shared" si="386"/>
        <v>0</v>
      </c>
      <c r="L1155" s="37">
        <v>0</v>
      </c>
      <c r="M1155" s="46">
        <f t="shared" si="387"/>
        <v>0</v>
      </c>
      <c r="N1155" s="38">
        <v>0</v>
      </c>
      <c r="O1155" s="46">
        <f t="shared" si="388"/>
        <v>0</v>
      </c>
      <c r="P1155" s="37">
        <v>0</v>
      </c>
      <c r="Q1155" s="46">
        <f t="shared" si="389"/>
        <v>0</v>
      </c>
      <c r="R1155" s="37">
        <f t="shared" si="394"/>
        <v>71.2906</v>
      </c>
      <c r="S1155" s="46">
        <f t="shared" si="391"/>
        <v>100</v>
      </c>
      <c r="T1155" s="37">
        <v>0</v>
      </c>
      <c r="U1155" s="39">
        <f t="shared" si="392"/>
        <v>71.2906</v>
      </c>
      <c r="BD1155" s="3"/>
      <c r="BJ1155" s="25"/>
    </row>
    <row r="1156" spans="1:62" s="30" customFormat="1" ht="12" customHeight="1">
      <c r="A1156" s="3"/>
      <c r="B1156" s="27"/>
      <c r="C1156" s="28" t="s">
        <v>2</v>
      </c>
      <c r="D1156" s="40">
        <f>SUM(D1146:D1155)</f>
        <v>11.6883</v>
      </c>
      <c r="E1156" s="47">
        <f t="shared" si="383"/>
        <v>1.1003377181908607</v>
      </c>
      <c r="F1156" s="40">
        <f>SUM(F1146:F1155)</f>
        <v>294.0627</v>
      </c>
      <c r="G1156" s="47">
        <f t="shared" si="384"/>
        <v>27.683091666285403</v>
      </c>
      <c r="H1156" s="40">
        <f>SUM(H1146:H1155)</f>
        <v>71.2906</v>
      </c>
      <c r="I1156" s="47">
        <f t="shared" si="385"/>
        <v>6.711304135969934</v>
      </c>
      <c r="J1156" s="40">
        <f>SUM(J1146:J1155)</f>
        <v>0</v>
      </c>
      <c r="K1156" s="47">
        <f t="shared" si="386"/>
        <v>0</v>
      </c>
      <c r="L1156" s="40">
        <f>SUM(L1146:L1155)</f>
        <v>80.4335</v>
      </c>
      <c r="M1156" s="47">
        <f t="shared" si="387"/>
        <v>7.572017646373262</v>
      </c>
      <c r="N1156" s="41">
        <f>SUM(N1146:N1155)</f>
        <v>7.0818</v>
      </c>
      <c r="O1156" s="47">
        <f t="shared" si="388"/>
        <v>0.666681352522098</v>
      </c>
      <c r="P1156" s="40">
        <f>SUM(P1146:P1155)</f>
        <v>597.6897</v>
      </c>
      <c r="Q1156" s="47">
        <f t="shared" si="389"/>
        <v>56.266567480658445</v>
      </c>
      <c r="R1156" s="40">
        <f>SUM(R1146:R1155)</f>
        <v>1062.2466</v>
      </c>
      <c r="S1156" s="47">
        <f t="shared" si="391"/>
        <v>100</v>
      </c>
      <c r="T1156" s="40">
        <f>SUM(T1146:T1155)</f>
        <v>0</v>
      </c>
      <c r="U1156" s="42">
        <f t="shared" si="392"/>
        <v>1062.2466</v>
      </c>
      <c r="BJ1156" s="25"/>
    </row>
    <row r="1157" spans="2:62" ht="12" customHeight="1">
      <c r="B1157" s="23"/>
      <c r="C1157" s="24" t="s">
        <v>53</v>
      </c>
      <c r="D1157" s="37">
        <v>0</v>
      </c>
      <c r="E1157" s="46">
        <f t="shared" si="383"/>
      </c>
      <c r="F1157" s="37">
        <v>0</v>
      </c>
      <c r="G1157" s="46">
        <f t="shared" si="384"/>
      </c>
      <c r="H1157" s="37">
        <v>0</v>
      </c>
      <c r="I1157" s="46">
        <f t="shared" si="385"/>
      </c>
      <c r="J1157" s="37">
        <v>0</v>
      </c>
      <c r="K1157" s="46">
        <f t="shared" si="386"/>
      </c>
      <c r="L1157" s="37">
        <v>0</v>
      </c>
      <c r="M1157" s="46">
        <f t="shared" si="387"/>
      </c>
      <c r="N1157" s="38">
        <v>0</v>
      </c>
      <c r="O1157" s="46">
        <f t="shared" si="388"/>
      </c>
      <c r="P1157" s="37">
        <v>0</v>
      </c>
      <c r="Q1157" s="46">
        <f t="shared" si="389"/>
      </c>
      <c r="R1157" s="37">
        <f aca="true" t="shared" si="395" ref="R1157:R1175">SUM(D1157,F1157,H1157,J1157,L1157,N1157,P1157)</f>
        <v>0</v>
      </c>
      <c r="S1157" s="46">
        <f t="shared" si="391"/>
      </c>
      <c r="T1157" s="37">
        <v>0</v>
      </c>
      <c r="U1157" s="39">
        <f t="shared" si="392"/>
        <v>0</v>
      </c>
      <c r="BD1157" s="3"/>
      <c r="BJ1157" s="25"/>
    </row>
    <row r="1158" spans="2:62" ht="12" customHeight="1">
      <c r="B1158" s="11"/>
      <c r="C1158" s="26" t="s">
        <v>54</v>
      </c>
      <c r="D1158" s="37">
        <v>0</v>
      </c>
      <c r="E1158" s="46">
        <f t="shared" si="383"/>
      </c>
      <c r="F1158" s="37">
        <v>0</v>
      </c>
      <c r="G1158" s="46">
        <f t="shared" si="384"/>
      </c>
      <c r="H1158" s="37">
        <v>0</v>
      </c>
      <c r="I1158" s="46">
        <f t="shared" si="385"/>
      </c>
      <c r="J1158" s="37">
        <v>0</v>
      </c>
      <c r="K1158" s="46">
        <f t="shared" si="386"/>
      </c>
      <c r="L1158" s="37">
        <v>0</v>
      </c>
      <c r="M1158" s="46">
        <f t="shared" si="387"/>
      </c>
      <c r="N1158" s="38">
        <v>0</v>
      </c>
      <c r="O1158" s="46">
        <f t="shared" si="388"/>
      </c>
      <c r="P1158" s="37">
        <v>0</v>
      </c>
      <c r="Q1158" s="46">
        <f t="shared" si="389"/>
      </c>
      <c r="R1158" s="37">
        <f t="shared" si="395"/>
        <v>0</v>
      </c>
      <c r="S1158" s="46">
        <f t="shared" si="391"/>
      </c>
      <c r="T1158" s="37">
        <v>0</v>
      </c>
      <c r="U1158" s="39">
        <f t="shared" si="392"/>
        <v>0</v>
      </c>
      <c r="BD1158" s="3"/>
      <c r="BJ1158" s="25"/>
    </row>
    <row r="1159" spans="2:62" ht="12" customHeight="1">
      <c r="B1159" s="11"/>
      <c r="C1159" s="26" t="s">
        <v>55</v>
      </c>
      <c r="D1159" s="37">
        <v>0</v>
      </c>
      <c r="E1159" s="46">
        <f t="shared" si="383"/>
        <v>0</v>
      </c>
      <c r="F1159" s="37">
        <v>0</v>
      </c>
      <c r="G1159" s="46">
        <f t="shared" si="384"/>
        <v>0</v>
      </c>
      <c r="H1159" s="37">
        <v>0</v>
      </c>
      <c r="I1159" s="46">
        <f t="shared" si="385"/>
        <v>0</v>
      </c>
      <c r="J1159" s="37">
        <v>0</v>
      </c>
      <c r="K1159" s="46">
        <f t="shared" si="386"/>
        <v>0</v>
      </c>
      <c r="L1159" s="37">
        <v>1.9214</v>
      </c>
      <c r="M1159" s="46">
        <f t="shared" si="387"/>
        <v>100</v>
      </c>
      <c r="N1159" s="38">
        <v>0</v>
      </c>
      <c r="O1159" s="46">
        <f t="shared" si="388"/>
        <v>0</v>
      </c>
      <c r="P1159" s="37">
        <v>0</v>
      </c>
      <c r="Q1159" s="46">
        <f t="shared" si="389"/>
        <v>0</v>
      </c>
      <c r="R1159" s="37">
        <f t="shared" si="395"/>
        <v>1.9214</v>
      </c>
      <c r="S1159" s="46">
        <f t="shared" si="391"/>
        <v>100</v>
      </c>
      <c r="T1159" s="37">
        <v>0</v>
      </c>
      <c r="U1159" s="39">
        <f t="shared" si="392"/>
        <v>1.9214</v>
      </c>
      <c r="BD1159" s="3"/>
      <c r="BJ1159" s="25"/>
    </row>
    <row r="1160" spans="2:62" ht="12" customHeight="1">
      <c r="B1160" s="11" t="s">
        <v>56</v>
      </c>
      <c r="C1160" s="26" t="s">
        <v>57</v>
      </c>
      <c r="D1160" s="37">
        <v>0</v>
      </c>
      <c r="E1160" s="46">
        <f t="shared" si="383"/>
      </c>
      <c r="F1160" s="37">
        <v>0</v>
      </c>
      <c r="G1160" s="46">
        <f t="shared" si="384"/>
      </c>
      <c r="H1160" s="37">
        <v>0</v>
      </c>
      <c r="I1160" s="46">
        <f t="shared" si="385"/>
      </c>
      <c r="J1160" s="37">
        <v>0</v>
      </c>
      <c r="K1160" s="46">
        <f t="shared" si="386"/>
      </c>
      <c r="L1160" s="37">
        <v>0</v>
      </c>
      <c r="M1160" s="46">
        <f t="shared" si="387"/>
      </c>
      <c r="N1160" s="38">
        <v>0</v>
      </c>
      <c r="O1160" s="46">
        <f t="shared" si="388"/>
      </c>
      <c r="P1160" s="37">
        <v>0</v>
      </c>
      <c r="Q1160" s="46">
        <f t="shared" si="389"/>
      </c>
      <c r="R1160" s="37">
        <f t="shared" si="395"/>
        <v>0</v>
      </c>
      <c r="S1160" s="46">
        <f t="shared" si="391"/>
      </c>
      <c r="T1160" s="37">
        <v>0</v>
      </c>
      <c r="U1160" s="39">
        <f t="shared" si="392"/>
        <v>0</v>
      </c>
      <c r="BD1160" s="3"/>
      <c r="BJ1160" s="25"/>
    </row>
    <row r="1161" spans="2:62" ht="12" customHeight="1">
      <c r="B1161" s="11"/>
      <c r="C1161" s="26" t="s">
        <v>58</v>
      </c>
      <c r="D1161" s="37">
        <v>0</v>
      </c>
      <c r="E1161" s="46">
        <f t="shared" si="383"/>
        <v>0</v>
      </c>
      <c r="F1161" s="37">
        <v>0</v>
      </c>
      <c r="G1161" s="46">
        <f t="shared" si="384"/>
        <v>0</v>
      </c>
      <c r="H1161" s="37">
        <v>0</v>
      </c>
      <c r="I1161" s="46">
        <f t="shared" si="385"/>
        <v>0</v>
      </c>
      <c r="J1161" s="37">
        <v>0</v>
      </c>
      <c r="K1161" s="46">
        <f t="shared" si="386"/>
        <v>0</v>
      </c>
      <c r="L1161" s="37">
        <v>3.7351</v>
      </c>
      <c r="M1161" s="46">
        <f t="shared" si="387"/>
        <v>100</v>
      </c>
      <c r="N1161" s="38">
        <v>0</v>
      </c>
      <c r="O1161" s="46">
        <f t="shared" si="388"/>
        <v>0</v>
      </c>
      <c r="P1161" s="37">
        <v>0</v>
      </c>
      <c r="Q1161" s="46">
        <f t="shared" si="389"/>
        <v>0</v>
      </c>
      <c r="R1161" s="37">
        <f t="shared" si="395"/>
        <v>3.7351</v>
      </c>
      <c r="S1161" s="46">
        <f t="shared" si="391"/>
        <v>100</v>
      </c>
      <c r="T1161" s="37">
        <v>0</v>
      </c>
      <c r="U1161" s="39">
        <f t="shared" si="392"/>
        <v>3.7351</v>
      </c>
      <c r="BD1161" s="3"/>
      <c r="BJ1161" s="25"/>
    </row>
    <row r="1162" spans="2:62" ht="12" customHeight="1">
      <c r="B1162" s="11"/>
      <c r="C1162" s="26" t="s">
        <v>59</v>
      </c>
      <c r="D1162" s="37">
        <v>0</v>
      </c>
      <c r="E1162" s="46">
        <f t="shared" si="383"/>
        <v>0</v>
      </c>
      <c r="F1162" s="37">
        <v>0</v>
      </c>
      <c r="G1162" s="46">
        <f t="shared" si="384"/>
        <v>0</v>
      </c>
      <c r="H1162" s="37">
        <v>0</v>
      </c>
      <c r="I1162" s="46">
        <f t="shared" si="385"/>
        <v>0</v>
      </c>
      <c r="J1162" s="37">
        <v>0</v>
      </c>
      <c r="K1162" s="46">
        <f t="shared" si="386"/>
        <v>0</v>
      </c>
      <c r="L1162" s="37">
        <v>0</v>
      </c>
      <c r="M1162" s="46">
        <f t="shared" si="387"/>
        <v>0</v>
      </c>
      <c r="N1162" s="38">
        <v>0</v>
      </c>
      <c r="O1162" s="46">
        <f t="shared" si="388"/>
        <v>0</v>
      </c>
      <c r="P1162" s="37">
        <v>4.1035</v>
      </c>
      <c r="Q1162" s="46">
        <f t="shared" si="389"/>
        <v>100</v>
      </c>
      <c r="R1162" s="37">
        <f t="shared" si="395"/>
        <v>4.1035</v>
      </c>
      <c r="S1162" s="46">
        <f t="shared" si="391"/>
        <v>100</v>
      </c>
      <c r="T1162" s="37">
        <v>0</v>
      </c>
      <c r="U1162" s="39">
        <f t="shared" si="392"/>
        <v>4.1035</v>
      </c>
      <c r="BD1162" s="3"/>
      <c r="BJ1162" s="25"/>
    </row>
    <row r="1163" spans="2:62" ht="12" customHeight="1">
      <c r="B1163" s="11" t="s">
        <v>60</v>
      </c>
      <c r="C1163" s="26" t="s">
        <v>61</v>
      </c>
      <c r="D1163" s="37">
        <v>0</v>
      </c>
      <c r="E1163" s="46">
        <f t="shared" si="383"/>
      </c>
      <c r="F1163" s="37">
        <v>0</v>
      </c>
      <c r="G1163" s="46">
        <f t="shared" si="384"/>
      </c>
      <c r="H1163" s="37">
        <v>0</v>
      </c>
      <c r="I1163" s="46">
        <f t="shared" si="385"/>
      </c>
      <c r="J1163" s="37">
        <v>0</v>
      </c>
      <c r="K1163" s="46">
        <f t="shared" si="386"/>
      </c>
      <c r="L1163" s="37">
        <v>0</v>
      </c>
      <c r="M1163" s="46">
        <f t="shared" si="387"/>
      </c>
      <c r="N1163" s="38">
        <v>0</v>
      </c>
      <c r="O1163" s="46">
        <f t="shared" si="388"/>
      </c>
      <c r="P1163" s="37">
        <v>0</v>
      </c>
      <c r="Q1163" s="46">
        <f t="shared" si="389"/>
      </c>
      <c r="R1163" s="37">
        <f t="shared" si="395"/>
        <v>0</v>
      </c>
      <c r="S1163" s="46">
        <f t="shared" si="391"/>
      </c>
      <c r="T1163" s="37">
        <v>0</v>
      </c>
      <c r="U1163" s="39">
        <f t="shared" si="392"/>
        <v>0</v>
      </c>
      <c r="BD1163" s="3"/>
      <c r="BJ1163" s="25"/>
    </row>
    <row r="1164" spans="2:62" ht="12" customHeight="1">
      <c r="B1164" s="11"/>
      <c r="C1164" s="26" t="s">
        <v>62</v>
      </c>
      <c r="D1164" s="37">
        <v>0</v>
      </c>
      <c r="E1164" s="46">
        <f t="shared" si="383"/>
      </c>
      <c r="F1164" s="37">
        <v>0</v>
      </c>
      <c r="G1164" s="46">
        <f t="shared" si="384"/>
      </c>
      <c r="H1164" s="37">
        <v>0</v>
      </c>
      <c r="I1164" s="46">
        <f t="shared" si="385"/>
      </c>
      <c r="J1164" s="37">
        <v>0</v>
      </c>
      <c r="K1164" s="46">
        <f t="shared" si="386"/>
      </c>
      <c r="L1164" s="37">
        <v>0</v>
      </c>
      <c r="M1164" s="46">
        <f t="shared" si="387"/>
      </c>
      <c r="N1164" s="38">
        <v>0</v>
      </c>
      <c r="O1164" s="46">
        <f t="shared" si="388"/>
      </c>
      <c r="P1164" s="37">
        <v>0</v>
      </c>
      <c r="Q1164" s="46">
        <f t="shared" si="389"/>
      </c>
      <c r="R1164" s="37">
        <f t="shared" si="395"/>
        <v>0</v>
      </c>
      <c r="S1164" s="46">
        <f t="shared" si="391"/>
      </c>
      <c r="T1164" s="37">
        <v>0</v>
      </c>
      <c r="U1164" s="39">
        <f t="shared" si="392"/>
        <v>0</v>
      </c>
      <c r="BD1164" s="3"/>
      <c r="BJ1164" s="25"/>
    </row>
    <row r="1165" spans="2:62" ht="12" customHeight="1">
      <c r="B1165" s="11"/>
      <c r="C1165" s="26" t="s">
        <v>63</v>
      </c>
      <c r="D1165" s="37">
        <v>0</v>
      </c>
      <c r="E1165" s="46">
        <f t="shared" si="383"/>
        <v>0</v>
      </c>
      <c r="F1165" s="37">
        <v>0</v>
      </c>
      <c r="G1165" s="46">
        <f t="shared" si="384"/>
        <v>0</v>
      </c>
      <c r="H1165" s="37">
        <v>0</v>
      </c>
      <c r="I1165" s="46">
        <f t="shared" si="385"/>
        <v>0</v>
      </c>
      <c r="J1165" s="37">
        <v>0</v>
      </c>
      <c r="K1165" s="46">
        <f t="shared" si="386"/>
        <v>0</v>
      </c>
      <c r="L1165" s="37">
        <v>0</v>
      </c>
      <c r="M1165" s="46">
        <f t="shared" si="387"/>
        <v>0</v>
      </c>
      <c r="N1165" s="38">
        <v>0</v>
      </c>
      <c r="O1165" s="46">
        <f t="shared" si="388"/>
        <v>0</v>
      </c>
      <c r="P1165" s="37">
        <v>7.5312</v>
      </c>
      <c r="Q1165" s="46">
        <f t="shared" si="389"/>
        <v>100</v>
      </c>
      <c r="R1165" s="37">
        <f t="shared" si="395"/>
        <v>7.5312</v>
      </c>
      <c r="S1165" s="46">
        <f t="shared" si="391"/>
        <v>100</v>
      </c>
      <c r="T1165" s="37">
        <v>0</v>
      </c>
      <c r="U1165" s="39">
        <f t="shared" si="392"/>
        <v>7.5312</v>
      </c>
      <c r="BD1165" s="3"/>
      <c r="BJ1165" s="25"/>
    </row>
    <row r="1166" spans="2:62" ht="12" customHeight="1">
      <c r="B1166" s="11" t="s">
        <v>48</v>
      </c>
      <c r="C1166" s="26" t="s">
        <v>64</v>
      </c>
      <c r="D1166" s="37">
        <v>0</v>
      </c>
      <c r="E1166" s="46">
        <f t="shared" si="383"/>
        <v>0</v>
      </c>
      <c r="F1166" s="37">
        <v>0</v>
      </c>
      <c r="G1166" s="46">
        <f t="shared" si="384"/>
        <v>0</v>
      </c>
      <c r="H1166" s="37">
        <v>0</v>
      </c>
      <c r="I1166" s="46">
        <f t="shared" si="385"/>
        <v>0</v>
      </c>
      <c r="J1166" s="37">
        <v>0</v>
      </c>
      <c r="K1166" s="46">
        <f t="shared" si="386"/>
        <v>0</v>
      </c>
      <c r="L1166" s="37">
        <v>30.0678</v>
      </c>
      <c r="M1166" s="46">
        <f t="shared" si="387"/>
        <v>100</v>
      </c>
      <c r="N1166" s="38">
        <v>0</v>
      </c>
      <c r="O1166" s="46">
        <f t="shared" si="388"/>
        <v>0</v>
      </c>
      <c r="P1166" s="37">
        <v>0</v>
      </c>
      <c r="Q1166" s="46">
        <f t="shared" si="389"/>
        <v>0</v>
      </c>
      <c r="R1166" s="37">
        <f t="shared" si="395"/>
        <v>30.0678</v>
      </c>
      <c r="S1166" s="46">
        <f t="shared" si="391"/>
        <v>100</v>
      </c>
      <c r="T1166" s="37">
        <v>0</v>
      </c>
      <c r="U1166" s="39">
        <f t="shared" si="392"/>
        <v>30.0678</v>
      </c>
      <c r="BD1166" s="3"/>
      <c r="BJ1166" s="25"/>
    </row>
    <row r="1167" spans="2:62" ht="12" customHeight="1">
      <c r="B1167" s="11"/>
      <c r="C1167" s="26" t="s">
        <v>65</v>
      </c>
      <c r="D1167" s="37">
        <v>0</v>
      </c>
      <c r="E1167" s="46">
        <f t="shared" si="383"/>
        <v>0</v>
      </c>
      <c r="F1167" s="37">
        <v>0</v>
      </c>
      <c r="G1167" s="46">
        <f t="shared" si="384"/>
        <v>0</v>
      </c>
      <c r="H1167" s="37">
        <v>0</v>
      </c>
      <c r="I1167" s="46">
        <f t="shared" si="385"/>
        <v>0</v>
      </c>
      <c r="J1167" s="37">
        <v>0</v>
      </c>
      <c r="K1167" s="46">
        <f t="shared" si="386"/>
        <v>0</v>
      </c>
      <c r="L1167" s="37">
        <v>67.6799</v>
      </c>
      <c r="M1167" s="46">
        <f t="shared" si="387"/>
        <v>100</v>
      </c>
      <c r="N1167" s="38">
        <v>0</v>
      </c>
      <c r="O1167" s="46">
        <f t="shared" si="388"/>
        <v>0</v>
      </c>
      <c r="P1167" s="37">
        <v>0</v>
      </c>
      <c r="Q1167" s="46">
        <f t="shared" si="389"/>
        <v>0</v>
      </c>
      <c r="R1167" s="37">
        <f t="shared" si="395"/>
        <v>67.6799</v>
      </c>
      <c r="S1167" s="46">
        <f t="shared" si="391"/>
        <v>100</v>
      </c>
      <c r="T1167" s="37">
        <v>0</v>
      </c>
      <c r="U1167" s="39">
        <f t="shared" si="392"/>
        <v>67.6799</v>
      </c>
      <c r="BD1167" s="3"/>
      <c r="BJ1167" s="25"/>
    </row>
    <row r="1168" spans="2:62" ht="12" customHeight="1">
      <c r="B1168" s="11"/>
      <c r="C1168" s="26" t="s">
        <v>66</v>
      </c>
      <c r="D1168" s="37">
        <v>0</v>
      </c>
      <c r="E1168" s="46">
        <f t="shared" si="383"/>
      </c>
      <c r="F1168" s="37">
        <v>0</v>
      </c>
      <c r="G1168" s="46">
        <f t="shared" si="384"/>
      </c>
      <c r="H1168" s="37">
        <v>0</v>
      </c>
      <c r="I1168" s="46">
        <f t="shared" si="385"/>
      </c>
      <c r="J1168" s="37">
        <v>0</v>
      </c>
      <c r="K1168" s="46">
        <f t="shared" si="386"/>
      </c>
      <c r="L1168" s="37">
        <v>0</v>
      </c>
      <c r="M1168" s="46">
        <f t="shared" si="387"/>
      </c>
      <c r="N1168" s="38">
        <v>0</v>
      </c>
      <c r="O1168" s="46">
        <f t="shared" si="388"/>
      </c>
      <c r="P1168" s="37">
        <v>0</v>
      </c>
      <c r="Q1168" s="46">
        <f t="shared" si="389"/>
      </c>
      <c r="R1168" s="37">
        <f t="shared" si="395"/>
        <v>0</v>
      </c>
      <c r="S1168" s="46">
        <f t="shared" si="391"/>
      </c>
      <c r="T1168" s="37">
        <v>0</v>
      </c>
      <c r="U1168" s="39">
        <f t="shared" si="392"/>
        <v>0</v>
      </c>
      <c r="BD1168" s="3"/>
      <c r="BJ1168" s="25"/>
    </row>
    <row r="1169" spans="2:62" ht="12" customHeight="1">
      <c r="B1169" s="11" t="s">
        <v>1</v>
      </c>
      <c r="C1169" s="26" t="s">
        <v>67</v>
      </c>
      <c r="D1169" s="37">
        <v>0</v>
      </c>
      <c r="E1169" s="46">
        <f t="shared" si="383"/>
      </c>
      <c r="F1169" s="37">
        <v>0</v>
      </c>
      <c r="G1169" s="46">
        <f t="shared" si="384"/>
      </c>
      <c r="H1169" s="37">
        <v>0</v>
      </c>
      <c r="I1169" s="46">
        <f t="shared" si="385"/>
      </c>
      <c r="J1169" s="37">
        <v>0</v>
      </c>
      <c r="K1169" s="46">
        <f t="shared" si="386"/>
      </c>
      <c r="L1169" s="37">
        <v>0</v>
      </c>
      <c r="M1169" s="46">
        <f t="shared" si="387"/>
      </c>
      <c r="N1169" s="38">
        <v>0</v>
      </c>
      <c r="O1169" s="46">
        <f t="shared" si="388"/>
      </c>
      <c r="P1169" s="37">
        <v>0</v>
      </c>
      <c r="Q1169" s="46">
        <f t="shared" si="389"/>
      </c>
      <c r="R1169" s="37">
        <f t="shared" si="395"/>
        <v>0</v>
      </c>
      <c r="S1169" s="46">
        <f t="shared" si="391"/>
      </c>
      <c r="T1169" s="37">
        <v>0</v>
      </c>
      <c r="U1169" s="39">
        <f t="shared" si="392"/>
        <v>0</v>
      </c>
      <c r="BD1169" s="3"/>
      <c r="BJ1169" s="25"/>
    </row>
    <row r="1170" spans="2:62" ht="12" customHeight="1">
      <c r="B1170" s="11"/>
      <c r="C1170" s="26" t="s">
        <v>68</v>
      </c>
      <c r="D1170" s="37">
        <v>0</v>
      </c>
      <c r="E1170" s="46">
        <f t="shared" si="383"/>
        <v>0</v>
      </c>
      <c r="F1170" s="37">
        <v>0</v>
      </c>
      <c r="G1170" s="46">
        <f t="shared" si="384"/>
        <v>0</v>
      </c>
      <c r="H1170" s="37">
        <v>0</v>
      </c>
      <c r="I1170" s="46">
        <f t="shared" si="385"/>
        <v>0</v>
      </c>
      <c r="J1170" s="37">
        <v>0</v>
      </c>
      <c r="K1170" s="46">
        <f t="shared" si="386"/>
        <v>0</v>
      </c>
      <c r="L1170" s="37">
        <v>0</v>
      </c>
      <c r="M1170" s="46">
        <f t="shared" si="387"/>
        <v>0</v>
      </c>
      <c r="N1170" s="38">
        <v>0</v>
      </c>
      <c r="O1170" s="46">
        <f t="shared" si="388"/>
        <v>0</v>
      </c>
      <c r="P1170" s="37">
        <v>147.4701</v>
      </c>
      <c r="Q1170" s="46">
        <f t="shared" si="389"/>
        <v>100</v>
      </c>
      <c r="R1170" s="37">
        <f t="shared" si="395"/>
        <v>147.4701</v>
      </c>
      <c r="S1170" s="46">
        <f t="shared" si="391"/>
        <v>100</v>
      </c>
      <c r="T1170" s="37">
        <v>0</v>
      </c>
      <c r="U1170" s="39">
        <f t="shared" si="392"/>
        <v>147.4701</v>
      </c>
      <c r="BD1170" s="3"/>
      <c r="BJ1170" s="25"/>
    </row>
    <row r="1171" spans="2:62" ht="12" customHeight="1">
      <c r="B1171" s="11"/>
      <c r="C1171" s="26" t="s">
        <v>69</v>
      </c>
      <c r="D1171" s="37">
        <v>0</v>
      </c>
      <c r="E1171" s="46">
        <f t="shared" si="383"/>
        <v>0</v>
      </c>
      <c r="F1171" s="37">
        <v>0</v>
      </c>
      <c r="G1171" s="46">
        <f t="shared" si="384"/>
        <v>0</v>
      </c>
      <c r="H1171" s="37">
        <v>0</v>
      </c>
      <c r="I1171" s="46">
        <f t="shared" si="385"/>
        <v>0</v>
      </c>
      <c r="J1171" s="37">
        <v>0</v>
      </c>
      <c r="K1171" s="46">
        <f t="shared" si="386"/>
        <v>0</v>
      </c>
      <c r="L1171" s="37">
        <v>0</v>
      </c>
      <c r="M1171" s="46">
        <f t="shared" si="387"/>
        <v>0</v>
      </c>
      <c r="N1171" s="38">
        <v>0</v>
      </c>
      <c r="O1171" s="46">
        <f t="shared" si="388"/>
        <v>0</v>
      </c>
      <c r="P1171" s="37">
        <v>39.124</v>
      </c>
      <c r="Q1171" s="46">
        <f t="shared" si="389"/>
        <v>100</v>
      </c>
      <c r="R1171" s="37">
        <f t="shared" si="395"/>
        <v>39.124</v>
      </c>
      <c r="S1171" s="46">
        <f t="shared" si="391"/>
        <v>100</v>
      </c>
      <c r="T1171" s="37">
        <v>0</v>
      </c>
      <c r="U1171" s="39">
        <f t="shared" si="392"/>
        <v>39.124</v>
      </c>
      <c r="BD1171" s="3"/>
      <c r="BJ1171" s="25"/>
    </row>
    <row r="1172" spans="2:62" ht="12" customHeight="1">
      <c r="B1172" s="11" t="s">
        <v>20</v>
      </c>
      <c r="C1172" s="26" t="s">
        <v>70</v>
      </c>
      <c r="D1172" s="37">
        <v>0</v>
      </c>
      <c r="E1172" s="46">
        <f t="shared" si="383"/>
        <v>0</v>
      </c>
      <c r="F1172" s="37">
        <v>0</v>
      </c>
      <c r="G1172" s="46">
        <f t="shared" si="384"/>
        <v>0</v>
      </c>
      <c r="H1172" s="37">
        <v>0</v>
      </c>
      <c r="I1172" s="46">
        <f t="shared" si="385"/>
        <v>0</v>
      </c>
      <c r="J1172" s="37">
        <v>0</v>
      </c>
      <c r="K1172" s="46">
        <f t="shared" si="386"/>
        <v>0</v>
      </c>
      <c r="L1172" s="37">
        <v>1.9386</v>
      </c>
      <c r="M1172" s="46">
        <f t="shared" si="387"/>
        <v>69.40675235401525</v>
      </c>
      <c r="N1172" s="38">
        <v>0.8545</v>
      </c>
      <c r="O1172" s="46">
        <f t="shared" si="388"/>
        <v>30.59324764598475</v>
      </c>
      <c r="P1172" s="37">
        <v>0</v>
      </c>
      <c r="Q1172" s="46">
        <f t="shared" si="389"/>
        <v>0</v>
      </c>
      <c r="R1172" s="37">
        <f t="shared" si="395"/>
        <v>2.7931</v>
      </c>
      <c r="S1172" s="46">
        <f t="shared" si="391"/>
        <v>100</v>
      </c>
      <c r="T1172" s="37">
        <v>0</v>
      </c>
      <c r="U1172" s="39">
        <f t="shared" si="392"/>
        <v>2.7931</v>
      </c>
      <c r="BD1172" s="3"/>
      <c r="BJ1172" s="25"/>
    </row>
    <row r="1173" spans="2:62" ht="12" customHeight="1">
      <c r="B1173" s="11"/>
      <c r="C1173" s="26" t="s">
        <v>71</v>
      </c>
      <c r="D1173" s="37">
        <v>22.1324</v>
      </c>
      <c r="E1173" s="46">
        <f t="shared" si="383"/>
        <v>82.08038035476537</v>
      </c>
      <c r="F1173" s="37">
        <v>0</v>
      </c>
      <c r="G1173" s="46">
        <f t="shared" si="384"/>
        <v>0</v>
      </c>
      <c r="H1173" s="37">
        <v>0</v>
      </c>
      <c r="I1173" s="46">
        <f t="shared" si="385"/>
        <v>0</v>
      </c>
      <c r="J1173" s="37">
        <v>0</v>
      </c>
      <c r="K1173" s="46">
        <f t="shared" si="386"/>
        <v>0</v>
      </c>
      <c r="L1173" s="37">
        <v>0</v>
      </c>
      <c r="M1173" s="46">
        <f t="shared" si="387"/>
        <v>0</v>
      </c>
      <c r="N1173" s="38">
        <v>4.0353</v>
      </c>
      <c r="O1173" s="46">
        <f t="shared" si="388"/>
        <v>14.965343064718905</v>
      </c>
      <c r="P1173" s="37">
        <v>0.7966</v>
      </c>
      <c r="Q1173" s="46">
        <f t="shared" si="389"/>
        <v>2.9542765805157187</v>
      </c>
      <c r="R1173" s="37">
        <f t="shared" si="395"/>
        <v>26.9643</v>
      </c>
      <c r="S1173" s="46">
        <f t="shared" si="391"/>
        <v>100</v>
      </c>
      <c r="T1173" s="37">
        <v>0</v>
      </c>
      <c r="U1173" s="39">
        <f t="shared" si="392"/>
        <v>26.9643</v>
      </c>
      <c r="BD1173" s="3"/>
      <c r="BJ1173" s="25"/>
    </row>
    <row r="1174" spans="2:62" ht="12" customHeight="1">
      <c r="B1174" s="11"/>
      <c r="C1174" s="26" t="s">
        <v>72</v>
      </c>
      <c r="D1174" s="37">
        <v>0</v>
      </c>
      <c r="E1174" s="46">
        <f t="shared" si="383"/>
        <v>0</v>
      </c>
      <c r="F1174" s="37">
        <v>0</v>
      </c>
      <c r="G1174" s="46">
        <f t="shared" si="384"/>
        <v>0</v>
      </c>
      <c r="H1174" s="37">
        <v>0</v>
      </c>
      <c r="I1174" s="46">
        <f t="shared" si="385"/>
        <v>0</v>
      </c>
      <c r="J1174" s="37">
        <v>0</v>
      </c>
      <c r="K1174" s="46">
        <f t="shared" si="386"/>
        <v>0</v>
      </c>
      <c r="L1174" s="37">
        <v>0</v>
      </c>
      <c r="M1174" s="46">
        <f t="shared" si="387"/>
        <v>0</v>
      </c>
      <c r="N1174" s="38">
        <v>0</v>
      </c>
      <c r="O1174" s="46">
        <f t="shared" si="388"/>
        <v>0</v>
      </c>
      <c r="P1174" s="37">
        <v>249.0943</v>
      </c>
      <c r="Q1174" s="46">
        <f t="shared" si="389"/>
        <v>100</v>
      </c>
      <c r="R1174" s="37">
        <f t="shared" si="395"/>
        <v>249.0943</v>
      </c>
      <c r="S1174" s="46">
        <f t="shared" si="391"/>
        <v>100</v>
      </c>
      <c r="T1174" s="37">
        <v>0</v>
      </c>
      <c r="U1174" s="39">
        <f t="shared" si="392"/>
        <v>249.0943</v>
      </c>
      <c r="BD1174" s="3"/>
      <c r="BJ1174" s="25"/>
    </row>
    <row r="1175" spans="2:62" ht="12" customHeight="1">
      <c r="B1175" s="11"/>
      <c r="C1175" s="29" t="s">
        <v>73</v>
      </c>
      <c r="D1175" s="37">
        <v>21.9765</v>
      </c>
      <c r="E1175" s="46">
        <f t="shared" si="383"/>
        <v>12.975583949988224</v>
      </c>
      <c r="F1175" s="37">
        <v>0</v>
      </c>
      <c r="G1175" s="46">
        <f t="shared" si="384"/>
        <v>0</v>
      </c>
      <c r="H1175" s="37">
        <v>0</v>
      </c>
      <c r="I1175" s="46">
        <f t="shared" si="385"/>
        <v>0</v>
      </c>
      <c r="J1175" s="37">
        <v>0</v>
      </c>
      <c r="K1175" s="46">
        <f t="shared" si="386"/>
        <v>0</v>
      </c>
      <c r="L1175" s="37">
        <v>66.7152</v>
      </c>
      <c r="M1175" s="46">
        <f t="shared" si="387"/>
        <v>39.39065266717876</v>
      </c>
      <c r="N1175" s="38">
        <v>0</v>
      </c>
      <c r="O1175" s="46">
        <f t="shared" si="388"/>
        <v>0</v>
      </c>
      <c r="P1175" s="37">
        <v>80.6764</v>
      </c>
      <c r="Q1175" s="46">
        <f t="shared" si="389"/>
        <v>47.63376338283302</v>
      </c>
      <c r="R1175" s="37">
        <f t="shared" si="395"/>
        <v>169.3681</v>
      </c>
      <c r="S1175" s="46">
        <f t="shared" si="391"/>
        <v>100</v>
      </c>
      <c r="T1175" s="37">
        <v>0</v>
      </c>
      <c r="U1175" s="39">
        <f t="shared" si="392"/>
        <v>169.3681</v>
      </c>
      <c r="BD1175" s="3"/>
      <c r="BJ1175" s="25"/>
    </row>
    <row r="1176" spans="1:62" s="30" customFormat="1" ht="12" customHeight="1">
      <c r="A1176" s="3"/>
      <c r="B1176" s="27"/>
      <c r="C1176" s="28" t="s">
        <v>2</v>
      </c>
      <c r="D1176" s="40">
        <f>SUM(D1157:D1175)</f>
        <v>44.108900000000006</v>
      </c>
      <c r="E1176" s="47">
        <f t="shared" si="383"/>
        <v>5.882341174161116</v>
      </c>
      <c r="F1176" s="40">
        <f>SUM(F1157:F1175)</f>
        <v>0</v>
      </c>
      <c r="G1176" s="47">
        <f t="shared" si="384"/>
        <v>0</v>
      </c>
      <c r="H1176" s="40">
        <f>SUM(H1157:H1175)</f>
        <v>0</v>
      </c>
      <c r="I1176" s="47">
        <f t="shared" si="385"/>
        <v>0</v>
      </c>
      <c r="J1176" s="40">
        <f>SUM(J1157:J1175)</f>
        <v>0</v>
      </c>
      <c r="K1176" s="47">
        <f t="shared" si="386"/>
        <v>0</v>
      </c>
      <c r="L1176" s="40">
        <f>SUM(L1157:L1175)</f>
        <v>172.058</v>
      </c>
      <c r="M1176" s="47">
        <f t="shared" si="387"/>
        <v>22.94557011722834</v>
      </c>
      <c r="N1176" s="41">
        <f>SUM(N1157:N1175)</f>
        <v>4.8898</v>
      </c>
      <c r="O1176" s="47">
        <f t="shared" si="388"/>
        <v>0.6521013190855591</v>
      </c>
      <c r="P1176" s="40">
        <f>SUM(P1157:P1175)</f>
        <v>528.7961</v>
      </c>
      <c r="Q1176" s="47">
        <f t="shared" si="389"/>
        <v>70.51998738952499</v>
      </c>
      <c r="R1176" s="40">
        <f>SUM(R1157:R1175)</f>
        <v>749.8528</v>
      </c>
      <c r="S1176" s="47">
        <f t="shared" si="391"/>
        <v>100</v>
      </c>
      <c r="T1176" s="40">
        <f>SUM(T1157:T1175)</f>
        <v>0</v>
      </c>
      <c r="U1176" s="42">
        <f t="shared" si="392"/>
        <v>749.8528</v>
      </c>
      <c r="BJ1176" s="25"/>
    </row>
    <row r="1177" spans="2:62" ht="12" customHeight="1">
      <c r="B1177" s="11"/>
      <c r="C1177" s="26" t="s">
        <v>74</v>
      </c>
      <c r="D1177" s="37">
        <v>0</v>
      </c>
      <c r="E1177" s="46">
        <f t="shared" si="383"/>
      </c>
      <c r="F1177" s="37">
        <v>0</v>
      </c>
      <c r="G1177" s="46">
        <f t="shared" si="384"/>
      </c>
      <c r="H1177" s="37">
        <v>0</v>
      </c>
      <c r="I1177" s="46">
        <f t="shared" si="385"/>
      </c>
      <c r="J1177" s="37">
        <v>0</v>
      </c>
      <c r="K1177" s="46">
        <f t="shared" si="386"/>
      </c>
      <c r="L1177" s="37">
        <v>0</v>
      </c>
      <c r="M1177" s="46">
        <f t="shared" si="387"/>
      </c>
      <c r="N1177" s="38">
        <v>0</v>
      </c>
      <c r="O1177" s="46">
        <f t="shared" si="388"/>
      </c>
      <c r="P1177" s="37">
        <v>0</v>
      </c>
      <c r="Q1177" s="46">
        <f t="shared" si="389"/>
      </c>
      <c r="R1177" s="37">
        <f aca="true" t="shared" si="396" ref="R1177:R1183">SUM(D1177,F1177,H1177,J1177,L1177,N1177,P1177)</f>
        <v>0</v>
      </c>
      <c r="S1177" s="46">
        <f t="shared" si="391"/>
      </c>
      <c r="T1177" s="37">
        <v>0</v>
      </c>
      <c r="U1177" s="39">
        <f t="shared" si="392"/>
        <v>0</v>
      </c>
      <c r="BD1177" s="3"/>
      <c r="BJ1177" s="25"/>
    </row>
    <row r="1178" spans="2:62" ht="12" customHeight="1">
      <c r="B1178" s="11" t="s">
        <v>75</v>
      </c>
      <c r="C1178" s="26" t="s">
        <v>76</v>
      </c>
      <c r="D1178" s="37">
        <v>0</v>
      </c>
      <c r="E1178" s="46">
        <f t="shared" si="383"/>
        <v>0</v>
      </c>
      <c r="F1178" s="37">
        <v>0</v>
      </c>
      <c r="G1178" s="46">
        <f t="shared" si="384"/>
        <v>0</v>
      </c>
      <c r="H1178" s="37">
        <v>0</v>
      </c>
      <c r="I1178" s="46">
        <f t="shared" si="385"/>
        <v>0</v>
      </c>
      <c r="J1178" s="37">
        <v>0</v>
      </c>
      <c r="K1178" s="46">
        <f t="shared" si="386"/>
        <v>0</v>
      </c>
      <c r="L1178" s="37">
        <v>41.6879</v>
      </c>
      <c r="M1178" s="46">
        <f t="shared" si="387"/>
        <v>80.18229938028212</v>
      </c>
      <c r="N1178" s="38">
        <v>0</v>
      </c>
      <c r="O1178" s="46">
        <f t="shared" si="388"/>
        <v>0</v>
      </c>
      <c r="P1178" s="37">
        <v>10.3035</v>
      </c>
      <c r="Q1178" s="46">
        <f t="shared" si="389"/>
        <v>19.817700619717876</v>
      </c>
      <c r="R1178" s="37">
        <f t="shared" si="396"/>
        <v>51.9914</v>
      </c>
      <c r="S1178" s="46">
        <f t="shared" si="391"/>
        <v>100</v>
      </c>
      <c r="T1178" s="37">
        <v>0</v>
      </c>
      <c r="U1178" s="39">
        <f t="shared" si="392"/>
        <v>51.9914</v>
      </c>
      <c r="BD1178" s="3"/>
      <c r="BJ1178" s="25"/>
    </row>
    <row r="1179" spans="2:62" ht="12" customHeight="1">
      <c r="B1179" s="11" t="s">
        <v>48</v>
      </c>
      <c r="C1179" s="26" t="s">
        <v>108</v>
      </c>
      <c r="D1179" s="37">
        <v>0</v>
      </c>
      <c r="E1179" s="46">
        <f t="shared" si="383"/>
      </c>
      <c r="F1179" s="37">
        <v>0</v>
      </c>
      <c r="G1179" s="46">
        <f t="shared" si="384"/>
      </c>
      <c r="H1179" s="37">
        <v>0</v>
      </c>
      <c r="I1179" s="46">
        <f t="shared" si="385"/>
      </c>
      <c r="J1179" s="37">
        <v>0</v>
      </c>
      <c r="K1179" s="46">
        <f t="shared" si="386"/>
      </c>
      <c r="L1179" s="37">
        <v>0</v>
      </c>
      <c r="M1179" s="46">
        <f t="shared" si="387"/>
      </c>
      <c r="N1179" s="38">
        <v>0</v>
      </c>
      <c r="O1179" s="46">
        <f t="shared" si="388"/>
      </c>
      <c r="P1179" s="37">
        <v>0</v>
      </c>
      <c r="Q1179" s="46">
        <f t="shared" si="389"/>
      </c>
      <c r="R1179" s="37">
        <f t="shared" si="396"/>
        <v>0</v>
      </c>
      <c r="S1179" s="46">
        <f t="shared" si="391"/>
      </c>
      <c r="T1179" s="37">
        <v>0</v>
      </c>
      <c r="U1179" s="39">
        <f t="shared" si="392"/>
        <v>0</v>
      </c>
      <c r="BD1179" s="3"/>
      <c r="BJ1179" s="25"/>
    </row>
    <row r="1180" spans="2:62" ht="12" customHeight="1">
      <c r="B1180" s="11" t="s">
        <v>1</v>
      </c>
      <c r="C1180" s="26" t="s">
        <v>77</v>
      </c>
      <c r="D1180" s="37">
        <v>0</v>
      </c>
      <c r="E1180" s="46">
        <f t="shared" si="383"/>
        <v>0</v>
      </c>
      <c r="F1180" s="37">
        <v>0</v>
      </c>
      <c r="G1180" s="46">
        <f t="shared" si="384"/>
        <v>0</v>
      </c>
      <c r="H1180" s="37">
        <v>0</v>
      </c>
      <c r="I1180" s="46">
        <f t="shared" si="385"/>
        <v>0</v>
      </c>
      <c r="J1180" s="37">
        <v>0</v>
      </c>
      <c r="K1180" s="46">
        <f t="shared" si="386"/>
        <v>0</v>
      </c>
      <c r="L1180" s="37">
        <v>0</v>
      </c>
      <c r="M1180" s="46">
        <f t="shared" si="387"/>
        <v>0</v>
      </c>
      <c r="N1180" s="38">
        <v>0</v>
      </c>
      <c r="O1180" s="46">
        <f t="shared" si="388"/>
        <v>0</v>
      </c>
      <c r="P1180" s="37">
        <v>0.4339</v>
      </c>
      <c r="Q1180" s="46">
        <f t="shared" si="389"/>
        <v>100</v>
      </c>
      <c r="R1180" s="37">
        <f t="shared" si="396"/>
        <v>0.4339</v>
      </c>
      <c r="S1180" s="46">
        <f t="shared" si="391"/>
        <v>100</v>
      </c>
      <c r="T1180" s="37">
        <v>0</v>
      </c>
      <c r="U1180" s="39">
        <f t="shared" si="392"/>
        <v>0.4339</v>
      </c>
      <c r="BD1180" s="3"/>
      <c r="BJ1180" s="25"/>
    </row>
    <row r="1181" spans="2:62" ht="12" customHeight="1">
      <c r="B1181" s="11" t="s">
        <v>20</v>
      </c>
      <c r="C1181" s="26" t="s">
        <v>78</v>
      </c>
      <c r="D1181" s="37">
        <v>0</v>
      </c>
      <c r="E1181" s="46">
        <f t="shared" si="383"/>
      </c>
      <c r="F1181" s="37">
        <v>0</v>
      </c>
      <c r="G1181" s="46">
        <f t="shared" si="384"/>
      </c>
      <c r="H1181" s="37">
        <v>0</v>
      </c>
      <c r="I1181" s="46">
        <f t="shared" si="385"/>
      </c>
      <c r="J1181" s="37">
        <v>0</v>
      </c>
      <c r="K1181" s="46">
        <f t="shared" si="386"/>
      </c>
      <c r="L1181" s="37">
        <v>0</v>
      </c>
      <c r="M1181" s="46">
        <f t="shared" si="387"/>
      </c>
      <c r="N1181" s="38">
        <v>0</v>
      </c>
      <c r="O1181" s="46">
        <f t="shared" si="388"/>
      </c>
      <c r="P1181" s="37">
        <v>0</v>
      </c>
      <c r="Q1181" s="46">
        <f t="shared" si="389"/>
      </c>
      <c r="R1181" s="37">
        <f t="shared" si="396"/>
        <v>0</v>
      </c>
      <c r="S1181" s="46">
        <f t="shared" si="391"/>
      </c>
      <c r="T1181" s="37">
        <v>0</v>
      </c>
      <c r="U1181" s="39">
        <f t="shared" si="392"/>
        <v>0</v>
      </c>
      <c r="BD1181" s="3"/>
      <c r="BJ1181" s="25"/>
    </row>
    <row r="1182" spans="2:62" ht="12" customHeight="1">
      <c r="B1182" s="11"/>
      <c r="C1182" s="26" t="s">
        <v>79</v>
      </c>
      <c r="D1182" s="37">
        <v>0</v>
      </c>
      <c r="E1182" s="46">
        <f t="shared" si="383"/>
        <v>0</v>
      </c>
      <c r="F1182" s="37">
        <v>0</v>
      </c>
      <c r="G1182" s="46">
        <f t="shared" si="384"/>
        <v>0</v>
      </c>
      <c r="H1182" s="37">
        <v>0</v>
      </c>
      <c r="I1182" s="46">
        <f t="shared" si="385"/>
        <v>0</v>
      </c>
      <c r="J1182" s="37">
        <v>0</v>
      </c>
      <c r="K1182" s="46">
        <f t="shared" si="386"/>
        <v>0</v>
      </c>
      <c r="L1182" s="37">
        <v>120.764</v>
      </c>
      <c r="M1182" s="46">
        <f t="shared" si="387"/>
        <v>13.080350943853187</v>
      </c>
      <c r="N1182" s="38">
        <v>69.8056</v>
      </c>
      <c r="O1182" s="46">
        <f t="shared" si="388"/>
        <v>7.5608769653724455</v>
      </c>
      <c r="P1182" s="37">
        <v>732.6778</v>
      </c>
      <c r="Q1182" s="46">
        <f t="shared" si="389"/>
        <v>79.35877209077438</v>
      </c>
      <c r="R1182" s="37">
        <f t="shared" si="396"/>
        <v>923.2474</v>
      </c>
      <c r="S1182" s="46">
        <f t="shared" si="391"/>
        <v>100</v>
      </c>
      <c r="T1182" s="37">
        <v>0</v>
      </c>
      <c r="U1182" s="39">
        <f t="shared" si="392"/>
        <v>923.2474</v>
      </c>
      <c r="BD1182" s="3"/>
      <c r="BJ1182" s="25"/>
    </row>
    <row r="1183" spans="2:62" ht="12" customHeight="1">
      <c r="B1183" s="11"/>
      <c r="C1183" s="26" t="s">
        <v>80</v>
      </c>
      <c r="D1183" s="37">
        <v>0</v>
      </c>
      <c r="E1183" s="46">
        <f t="shared" si="383"/>
        <v>0</v>
      </c>
      <c r="F1183" s="37">
        <v>0</v>
      </c>
      <c r="G1183" s="46">
        <f t="shared" si="384"/>
        <v>0</v>
      </c>
      <c r="H1183" s="37">
        <v>0</v>
      </c>
      <c r="I1183" s="46">
        <f t="shared" si="385"/>
        <v>0</v>
      </c>
      <c r="J1183" s="37">
        <v>0</v>
      </c>
      <c r="K1183" s="46">
        <f t="shared" si="386"/>
        <v>0</v>
      </c>
      <c r="L1183" s="37">
        <v>0</v>
      </c>
      <c r="M1183" s="46">
        <f t="shared" si="387"/>
        <v>0</v>
      </c>
      <c r="N1183" s="38">
        <v>21.8771</v>
      </c>
      <c r="O1183" s="46">
        <f t="shared" si="388"/>
        <v>6.718567416463593</v>
      </c>
      <c r="P1183" s="37">
        <v>303.7444</v>
      </c>
      <c r="Q1183" s="46">
        <f t="shared" si="389"/>
        <v>93.2814325835364</v>
      </c>
      <c r="R1183" s="37">
        <f t="shared" si="396"/>
        <v>325.62149999999997</v>
      </c>
      <c r="S1183" s="46">
        <f t="shared" si="391"/>
        <v>100</v>
      </c>
      <c r="T1183" s="37">
        <v>0</v>
      </c>
      <c r="U1183" s="39">
        <f t="shared" si="392"/>
        <v>325.62149999999997</v>
      </c>
      <c r="BD1183" s="3"/>
      <c r="BJ1183" s="25"/>
    </row>
    <row r="1184" spans="1:62" s="30" customFormat="1" ht="12" customHeight="1">
      <c r="A1184" s="3"/>
      <c r="B1184" s="27"/>
      <c r="C1184" s="28" t="s">
        <v>2</v>
      </c>
      <c r="D1184" s="40">
        <f>SUM(D1177:D1183)</f>
        <v>0</v>
      </c>
      <c r="E1184" s="47">
        <f t="shared" si="383"/>
        <v>0</v>
      </c>
      <c r="F1184" s="40">
        <f>SUM(F1177:F1183)</f>
        <v>0</v>
      </c>
      <c r="G1184" s="47">
        <f t="shared" si="384"/>
        <v>0</v>
      </c>
      <c r="H1184" s="40">
        <f>SUM(H1177:H1183)</f>
        <v>0</v>
      </c>
      <c r="I1184" s="47">
        <f t="shared" si="385"/>
        <v>0</v>
      </c>
      <c r="J1184" s="40">
        <f>SUM(J1177:J1183)</f>
        <v>0</v>
      </c>
      <c r="K1184" s="47">
        <f t="shared" si="386"/>
        <v>0</v>
      </c>
      <c r="L1184" s="40">
        <f>SUM(L1177:L1183)</f>
        <v>162.4519</v>
      </c>
      <c r="M1184" s="47">
        <f t="shared" si="387"/>
        <v>12.48387182544885</v>
      </c>
      <c r="N1184" s="41">
        <f>SUM(N1177:N1183)</f>
        <v>91.6827</v>
      </c>
      <c r="O1184" s="47">
        <f t="shared" si="388"/>
        <v>7.045501317073419</v>
      </c>
      <c r="P1184" s="40">
        <f>SUM(P1177:P1183)</f>
        <v>1047.1596</v>
      </c>
      <c r="Q1184" s="47">
        <f t="shared" si="389"/>
        <v>80.47062685747774</v>
      </c>
      <c r="R1184" s="40">
        <f>SUM(R1177:R1183)</f>
        <v>1301.2941999999998</v>
      </c>
      <c r="S1184" s="47">
        <f t="shared" si="391"/>
        <v>100</v>
      </c>
      <c r="T1184" s="40">
        <f>SUM(T1177:T1183)</f>
        <v>0</v>
      </c>
      <c r="U1184" s="42">
        <f t="shared" si="392"/>
        <v>1301.2941999999998</v>
      </c>
      <c r="BJ1184" s="25"/>
    </row>
    <row r="1185" spans="2:62" ht="12" customHeight="1">
      <c r="B1185" s="23"/>
      <c r="C1185" s="24" t="s">
        <v>81</v>
      </c>
      <c r="D1185" s="37">
        <v>0</v>
      </c>
      <c r="E1185" s="46">
        <f aca="true" t="shared" si="397" ref="E1185:E1214">IF($U1185=0,"",D1185/$U1185*100)</f>
        <v>0</v>
      </c>
      <c r="F1185" s="37">
        <v>0</v>
      </c>
      <c r="G1185" s="46">
        <f aca="true" t="shared" si="398" ref="G1185:G1214">IF($U1185=0,"",F1185/$U1185*100)</f>
        <v>0</v>
      </c>
      <c r="H1185" s="37">
        <v>0</v>
      </c>
      <c r="I1185" s="46">
        <f aca="true" t="shared" si="399" ref="I1185:I1214">IF($U1185=0,"",H1185/$U1185*100)</f>
        <v>0</v>
      </c>
      <c r="J1185" s="37">
        <v>0</v>
      </c>
      <c r="K1185" s="46">
        <f aca="true" t="shared" si="400" ref="K1185:K1214">IF($U1185=0,"",J1185/$U1185*100)</f>
        <v>0</v>
      </c>
      <c r="L1185" s="37">
        <v>0</v>
      </c>
      <c r="M1185" s="46">
        <f aca="true" t="shared" si="401" ref="M1185:M1214">IF($U1185=0,"",L1185/$U1185*100)</f>
        <v>0</v>
      </c>
      <c r="N1185" s="38">
        <v>0</v>
      </c>
      <c r="O1185" s="46">
        <f aca="true" t="shared" si="402" ref="O1185:O1214">IF($U1185=0,"",N1185/$U1185*100)</f>
        <v>0</v>
      </c>
      <c r="P1185" s="37">
        <v>68.6718</v>
      </c>
      <c r="Q1185" s="46">
        <f aca="true" t="shared" si="403" ref="Q1185:Q1214">IF($U1185=0,"",P1185/$U1185*100)</f>
        <v>100</v>
      </c>
      <c r="R1185" s="37">
        <f aca="true" t="shared" si="404" ref="R1185:R1193">SUM(D1185,F1185,H1185,J1185,L1185,N1185,P1185)</f>
        <v>68.6718</v>
      </c>
      <c r="S1185" s="46">
        <f aca="true" t="shared" si="405" ref="S1185:S1214">IF($U1185=0,"",R1185/$U1185*100)</f>
        <v>100</v>
      </c>
      <c r="T1185" s="37">
        <v>0</v>
      </c>
      <c r="U1185" s="39">
        <f aca="true" t="shared" si="406" ref="U1185:U1213">SUM(R1185,T1185)</f>
        <v>68.6718</v>
      </c>
      <c r="BD1185" s="3"/>
      <c r="BJ1185" s="25"/>
    </row>
    <row r="1186" spans="2:62" ht="12" customHeight="1">
      <c r="B1186" s="11" t="s">
        <v>82</v>
      </c>
      <c r="C1186" s="26" t="s">
        <v>83</v>
      </c>
      <c r="D1186" s="37">
        <v>0</v>
      </c>
      <c r="E1186" s="46">
        <f t="shared" si="397"/>
      </c>
      <c r="F1186" s="37">
        <v>0</v>
      </c>
      <c r="G1186" s="46">
        <f t="shared" si="398"/>
      </c>
      <c r="H1186" s="37">
        <v>0</v>
      </c>
      <c r="I1186" s="46">
        <f t="shared" si="399"/>
      </c>
      <c r="J1186" s="37">
        <v>0</v>
      </c>
      <c r="K1186" s="46">
        <f t="shared" si="400"/>
      </c>
      <c r="L1186" s="37">
        <v>0</v>
      </c>
      <c r="M1186" s="46">
        <f t="shared" si="401"/>
      </c>
      <c r="N1186" s="38">
        <v>0</v>
      </c>
      <c r="O1186" s="46">
        <f t="shared" si="402"/>
      </c>
      <c r="P1186" s="37">
        <v>0</v>
      </c>
      <c r="Q1186" s="46">
        <f t="shared" si="403"/>
      </c>
      <c r="R1186" s="37">
        <f t="shared" si="404"/>
        <v>0</v>
      </c>
      <c r="S1186" s="46">
        <f t="shared" si="405"/>
      </c>
      <c r="T1186" s="37">
        <v>0</v>
      </c>
      <c r="U1186" s="39">
        <f t="shared" si="406"/>
        <v>0</v>
      </c>
      <c r="BD1186" s="3"/>
      <c r="BJ1186" s="25"/>
    </row>
    <row r="1187" spans="2:62" ht="12" customHeight="1">
      <c r="B1187" s="11"/>
      <c r="C1187" s="26" t="s">
        <v>84</v>
      </c>
      <c r="D1187" s="37">
        <v>0</v>
      </c>
      <c r="E1187" s="46">
        <f t="shared" si="397"/>
        <v>0</v>
      </c>
      <c r="F1187" s="37">
        <v>0</v>
      </c>
      <c r="G1187" s="46">
        <f t="shared" si="398"/>
        <v>0</v>
      </c>
      <c r="H1187" s="37">
        <v>0</v>
      </c>
      <c r="I1187" s="46">
        <f t="shared" si="399"/>
        <v>0</v>
      </c>
      <c r="J1187" s="37">
        <v>0</v>
      </c>
      <c r="K1187" s="46">
        <f t="shared" si="400"/>
        <v>0</v>
      </c>
      <c r="L1187" s="37">
        <v>0</v>
      </c>
      <c r="M1187" s="46">
        <f t="shared" si="401"/>
        <v>0</v>
      </c>
      <c r="N1187" s="38">
        <v>0</v>
      </c>
      <c r="O1187" s="46">
        <f t="shared" si="402"/>
        <v>0</v>
      </c>
      <c r="P1187" s="37">
        <v>2.4203</v>
      </c>
      <c r="Q1187" s="46">
        <f t="shared" si="403"/>
        <v>100</v>
      </c>
      <c r="R1187" s="37">
        <f t="shared" si="404"/>
        <v>2.4203</v>
      </c>
      <c r="S1187" s="46">
        <f t="shared" si="405"/>
        <v>100</v>
      </c>
      <c r="T1187" s="37">
        <v>0</v>
      </c>
      <c r="U1187" s="39">
        <f t="shared" si="406"/>
        <v>2.4203</v>
      </c>
      <c r="BD1187" s="3"/>
      <c r="BJ1187" s="25"/>
    </row>
    <row r="1188" spans="2:62" ht="12" customHeight="1">
      <c r="B1188" s="11" t="s">
        <v>48</v>
      </c>
      <c r="C1188" s="26" t="s">
        <v>85</v>
      </c>
      <c r="D1188" s="37">
        <v>0</v>
      </c>
      <c r="E1188" s="46">
        <f t="shared" si="397"/>
        <v>0</v>
      </c>
      <c r="F1188" s="37">
        <v>0</v>
      </c>
      <c r="G1188" s="46">
        <f t="shared" si="398"/>
        <v>0</v>
      </c>
      <c r="H1188" s="37">
        <v>0</v>
      </c>
      <c r="I1188" s="46">
        <f t="shared" si="399"/>
        <v>0</v>
      </c>
      <c r="J1188" s="37">
        <v>0</v>
      </c>
      <c r="K1188" s="46">
        <f t="shared" si="400"/>
        <v>0</v>
      </c>
      <c r="L1188" s="37">
        <v>0</v>
      </c>
      <c r="M1188" s="46">
        <f t="shared" si="401"/>
        <v>0</v>
      </c>
      <c r="N1188" s="38">
        <v>0</v>
      </c>
      <c r="O1188" s="46">
        <f t="shared" si="402"/>
        <v>0</v>
      </c>
      <c r="P1188" s="37">
        <v>12.2189</v>
      </c>
      <c r="Q1188" s="46">
        <f t="shared" si="403"/>
        <v>100</v>
      </c>
      <c r="R1188" s="37">
        <f t="shared" si="404"/>
        <v>12.2189</v>
      </c>
      <c r="S1188" s="46">
        <f t="shared" si="405"/>
        <v>100</v>
      </c>
      <c r="T1188" s="37">
        <v>0</v>
      </c>
      <c r="U1188" s="39">
        <f t="shared" si="406"/>
        <v>12.2189</v>
      </c>
      <c r="BD1188" s="3"/>
      <c r="BJ1188" s="25"/>
    </row>
    <row r="1189" spans="2:62" ht="12" customHeight="1">
      <c r="B1189" s="11"/>
      <c r="C1189" s="26" t="s">
        <v>86</v>
      </c>
      <c r="D1189" s="37">
        <v>0</v>
      </c>
      <c r="E1189" s="46">
        <f t="shared" si="397"/>
        <v>0</v>
      </c>
      <c r="F1189" s="37">
        <v>0</v>
      </c>
      <c r="G1189" s="46">
        <f t="shared" si="398"/>
        <v>0</v>
      </c>
      <c r="H1189" s="37">
        <v>0</v>
      </c>
      <c r="I1189" s="46">
        <f t="shared" si="399"/>
        <v>0</v>
      </c>
      <c r="J1189" s="37">
        <v>0</v>
      </c>
      <c r="K1189" s="46">
        <f t="shared" si="400"/>
        <v>0</v>
      </c>
      <c r="L1189" s="37">
        <v>0</v>
      </c>
      <c r="M1189" s="46">
        <f t="shared" si="401"/>
        <v>0</v>
      </c>
      <c r="N1189" s="38">
        <v>0</v>
      </c>
      <c r="O1189" s="46">
        <f t="shared" si="402"/>
        <v>0</v>
      </c>
      <c r="P1189" s="37">
        <v>1.5254</v>
      </c>
      <c r="Q1189" s="46">
        <f t="shared" si="403"/>
        <v>100</v>
      </c>
      <c r="R1189" s="37">
        <f t="shared" si="404"/>
        <v>1.5254</v>
      </c>
      <c r="S1189" s="46">
        <f t="shared" si="405"/>
        <v>100</v>
      </c>
      <c r="T1189" s="37">
        <v>0</v>
      </c>
      <c r="U1189" s="39">
        <f t="shared" si="406"/>
        <v>1.5254</v>
      </c>
      <c r="BD1189" s="3"/>
      <c r="BJ1189" s="25"/>
    </row>
    <row r="1190" spans="2:62" ht="12" customHeight="1">
      <c r="B1190" s="11" t="s">
        <v>1</v>
      </c>
      <c r="C1190" s="26" t="s">
        <v>87</v>
      </c>
      <c r="D1190" s="37">
        <v>0</v>
      </c>
      <c r="E1190" s="46">
        <f t="shared" si="397"/>
        <v>0</v>
      </c>
      <c r="F1190" s="37">
        <v>79.1808</v>
      </c>
      <c r="G1190" s="46">
        <f t="shared" si="398"/>
        <v>74.11358039482539</v>
      </c>
      <c r="H1190" s="37">
        <v>0</v>
      </c>
      <c r="I1190" s="46">
        <f t="shared" si="399"/>
        <v>0</v>
      </c>
      <c r="J1190" s="37">
        <v>0</v>
      </c>
      <c r="K1190" s="46">
        <f t="shared" si="400"/>
        <v>0</v>
      </c>
      <c r="L1190" s="37">
        <v>1.2189</v>
      </c>
      <c r="M1190" s="46">
        <f t="shared" si="401"/>
        <v>1.1408958124097341</v>
      </c>
      <c r="N1190" s="38">
        <v>0</v>
      </c>
      <c r="O1190" s="46">
        <f t="shared" si="402"/>
        <v>0</v>
      </c>
      <c r="P1190" s="37">
        <v>26.4374</v>
      </c>
      <c r="Q1190" s="46">
        <f t="shared" si="403"/>
        <v>24.74552379276487</v>
      </c>
      <c r="R1190" s="37">
        <f t="shared" si="404"/>
        <v>106.8371</v>
      </c>
      <c r="S1190" s="46">
        <f t="shared" si="405"/>
        <v>100</v>
      </c>
      <c r="T1190" s="37">
        <v>0</v>
      </c>
      <c r="U1190" s="39">
        <f t="shared" si="406"/>
        <v>106.8371</v>
      </c>
      <c r="BD1190" s="3"/>
      <c r="BJ1190" s="25"/>
    </row>
    <row r="1191" spans="2:62" ht="12" customHeight="1">
      <c r="B1191" s="11"/>
      <c r="C1191" s="26" t="s">
        <v>88</v>
      </c>
      <c r="D1191" s="37">
        <v>0</v>
      </c>
      <c r="E1191" s="46">
        <f t="shared" si="397"/>
      </c>
      <c r="F1191" s="37">
        <v>0</v>
      </c>
      <c r="G1191" s="46">
        <f t="shared" si="398"/>
      </c>
      <c r="H1191" s="37">
        <v>0</v>
      </c>
      <c r="I1191" s="46">
        <f t="shared" si="399"/>
      </c>
      <c r="J1191" s="37">
        <v>0</v>
      </c>
      <c r="K1191" s="46">
        <f t="shared" si="400"/>
      </c>
      <c r="L1191" s="37">
        <v>0</v>
      </c>
      <c r="M1191" s="46">
        <f t="shared" si="401"/>
      </c>
      <c r="N1191" s="38">
        <v>0</v>
      </c>
      <c r="O1191" s="46">
        <f t="shared" si="402"/>
      </c>
      <c r="P1191" s="37">
        <v>0</v>
      </c>
      <c r="Q1191" s="46">
        <f t="shared" si="403"/>
      </c>
      <c r="R1191" s="37">
        <f t="shared" si="404"/>
        <v>0</v>
      </c>
      <c r="S1191" s="46">
        <f t="shared" si="405"/>
      </c>
      <c r="T1191" s="37">
        <v>0</v>
      </c>
      <c r="U1191" s="39">
        <f t="shared" si="406"/>
        <v>0</v>
      </c>
      <c r="BD1191" s="3"/>
      <c r="BJ1191" s="25"/>
    </row>
    <row r="1192" spans="2:62" ht="12" customHeight="1">
      <c r="B1192" s="11" t="s">
        <v>20</v>
      </c>
      <c r="C1192" s="26" t="s">
        <v>89</v>
      </c>
      <c r="D1192" s="37">
        <v>0</v>
      </c>
      <c r="E1192" s="46">
        <f t="shared" si="397"/>
        <v>0</v>
      </c>
      <c r="F1192" s="37">
        <v>0</v>
      </c>
      <c r="G1192" s="46">
        <f t="shared" si="398"/>
        <v>0</v>
      </c>
      <c r="H1192" s="37">
        <v>0</v>
      </c>
      <c r="I1192" s="46">
        <f t="shared" si="399"/>
        <v>0</v>
      </c>
      <c r="J1192" s="37">
        <v>0</v>
      </c>
      <c r="K1192" s="46">
        <f t="shared" si="400"/>
        <v>0</v>
      </c>
      <c r="L1192" s="37">
        <v>0</v>
      </c>
      <c r="M1192" s="46">
        <f t="shared" si="401"/>
        <v>0</v>
      </c>
      <c r="N1192" s="38">
        <v>0</v>
      </c>
      <c r="O1192" s="46">
        <f t="shared" si="402"/>
        <v>0</v>
      </c>
      <c r="P1192" s="37">
        <v>10.9859</v>
      </c>
      <c r="Q1192" s="46">
        <f t="shared" si="403"/>
        <v>100</v>
      </c>
      <c r="R1192" s="37">
        <f t="shared" si="404"/>
        <v>10.9859</v>
      </c>
      <c r="S1192" s="46">
        <f t="shared" si="405"/>
        <v>100</v>
      </c>
      <c r="T1192" s="37">
        <v>0</v>
      </c>
      <c r="U1192" s="39">
        <f t="shared" si="406"/>
        <v>10.9859</v>
      </c>
      <c r="BD1192" s="3"/>
      <c r="BJ1192" s="25"/>
    </row>
    <row r="1193" spans="2:62" ht="12" customHeight="1">
      <c r="B1193" s="11"/>
      <c r="C1193" s="29" t="s">
        <v>90</v>
      </c>
      <c r="D1193" s="37">
        <v>0</v>
      </c>
      <c r="E1193" s="46">
        <f t="shared" si="397"/>
        <v>0</v>
      </c>
      <c r="F1193" s="37">
        <v>0</v>
      </c>
      <c r="G1193" s="46">
        <f t="shared" si="398"/>
        <v>0</v>
      </c>
      <c r="H1193" s="37">
        <v>0</v>
      </c>
      <c r="I1193" s="46">
        <f t="shared" si="399"/>
        <v>0</v>
      </c>
      <c r="J1193" s="37">
        <v>0</v>
      </c>
      <c r="K1193" s="46">
        <f t="shared" si="400"/>
        <v>0</v>
      </c>
      <c r="L1193" s="37">
        <v>0</v>
      </c>
      <c r="M1193" s="46">
        <f t="shared" si="401"/>
        <v>0</v>
      </c>
      <c r="N1193" s="38">
        <v>0.2312</v>
      </c>
      <c r="O1193" s="46">
        <f t="shared" si="402"/>
        <v>3.0538787694664955</v>
      </c>
      <c r="P1193" s="37">
        <v>7.3395</v>
      </c>
      <c r="Q1193" s="46">
        <f t="shared" si="403"/>
        <v>96.94612123053349</v>
      </c>
      <c r="R1193" s="37">
        <f t="shared" si="404"/>
        <v>7.5707</v>
      </c>
      <c r="S1193" s="46">
        <f t="shared" si="405"/>
        <v>100</v>
      </c>
      <c r="T1193" s="37">
        <v>0</v>
      </c>
      <c r="U1193" s="39">
        <f t="shared" si="406"/>
        <v>7.5707</v>
      </c>
      <c r="BD1193" s="3"/>
      <c r="BJ1193" s="25"/>
    </row>
    <row r="1194" spans="1:62" s="30" customFormat="1" ht="12" customHeight="1">
      <c r="A1194" s="3"/>
      <c r="B1194" s="27"/>
      <c r="C1194" s="28" t="s">
        <v>2</v>
      </c>
      <c r="D1194" s="40">
        <f>SUM(D1185:D1193)</f>
        <v>0</v>
      </c>
      <c r="E1194" s="47">
        <f t="shared" si="397"/>
        <v>0</v>
      </c>
      <c r="F1194" s="40">
        <f>SUM(F1185:F1193)</f>
        <v>79.1808</v>
      </c>
      <c r="G1194" s="47">
        <f t="shared" si="398"/>
        <v>37.66387401233221</v>
      </c>
      <c r="H1194" s="40">
        <f>SUM(H1185:H1193)</f>
        <v>0</v>
      </c>
      <c r="I1194" s="47">
        <f t="shared" si="399"/>
        <v>0</v>
      </c>
      <c r="J1194" s="40">
        <f>SUM(J1185:J1193)</f>
        <v>0</v>
      </c>
      <c r="K1194" s="47">
        <f t="shared" si="400"/>
        <v>0</v>
      </c>
      <c r="L1194" s="40">
        <f>SUM(L1185:L1193)</f>
        <v>1.2189</v>
      </c>
      <c r="M1194" s="47">
        <f t="shared" si="401"/>
        <v>0.5797932836449206</v>
      </c>
      <c r="N1194" s="41">
        <f>SUM(N1185:N1193)</f>
        <v>0.2312</v>
      </c>
      <c r="O1194" s="47">
        <f t="shared" si="402"/>
        <v>0.10997473720461533</v>
      </c>
      <c r="P1194" s="40">
        <f>SUM(P1185:P1193)</f>
        <v>129.5992</v>
      </c>
      <c r="Q1194" s="47">
        <f t="shared" si="403"/>
        <v>61.646357966818265</v>
      </c>
      <c r="R1194" s="40">
        <f>SUM(R1185:R1193)</f>
        <v>210.2301</v>
      </c>
      <c r="S1194" s="47">
        <f t="shared" si="405"/>
        <v>100</v>
      </c>
      <c r="T1194" s="40">
        <f>SUM(T1185:T1193)</f>
        <v>0</v>
      </c>
      <c r="U1194" s="42">
        <f t="shared" si="406"/>
        <v>210.2301</v>
      </c>
      <c r="BJ1194" s="25"/>
    </row>
    <row r="1195" spans="2:62" ht="12" customHeight="1">
      <c r="B1195" s="11"/>
      <c r="C1195" s="26" t="s">
        <v>109</v>
      </c>
      <c r="D1195" s="37">
        <v>0</v>
      </c>
      <c r="E1195" s="46">
        <f t="shared" si="397"/>
      </c>
      <c r="F1195" s="37">
        <v>0</v>
      </c>
      <c r="G1195" s="46">
        <f t="shared" si="398"/>
      </c>
      <c r="H1195" s="37">
        <v>0</v>
      </c>
      <c r="I1195" s="46">
        <f t="shared" si="399"/>
      </c>
      <c r="J1195" s="37">
        <v>0</v>
      </c>
      <c r="K1195" s="46">
        <f t="shared" si="400"/>
      </c>
      <c r="L1195" s="37">
        <v>0</v>
      </c>
      <c r="M1195" s="46">
        <f t="shared" si="401"/>
      </c>
      <c r="N1195" s="38">
        <v>0</v>
      </c>
      <c r="O1195" s="46">
        <f t="shared" si="402"/>
      </c>
      <c r="P1195" s="37">
        <v>0</v>
      </c>
      <c r="Q1195" s="46">
        <f t="shared" si="403"/>
      </c>
      <c r="R1195" s="37">
        <f aca="true" t="shared" si="407" ref="R1195:R1207">SUM(D1195,F1195,H1195,J1195,L1195,N1195,P1195)</f>
        <v>0</v>
      </c>
      <c r="S1195" s="46">
        <f t="shared" si="405"/>
      </c>
      <c r="T1195" s="37">
        <v>0</v>
      </c>
      <c r="U1195" s="39">
        <f t="shared" si="406"/>
        <v>0</v>
      </c>
      <c r="BD1195" s="3"/>
      <c r="BJ1195" s="25"/>
    </row>
    <row r="1196" spans="2:62" ht="12" customHeight="1">
      <c r="B1196" s="11"/>
      <c r="C1196" s="26" t="s">
        <v>110</v>
      </c>
      <c r="D1196" s="37">
        <v>0</v>
      </c>
      <c r="E1196" s="46">
        <f t="shared" si="397"/>
      </c>
      <c r="F1196" s="37">
        <v>0</v>
      </c>
      <c r="G1196" s="46">
        <f t="shared" si="398"/>
      </c>
      <c r="H1196" s="37">
        <v>0</v>
      </c>
      <c r="I1196" s="46">
        <f t="shared" si="399"/>
      </c>
      <c r="J1196" s="37">
        <v>0</v>
      </c>
      <c r="K1196" s="46">
        <f t="shared" si="400"/>
      </c>
      <c r="L1196" s="37">
        <v>0</v>
      </c>
      <c r="M1196" s="46">
        <f t="shared" si="401"/>
      </c>
      <c r="N1196" s="38">
        <v>0</v>
      </c>
      <c r="O1196" s="46">
        <f t="shared" si="402"/>
      </c>
      <c r="P1196" s="37">
        <v>0</v>
      </c>
      <c r="Q1196" s="46">
        <f t="shared" si="403"/>
      </c>
      <c r="R1196" s="37">
        <f t="shared" si="407"/>
        <v>0</v>
      </c>
      <c r="S1196" s="46">
        <f t="shared" si="405"/>
      </c>
      <c r="T1196" s="37">
        <v>0</v>
      </c>
      <c r="U1196" s="39">
        <f t="shared" si="406"/>
        <v>0</v>
      </c>
      <c r="BD1196" s="3"/>
      <c r="BJ1196" s="25"/>
    </row>
    <row r="1197" spans="2:62" ht="12" customHeight="1">
      <c r="B1197" s="11"/>
      <c r="C1197" s="26" t="s">
        <v>111</v>
      </c>
      <c r="D1197" s="37">
        <v>0</v>
      </c>
      <c r="E1197" s="46">
        <f t="shared" si="397"/>
      </c>
      <c r="F1197" s="37">
        <v>0</v>
      </c>
      <c r="G1197" s="46">
        <f t="shared" si="398"/>
      </c>
      <c r="H1197" s="37">
        <v>0</v>
      </c>
      <c r="I1197" s="46">
        <f t="shared" si="399"/>
      </c>
      <c r="J1197" s="37">
        <v>0</v>
      </c>
      <c r="K1197" s="46">
        <f t="shared" si="400"/>
      </c>
      <c r="L1197" s="37">
        <v>0</v>
      </c>
      <c r="M1197" s="46">
        <f t="shared" si="401"/>
      </c>
      <c r="N1197" s="38">
        <v>0</v>
      </c>
      <c r="O1197" s="46">
        <f t="shared" si="402"/>
      </c>
      <c r="P1197" s="37">
        <v>0</v>
      </c>
      <c r="Q1197" s="46">
        <f t="shared" si="403"/>
      </c>
      <c r="R1197" s="37">
        <f t="shared" si="407"/>
        <v>0</v>
      </c>
      <c r="S1197" s="46">
        <f t="shared" si="405"/>
      </c>
      <c r="T1197" s="37">
        <v>0</v>
      </c>
      <c r="U1197" s="39">
        <f t="shared" si="406"/>
        <v>0</v>
      </c>
      <c r="BD1197" s="3"/>
      <c r="BJ1197" s="25"/>
    </row>
    <row r="1198" spans="2:62" ht="12" customHeight="1">
      <c r="B1198" s="11" t="s">
        <v>112</v>
      </c>
      <c r="C1198" s="26" t="s">
        <v>91</v>
      </c>
      <c r="D1198" s="37">
        <v>0</v>
      </c>
      <c r="E1198" s="46">
        <f t="shared" si="397"/>
      </c>
      <c r="F1198" s="37">
        <v>0</v>
      </c>
      <c r="G1198" s="46">
        <f t="shared" si="398"/>
      </c>
      <c r="H1198" s="37">
        <v>0</v>
      </c>
      <c r="I1198" s="46">
        <f t="shared" si="399"/>
      </c>
      <c r="J1198" s="37">
        <v>0</v>
      </c>
      <c r="K1198" s="46">
        <f t="shared" si="400"/>
      </c>
      <c r="L1198" s="37">
        <v>0</v>
      </c>
      <c r="M1198" s="46">
        <f t="shared" si="401"/>
      </c>
      <c r="N1198" s="38">
        <v>0</v>
      </c>
      <c r="O1198" s="46">
        <f t="shared" si="402"/>
      </c>
      <c r="P1198" s="37">
        <v>0</v>
      </c>
      <c r="Q1198" s="46">
        <f t="shared" si="403"/>
      </c>
      <c r="R1198" s="37">
        <f t="shared" si="407"/>
        <v>0</v>
      </c>
      <c r="S1198" s="46">
        <f t="shared" si="405"/>
      </c>
      <c r="T1198" s="37">
        <v>0</v>
      </c>
      <c r="U1198" s="39">
        <f t="shared" si="406"/>
        <v>0</v>
      </c>
      <c r="BD1198" s="3"/>
      <c r="BJ1198" s="25"/>
    </row>
    <row r="1199" spans="2:62" ht="12" customHeight="1">
      <c r="B1199" s="11"/>
      <c r="C1199" s="26" t="s">
        <v>113</v>
      </c>
      <c r="D1199" s="37">
        <v>0</v>
      </c>
      <c r="E1199" s="46">
        <f t="shared" si="397"/>
      </c>
      <c r="F1199" s="37">
        <v>0</v>
      </c>
      <c r="G1199" s="46">
        <f t="shared" si="398"/>
      </c>
      <c r="H1199" s="37">
        <v>0</v>
      </c>
      <c r="I1199" s="46">
        <f t="shared" si="399"/>
      </c>
      <c r="J1199" s="37">
        <v>0</v>
      </c>
      <c r="K1199" s="46">
        <f t="shared" si="400"/>
      </c>
      <c r="L1199" s="37">
        <v>0</v>
      </c>
      <c r="M1199" s="46">
        <f t="shared" si="401"/>
      </c>
      <c r="N1199" s="38">
        <v>0</v>
      </c>
      <c r="O1199" s="46">
        <f t="shared" si="402"/>
      </c>
      <c r="P1199" s="37">
        <v>0</v>
      </c>
      <c r="Q1199" s="46">
        <f t="shared" si="403"/>
      </c>
      <c r="R1199" s="37">
        <f t="shared" si="407"/>
        <v>0</v>
      </c>
      <c r="S1199" s="46">
        <f t="shared" si="405"/>
      </c>
      <c r="T1199" s="37">
        <v>0</v>
      </c>
      <c r="U1199" s="39">
        <f t="shared" si="406"/>
        <v>0</v>
      </c>
      <c r="BD1199" s="3"/>
      <c r="BJ1199" s="25"/>
    </row>
    <row r="1200" spans="2:62" ht="12" customHeight="1">
      <c r="B1200" s="11"/>
      <c r="C1200" s="26" t="s">
        <v>114</v>
      </c>
      <c r="D1200" s="37">
        <v>0</v>
      </c>
      <c r="E1200" s="46">
        <f t="shared" si="397"/>
      </c>
      <c r="F1200" s="37">
        <v>0</v>
      </c>
      <c r="G1200" s="46">
        <f t="shared" si="398"/>
      </c>
      <c r="H1200" s="37">
        <v>0</v>
      </c>
      <c r="I1200" s="46">
        <f t="shared" si="399"/>
      </c>
      <c r="J1200" s="37">
        <v>0</v>
      </c>
      <c r="K1200" s="46">
        <f t="shared" si="400"/>
      </c>
      <c r="L1200" s="37">
        <v>0</v>
      </c>
      <c r="M1200" s="46">
        <f t="shared" si="401"/>
      </c>
      <c r="N1200" s="38">
        <v>0</v>
      </c>
      <c r="O1200" s="46">
        <f t="shared" si="402"/>
      </c>
      <c r="P1200" s="37">
        <v>0</v>
      </c>
      <c r="Q1200" s="46">
        <f t="shared" si="403"/>
      </c>
      <c r="R1200" s="37">
        <f t="shared" si="407"/>
        <v>0</v>
      </c>
      <c r="S1200" s="46">
        <f t="shared" si="405"/>
      </c>
      <c r="T1200" s="37">
        <v>0</v>
      </c>
      <c r="U1200" s="39">
        <f t="shared" si="406"/>
        <v>0</v>
      </c>
      <c r="BD1200" s="3"/>
      <c r="BJ1200" s="25"/>
    </row>
    <row r="1201" spans="2:62" ht="12" customHeight="1">
      <c r="B1201" s="11" t="s">
        <v>115</v>
      </c>
      <c r="C1201" s="26" t="s">
        <v>116</v>
      </c>
      <c r="D1201" s="37">
        <v>0</v>
      </c>
      <c r="E1201" s="46">
        <f t="shared" si="397"/>
      </c>
      <c r="F1201" s="37">
        <v>0</v>
      </c>
      <c r="G1201" s="46">
        <f t="shared" si="398"/>
      </c>
      <c r="H1201" s="37">
        <v>0</v>
      </c>
      <c r="I1201" s="46">
        <f t="shared" si="399"/>
      </c>
      <c r="J1201" s="37">
        <v>0</v>
      </c>
      <c r="K1201" s="46">
        <f t="shared" si="400"/>
      </c>
      <c r="L1201" s="37">
        <v>0</v>
      </c>
      <c r="M1201" s="46">
        <f t="shared" si="401"/>
      </c>
      <c r="N1201" s="38">
        <v>0</v>
      </c>
      <c r="O1201" s="46">
        <f t="shared" si="402"/>
      </c>
      <c r="P1201" s="37">
        <v>0</v>
      </c>
      <c r="Q1201" s="46">
        <f t="shared" si="403"/>
      </c>
      <c r="R1201" s="37">
        <f t="shared" si="407"/>
        <v>0</v>
      </c>
      <c r="S1201" s="46">
        <f t="shared" si="405"/>
      </c>
      <c r="T1201" s="37">
        <v>0</v>
      </c>
      <c r="U1201" s="39">
        <f t="shared" si="406"/>
        <v>0</v>
      </c>
      <c r="BD1201" s="3"/>
      <c r="BJ1201" s="25"/>
    </row>
    <row r="1202" spans="2:62" ht="12" customHeight="1">
      <c r="B1202" s="11"/>
      <c r="C1202" s="26" t="s">
        <v>117</v>
      </c>
      <c r="D1202" s="37">
        <v>0</v>
      </c>
      <c r="E1202" s="46">
        <f t="shared" si="397"/>
      </c>
      <c r="F1202" s="37">
        <v>0</v>
      </c>
      <c r="G1202" s="46">
        <f t="shared" si="398"/>
      </c>
      <c r="H1202" s="37">
        <v>0</v>
      </c>
      <c r="I1202" s="46">
        <f t="shared" si="399"/>
      </c>
      <c r="J1202" s="37">
        <v>0</v>
      </c>
      <c r="K1202" s="46">
        <f t="shared" si="400"/>
      </c>
      <c r="L1202" s="37">
        <v>0</v>
      </c>
      <c r="M1202" s="46">
        <f t="shared" si="401"/>
      </c>
      <c r="N1202" s="38">
        <v>0</v>
      </c>
      <c r="O1202" s="46">
        <f t="shared" si="402"/>
      </c>
      <c r="P1202" s="37">
        <v>0</v>
      </c>
      <c r="Q1202" s="46">
        <f t="shared" si="403"/>
      </c>
      <c r="R1202" s="37">
        <f t="shared" si="407"/>
        <v>0</v>
      </c>
      <c r="S1202" s="46">
        <f t="shared" si="405"/>
      </c>
      <c r="T1202" s="37">
        <v>0</v>
      </c>
      <c r="U1202" s="39">
        <f t="shared" si="406"/>
        <v>0</v>
      </c>
      <c r="BD1202" s="3"/>
      <c r="BJ1202" s="25"/>
    </row>
    <row r="1203" spans="2:62" ht="12" customHeight="1">
      <c r="B1203" s="11"/>
      <c r="C1203" s="26" t="s">
        <v>118</v>
      </c>
      <c r="D1203" s="37">
        <v>0</v>
      </c>
      <c r="E1203" s="46">
        <f t="shared" si="397"/>
      </c>
      <c r="F1203" s="37">
        <v>0</v>
      </c>
      <c r="G1203" s="46">
        <f t="shared" si="398"/>
      </c>
      <c r="H1203" s="37">
        <v>0</v>
      </c>
      <c r="I1203" s="46">
        <f t="shared" si="399"/>
      </c>
      <c r="J1203" s="37">
        <v>0</v>
      </c>
      <c r="K1203" s="46">
        <f t="shared" si="400"/>
      </c>
      <c r="L1203" s="37">
        <v>0</v>
      </c>
      <c r="M1203" s="46">
        <f t="shared" si="401"/>
      </c>
      <c r="N1203" s="38">
        <v>0</v>
      </c>
      <c r="O1203" s="46">
        <f t="shared" si="402"/>
      </c>
      <c r="P1203" s="37">
        <v>0</v>
      </c>
      <c r="Q1203" s="46">
        <f t="shared" si="403"/>
      </c>
      <c r="R1203" s="37">
        <f t="shared" si="407"/>
        <v>0</v>
      </c>
      <c r="S1203" s="46">
        <f t="shared" si="405"/>
      </c>
      <c r="T1203" s="37">
        <v>0</v>
      </c>
      <c r="U1203" s="39">
        <f t="shared" si="406"/>
        <v>0</v>
      </c>
      <c r="BD1203" s="3"/>
      <c r="BJ1203" s="25"/>
    </row>
    <row r="1204" spans="2:62" ht="12" customHeight="1">
      <c r="B1204" s="11" t="s">
        <v>119</v>
      </c>
      <c r="C1204" s="26" t="s">
        <v>120</v>
      </c>
      <c r="D1204" s="37">
        <v>0</v>
      </c>
      <c r="E1204" s="46">
        <f t="shared" si="397"/>
      </c>
      <c r="F1204" s="37">
        <v>0</v>
      </c>
      <c r="G1204" s="46">
        <f t="shared" si="398"/>
      </c>
      <c r="H1204" s="37">
        <v>0</v>
      </c>
      <c r="I1204" s="46">
        <f t="shared" si="399"/>
      </c>
      <c r="J1204" s="37">
        <v>0</v>
      </c>
      <c r="K1204" s="46">
        <f t="shared" si="400"/>
      </c>
      <c r="L1204" s="37">
        <v>0</v>
      </c>
      <c r="M1204" s="46">
        <f t="shared" si="401"/>
      </c>
      <c r="N1204" s="38">
        <v>0</v>
      </c>
      <c r="O1204" s="46">
        <f t="shared" si="402"/>
      </c>
      <c r="P1204" s="37">
        <v>0</v>
      </c>
      <c r="Q1204" s="46">
        <f t="shared" si="403"/>
      </c>
      <c r="R1204" s="37">
        <f t="shared" si="407"/>
        <v>0</v>
      </c>
      <c r="S1204" s="46">
        <f t="shared" si="405"/>
      </c>
      <c r="T1204" s="37">
        <v>0</v>
      </c>
      <c r="U1204" s="39">
        <f t="shared" si="406"/>
        <v>0</v>
      </c>
      <c r="BD1204" s="3"/>
      <c r="BJ1204" s="25"/>
    </row>
    <row r="1205" spans="2:62" ht="12" customHeight="1">
      <c r="B1205" s="11"/>
      <c r="C1205" s="26" t="s">
        <v>121</v>
      </c>
      <c r="D1205" s="37">
        <v>0</v>
      </c>
      <c r="E1205" s="46">
        <f t="shared" si="397"/>
      </c>
      <c r="F1205" s="37">
        <v>0</v>
      </c>
      <c r="G1205" s="46">
        <f t="shared" si="398"/>
      </c>
      <c r="H1205" s="37">
        <v>0</v>
      </c>
      <c r="I1205" s="46">
        <f t="shared" si="399"/>
      </c>
      <c r="J1205" s="37">
        <v>0</v>
      </c>
      <c r="K1205" s="46">
        <f t="shared" si="400"/>
      </c>
      <c r="L1205" s="37">
        <v>0</v>
      </c>
      <c r="M1205" s="46">
        <f t="shared" si="401"/>
      </c>
      <c r="N1205" s="38">
        <v>0</v>
      </c>
      <c r="O1205" s="46">
        <f t="shared" si="402"/>
      </c>
      <c r="P1205" s="37">
        <v>0</v>
      </c>
      <c r="Q1205" s="46">
        <f t="shared" si="403"/>
      </c>
      <c r="R1205" s="37">
        <f t="shared" si="407"/>
        <v>0</v>
      </c>
      <c r="S1205" s="46">
        <f t="shared" si="405"/>
      </c>
      <c r="T1205" s="37">
        <v>0</v>
      </c>
      <c r="U1205" s="39">
        <f t="shared" si="406"/>
        <v>0</v>
      </c>
      <c r="BD1205" s="3"/>
      <c r="BJ1205" s="25"/>
    </row>
    <row r="1206" spans="2:62" ht="12" customHeight="1">
      <c r="B1206" s="11"/>
      <c r="C1206" s="26" t="s">
        <v>122</v>
      </c>
      <c r="D1206" s="37">
        <v>0</v>
      </c>
      <c r="E1206" s="46">
        <f t="shared" si="397"/>
      </c>
      <c r="F1206" s="37">
        <v>0</v>
      </c>
      <c r="G1206" s="46">
        <f t="shared" si="398"/>
      </c>
      <c r="H1206" s="37">
        <v>0</v>
      </c>
      <c r="I1206" s="46">
        <f t="shared" si="399"/>
      </c>
      <c r="J1206" s="37">
        <v>0</v>
      </c>
      <c r="K1206" s="46">
        <f t="shared" si="400"/>
      </c>
      <c r="L1206" s="37">
        <v>0</v>
      </c>
      <c r="M1206" s="46">
        <f t="shared" si="401"/>
      </c>
      <c r="N1206" s="38">
        <v>0</v>
      </c>
      <c r="O1206" s="46">
        <f t="shared" si="402"/>
      </c>
      <c r="P1206" s="37">
        <v>0</v>
      </c>
      <c r="Q1206" s="46">
        <f t="shared" si="403"/>
      </c>
      <c r="R1206" s="37">
        <f t="shared" si="407"/>
        <v>0</v>
      </c>
      <c r="S1206" s="46">
        <f t="shared" si="405"/>
      </c>
      <c r="T1206" s="37">
        <v>0</v>
      </c>
      <c r="U1206" s="39">
        <f t="shared" si="406"/>
        <v>0</v>
      </c>
      <c r="BD1206" s="3"/>
      <c r="BJ1206" s="25"/>
    </row>
    <row r="1207" spans="2:62" ht="12" customHeight="1">
      <c r="B1207" s="11"/>
      <c r="C1207" s="29" t="s">
        <v>123</v>
      </c>
      <c r="D1207" s="37">
        <v>0</v>
      </c>
      <c r="E1207" s="46">
        <f t="shared" si="397"/>
      </c>
      <c r="F1207" s="37">
        <v>0</v>
      </c>
      <c r="G1207" s="46">
        <f t="shared" si="398"/>
      </c>
      <c r="H1207" s="37">
        <v>0</v>
      </c>
      <c r="I1207" s="46">
        <f t="shared" si="399"/>
      </c>
      <c r="J1207" s="37">
        <v>0</v>
      </c>
      <c r="K1207" s="46">
        <f t="shared" si="400"/>
      </c>
      <c r="L1207" s="37">
        <v>0</v>
      </c>
      <c r="M1207" s="46">
        <f t="shared" si="401"/>
      </c>
      <c r="N1207" s="38">
        <v>0</v>
      </c>
      <c r="O1207" s="46">
        <f t="shared" si="402"/>
      </c>
      <c r="P1207" s="37">
        <v>0</v>
      </c>
      <c r="Q1207" s="46">
        <f t="shared" si="403"/>
      </c>
      <c r="R1207" s="37">
        <f t="shared" si="407"/>
        <v>0</v>
      </c>
      <c r="S1207" s="46">
        <f t="shared" si="405"/>
      </c>
      <c r="T1207" s="37">
        <v>0</v>
      </c>
      <c r="U1207" s="39">
        <f t="shared" si="406"/>
        <v>0</v>
      </c>
      <c r="BD1207" s="3"/>
      <c r="BJ1207" s="25"/>
    </row>
    <row r="1208" spans="2:62" s="30" customFormat="1" ht="12" customHeight="1">
      <c r="B1208" s="27"/>
      <c r="C1208" s="28" t="s">
        <v>2</v>
      </c>
      <c r="D1208" s="40">
        <f>SUM(D1195:D1207)</f>
        <v>0</v>
      </c>
      <c r="E1208" s="47">
        <f t="shared" si="397"/>
      </c>
      <c r="F1208" s="40">
        <f>SUM(F1195:F1207)</f>
        <v>0</v>
      </c>
      <c r="G1208" s="47">
        <f t="shared" si="398"/>
      </c>
      <c r="H1208" s="40">
        <f>SUM(H1195:H1207)</f>
        <v>0</v>
      </c>
      <c r="I1208" s="47">
        <f t="shared" si="399"/>
      </c>
      <c r="J1208" s="40">
        <f>SUM(J1195:J1207)</f>
        <v>0</v>
      </c>
      <c r="K1208" s="47">
        <f t="shared" si="400"/>
      </c>
      <c r="L1208" s="40">
        <f>SUM(L1195:L1207)</f>
        <v>0</v>
      </c>
      <c r="M1208" s="47">
        <f t="shared" si="401"/>
      </c>
      <c r="N1208" s="40">
        <f>SUM(N1195:N1207)</f>
        <v>0</v>
      </c>
      <c r="O1208" s="47">
        <f t="shared" si="402"/>
      </c>
      <c r="P1208" s="40">
        <f>SUM(P1195:P1207)</f>
        <v>0</v>
      </c>
      <c r="Q1208" s="47">
        <f t="shared" si="403"/>
      </c>
      <c r="R1208" s="40">
        <f>SUM(R1195:R1207)</f>
        <v>0</v>
      </c>
      <c r="S1208" s="47">
        <f t="shared" si="405"/>
      </c>
      <c r="T1208" s="40">
        <f>SUM(T1195:T1207)</f>
        <v>0</v>
      </c>
      <c r="U1208" s="42">
        <f t="shared" si="406"/>
        <v>0</v>
      </c>
      <c r="BJ1208" s="25"/>
    </row>
    <row r="1209" spans="2:62" ht="12" customHeight="1">
      <c r="B1209" s="11"/>
      <c r="C1209" s="26" t="s">
        <v>124</v>
      </c>
      <c r="D1209" s="37">
        <v>0</v>
      </c>
      <c r="E1209" s="46">
        <f t="shared" si="397"/>
        <v>0</v>
      </c>
      <c r="F1209" s="37">
        <v>0</v>
      </c>
      <c r="G1209" s="46">
        <f t="shared" si="398"/>
        <v>0</v>
      </c>
      <c r="H1209" s="37">
        <v>0</v>
      </c>
      <c r="I1209" s="46">
        <f t="shared" si="399"/>
        <v>0</v>
      </c>
      <c r="J1209" s="37">
        <v>0</v>
      </c>
      <c r="K1209" s="46">
        <f t="shared" si="400"/>
        <v>0</v>
      </c>
      <c r="L1209" s="37">
        <v>0</v>
      </c>
      <c r="M1209" s="46">
        <f t="shared" si="401"/>
        <v>0</v>
      </c>
      <c r="N1209" s="38">
        <v>0</v>
      </c>
      <c r="O1209" s="46">
        <f t="shared" si="402"/>
        <v>0</v>
      </c>
      <c r="P1209" s="37">
        <v>276.6278</v>
      </c>
      <c r="Q1209" s="46">
        <f t="shared" si="403"/>
        <v>100</v>
      </c>
      <c r="R1209" s="37">
        <f>SUM(D1209,F1209,H1209,J1209,L1209,N1209,P1209)</f>
        <v>276.6278</v>
      </c>
      <c r="S1209" s="46">
        <f t="shared" si="405"/>
        <v>100</v>
      </c>
      <c r="T1209" s="37">
        <v>0</v>
      </c>
      <c r="U1209" s="39">
        <f t="shared" si="406"/>
        <v>276.6278</v>
      </c>
      <c r="BD1209" s="3"/>
      <c r="BJ1209" s="25"/>
    </row>
    <row r="1210" spans="2:62" ht="12" customHeight="1">
      <c r="B1210" s="11" t="s">
        <v>92</v>
      </c>
      <c r="C1210" s="26" t="s">
        <v>125</v>
      </c>
      <c r="D1210" s="37">
        <v>0</v>
      </c>
      <c r="E1210" s="46">
        <f t="shared" si="397"/>
      </c>
      <c r="F1210" s="37">
        <v>0</v>
      </c>
      <c r="G1210" s="46">
        <f t="shared" si="398"/>
      </c>
      <c r="H1210" s="37">
        <v>0</v>
      </c>
      <c r="I1210" s="46">
        <f t="shared" si="399"/>
      </c>
      <c r="J1210" s="37">
        <v>0</v>
      </c>
      <c r="K1210" s="46">
        <f t="shared" si="400"/>
      </c>
      <c r="L1210" s="37">
        <v>0</v>
      </c>
      <c r="M1210" s="46">
        <f t="shared" si="401"/>
      </c>
      <c r="N1210" s="38">
        <v>0</v>
      </c>
      <c r="O1210" s="46">
        <f t="shared" si="402"/>
      </c>
      <c r="P1210" s="37">
        <v>0</v>
      </c>
      <c r="Q1210" s="46">
        <f t="shared" si="403"/>
      </c>
      <c r="R1210" s="37">
        <f>SUM(D1210,F1210,H1210,J1210,L1210,N1210,P1210)</f>
        <v>0</v>
      </c>
      <c r="S1210" s="46">
        <f t="shared" si="405"/>
      </c>
      <c r="T1210" s="37">
        <v>0</v>
      </c>
      <c r="U1210" s="39">
        <f t="shared" si="406"/>
        <v>0</v>
      </c>
      <c r="BD1210" s="3"/>
      <c r="BJ1210" s="25"/>
    </row>
    <row r="1211" spans="2:62" ht="12" customHeight="1">
      <c r="B1211" s="11" t="s">
        <v>93</v>
      </c>
      <c r="C1211" s="26" t="s">
        <v>126</v>
      </c>
      <c r="D1211" s="37">
        <v>0</v>
      </c>
      <c r="E1211" s="46">
        <f t="shared" si="397"/>
      </c>
      <c r="F1211" s="37">
        <v>0</v>
      </c>
      <c r="G1211" s="46">
        <f t="shared" si="398"/>
      </c>
      <c r="H1211" s="37">
        <v>0</v>
      </c>
      <c r="I1211" s="46">
        <f t="shared" si="399"/>
      </c>
      <c r="J1211" s="37">
        <v>0</v>
      </c>
      <c r="K1211" s="46">
        <f t="shared" si="400"/>
      </c>
      <c r="L1211" s="37">
        <v>0</v>
      </c>
      <c r="M1211" s="46">
        <f t="shared" si="401"/>
      </c>
      <c r="N1211" s="38">
        <v>0</v>
      </c>
      <c r="O1211" s="46">
        <f t="shared" si="402"/>
      </c>
      <c r="P1211" s="37">
        <v>0</v>
      </c>
      <c r="Q1211" s="46">
        <f t="shared" si="403"/>
      </c>
      <c r="R1211" s="37">
        <f>SUM(D1211,F1211,H1211,J1211,L1211,N1211,P1211)</f>
        <v>0</v>
      </c>
      <c r="S1211" s="46">
        <f t="shared" si="405"/>
      </c>
      <c r="T1211" s="37">
        <v>0</v>
      </c>
      <c r="U1211" s="39">
        <f t="shared" si="406"/>
        <v>0</v>
      </c>
      <c r="BD1211" s="3"/>
      <c r="BJ1211" s="25"/>
    </row>
    <row r="1212" spans="2:62" ht="12" customHeight="1">
      <c r="B1212" s="11" t="s">
        <v>20</v>
      </c>
      <c r="C1212" s="29" t="s">
        <v>127</v>
      </c>
      <c r="D1212" s="37">
        <v>0</v>
      </c>
      <c r="E1212" s="46">
        <f t="shared" si="397"/>
        <v>0</v>
      </c>
      <c r="F1212" s="37">
        <v>0</v>
      </c>
      <c r="G1212" s="46">
        <f t="shared" si="398"/>
        <v>0</v>
      </c>
      <c r="H1212" s="37">
        <v>0</v>
      </c>
      <c r="I1212" s="46">
        <f t="shared" si="399"/>
        <v>0</v>
      </c>
      <c r="J1212" s="37">
        <v>0</v>
      </c>
      <c r="K1212" s="46">
        <f t="shared" si="400"/>
        <v>0</v>
      </c>
      <c r="L1212" s="37">
        <v>0</v>
      </c>
      <c r="M1212" s="46">
        <f t="shared" si="401"/>
        <v>0</v>
      </c>
      <c r="N1212" s="38">
        <v>0</v>
      </c>
      <c r="O1212" s="46">
        <f t="shared" si="402"/>
        <v>0</v>
      </c>
      <c r="P1212" s="37">
        <v>27.8406</v>
      </c>
      <c r="Q1212" s="46">
        <f t="shared" si="403"/>
        <v>100</v>
      </c>
      <c r="R1212" s="37">
        <f>SUM(D1212,F1212,H1212,J1212,L1212,N1212,P1212)</f>
        <v>27.8406</v>
      </c>
      <c r="S1212" s="46">
        <f t="shared" si="405"/>
        <v>100</v>
      </c>
      <c r="T1212" s="37">
        <v>0</v>
      </c>
      <c r="U1212" s="39">
        <f t="shared" si="406"/>
        <v>27.8406</v>
      </c>
      <c r="BD1212" s="3"/>
      <c r="BJ1212" s="25"/>
    </row>
    <row r="1213" spans="1:62" s="30" customFormat="1" ht="12" customHeight="1">
      <c r="A1213" s="3"/>
      <c r="B1213" s="27"/>
      <c r="C1213" s="28" t="s">
        <v>2</v>
      </c>
      <c r="D1213" s="34">
        <f>SUM(D1209:D1212)</f>
        <v>0</v>
      </c>
      <c r="E1213" s="45">
        <f t="shared" si="397"/>
        <v>0</v>
      </c>
      <c r="F1213" s="34">
        <f>SUM(F1209:F1212)</f>
        <v>0</v>
      </c>
      <c r="G1213" s="45">
        <f t="shared" si="398"/>
        <v>0</v>
      </c>
      <c r="H1213" s="34">
        <f>SUM(H1209:H1212)</f>
        <v>0</v>
      </c>
      <c r="I1213" s="45">
        <f t="shared" si="399"/>
        <v>0</v>
      </c>
      <c r="J1213" s="34">
        <f>SUM(J1209:J1212)</f>
        <v>0</v>
      </c>
      <c r="K1213" s="45">
        <f t="shared" si="400"/>
        <v>0</v>
      </c>
      <c r="L1213" s="34">
        <f>SUM(L1209:L1212)</f>
        <v>0</v>
      </c>
      <c r="M1213" s="45">
        <f t="shared" si="401"/>
        <v>0</v>
      </c>
      <c r="N1213" s="35">
        <f>SUM(N1209:N1212)</f>
        <v>0</v>
      </c>
      <c r="O1213" s="45">
        <f t="shared" si="402"/>
        <v>0</v>
      </c>
      <c r="P1213" s="34">
        <f>SUM(P1209:P1212)</f>
        <v>304.4684</v>
      </c>
      <c r="Q1213" s="45">
        <f t="shared" si="403"/>
        <v>100</v>
      </c>
      <c r="R1213" s="34">
        <f>SUM(R1209:R1212)</f>
        <v>304.4684</v>
      </c>
      <c r="S1213" s="45">
        <f t="shared" si="405"/>
        <v>100</v>
      </c>
      <c r="T1213" s="34">
        <f>SUM(T1209:T1212)</f>
        <v>0</v>
      </c>
      <c r="U1213" s="36">
        <f t="shared" si="406"/>
        <v>304.4684</v>
      </c>
      <c r="BJ1213" s="25"/>
    </row>
    <row r="1214" spans="2:62" s="30" customFormat="1" ht="12" customHeight="1">
      <c r="B1214" s="60" t="s">
        <v>94</v>
      </c>
      <c r="C1214" s="61"/>
      <c r="D1214" s="43">
        <f>SUM(D1213,D1208,D1194,D1184,D1176,D1156,D1145,D1135,D1129)</f>
        <v>55.797200000000004</v>
      </c>
      <c r="E1214" s="48">
        <f t="shared" si="397"/>
        <v>0.9619597876493061</v>
      </c>
      <c r="F1214" s="43">
        <f>SUM(F1213,F1208,F1194,F1184,F1176,F1156,F1145,F1135,F1129)</f>
        <v>373.24350000000004</v>
      </c>
      <c r="G1214" s="48">
        <f t="shared" si="398"/>
        <v>6.434825367607762</v>
      </c>
      <c r="H1214" s="43">
        <f>SUM(H1213,H1208,H1194,H1184,H1176,H1156,H1145,H1135,H1129)</f>
        <v>71.2906</v>
      </c>
      <c r="I1214" s="48">
        <f t="shared" si="399"/>
        <v>1.2290704629872398</v>
      </c>
      <c r="J1214" s="43">
        <f>SUM(J1213,J1208,J1194,J1184,J1176,J1156,J1145,J1135,J1129)</f>
        <v>0</v>
      </c>
      <c r="K1214" s="48">
        <f t="shared" si="400"/>
        <v>0</v>
      </c>
      <c r="L1214" s="43">
        <f>SUM(L1213,L1208,L1194,L1184,L1176,L1156,L1145,L1135,L1129)</f>
        <v>561.6747</v>
      </c>
      <c r="M1214" s="48">
        <f t="shared" si="401"/>
        <v>9.68343349021076</v>
      </c>
      <c r="N1214" s="43">
        <f>SUM(N1213,N1208,N1194,N1184,N1176,N1156,N1145,N1135,N1129)</f>
        <v>103.8855</v>
      </c>
      <c r="O1214" s="48">
        <f t="shared" si="402"/>
        <v>1.7910159205093084</v>
      </c>
      <c r="P1214" s="43">
        <f>SUM(P1213,P1208,P1194,P1184,P1176,P1156,P1145,P1135,P1129)</f>
        <v>4634.475699999999</v>
      </c>
      <c r="Q1214" s="48">
        <f t="shared" si="403"/>
        <v>79.89969497103561</v>
      </c>
      <c r="R1214" s="43">
        <f>SUM(R1213,R1208,R1194,R1184,R1176,R1156,R1145,R1135,R1129)</f>
        <v>5800.3672</v>
      </c>
      <c r="S1214" s="48">
        <f t="shared" si="405"/>
        <v>100</v>
      </c>
      <c r="T1214" s="43">
        <f>SUM(T1213,T1208,T1194,T1184,T1176,T1156,T1145,T1135,T1129)</f>
        <v>0</v>
      </c>
      <c r="U1214" s="44">
        <f>SUM(U1213,U1208,U1194,U1184,U1176,U1156,U1145,U1135,U1129)</f>
        <v>5800.3672</v>
      </c>
      <c r="BJ1214" s="25"/>
    </row>
    <row r="1216" spans="2:56" ht="12" customHeight="1">
      <c r="B1216" s="31"/>
      <c r="C1216" s="32" t="s">
        <v>95</v>
      </c>
      <c r="D1216" s="55" t="s">
        <v>133</v>
      </c>
      <c r="E1216" s="62"/>
      <c r="G1216" s="3"/>
      <c r="I1216" s="3"/>
      <c r="K1216" s="3"/>
      <c r="M1216" s="3"/>
      <c r="O1216" s="3"/>
      <c r="Q1216" s="3"/>
      <c r="S1216" s="3"/>
      <c r="BC1216" s="4"/>
      <c r="BD1216" s="3"/>
    </row>
    <row r="1217" spans="3:56" ht="12" customHeight="1">
      <c r="C1217" s="5"/>
      <c r="N1217" s="2"/>
      <c r="U1217" s="33" t="str">
        <f>$U$5</f>
        <v>(３日間調査　単位：トン，％）</v>
      </c>
      <c r="BD1217" s="3"/>
    </row>
    <row r="1218" spans="2:56" ht="12" customHeight="1">
      <c r="B1218" s="6"/>
      <c r="C1218" s="7" t="s">
        <v>103</v>
      </c>
      <c r="D1218" s="57" t="s">
        <v>6</v>
      </c>
      <c r="E1218" s="58"/>
      <c r="F1218" s="58"/>
      <c r="G1218" s="58"/>
      <c r="H1218" s="58"/>
      <c r="I1218" s="58"/>
      <c r="J1218" s="58"/>
      <c r="K1218" s="58"/>
      <c r="L1218" s="58"/>
      <c r="M1218" s="58"/>
      <c r="N1218" s="58"/>
      <c r="O1218" s="58"/>
      <c r="P1218" s="58"/>
      <c r="Q1218" s="58"/>
      <c r="R1218" s="58"/>
      <c r="S1218" s="59"/>
      <c r="T1218" s="16"/>
      <c r="U1218" s="20"/>
      <c r="BD1218" s="3"/>
    </row>
    <row r="1219" spans="2:56" ht="27" customHeight="1">
      <c r="B1219" s="11"/>
      <c r="C1219" s="12"/>
      <c r="D1219" s="15" t="s">
        <v>7</v>
      </c>
      <c r="E1219" s="13"/>
      <c r="F1219" s="15" t="s">
        <v>140</v>
      </c>
      <c r="G1219" s="13"/>
      <c r="H1219" s="15" t="s">
        <v>139</v>
      </c>
      <c r="I1219" s="13"/>
      <c r="J1219" s="15" t="s">
        <v>138</v>
      </c>
      <c r="K1219" s="13"/>
      <c r="L1219" s="15" t="s">
        <v>8</v>
      </c>
      <c r="M1219" s="13"/>
      <c r="N1219" s="15" t="s">
        <v>9</v>
      </c>
      <c r="O1219" s="13"/>
      <c r="P1219" s="15" t="s">
        <v>10</v>
      </c>
      <c r="Q1219" s="13"/>
      <c r="R1219" s="19" t="s">
        <v>2</v>
      </c>
      <c r="S1219" s="54"/>
      <c r="T1219" s="17" t="s">
        <v>5</v>
      </c>
      <c r="U1219" s="21" t="s">
        <v>3</v>
      </c>
      <c r="BD1219" s="3"/>
    </row>
    <row r="1220" spans="2:56" ht="12" customHeight="1">
      <c r="B1220" s="8" t="s">
        <v>104</v>
      </c>
      <c r="C1220" s="9"/>
      <c r="D1220" s="10"/>
      <c r="E1220" s="14" t="s">
        <v>4</v>
      </c>
      <c r="F1220" s="10"/>
      <c r="G1220" s="14" t="s">
        <v>4</v>
      </c>
      <c r="H1220" s="10"/>
      <c r="I1220" s="14" t="s">
        <v>4</v>
      </c>
      <c r="J1220" s="10"/>
      <c r="K1220" s="14" t="s">
        <v>4</v>
      </c>
      <c r="L1220" s="10"/>
      <c r="M1220" s="14" t="s">
        <v>4</v>
      </c>
      <c r="N1220" s="10"/>
      <c r="O1220" s="14" t="s">
        <v>4</v>
      </c>
      <c r="P1220" s="10"/>
      <c r="Q1220" s="14" t="s">
        <v>4</v>
      </c>
      <c r="R1220" s="10"/>
      <c r="S1220" s="14" t="s">
        <v>4</v>
      </c>
      <c r="T1220" s="18"/>
      <c r="U1220" s="22"/>
      <c r="BD1220" s="3"/>
    </row>
    <row r="1221" spans="2:62" ht="12" customHeight="1">
      <c r="B1221" s="23"/>
      <c r="C1221" s="24" t="s">
        <v>107</v>
      </c>
      <c r="D1221" s="34">
        <v>0</v>
      </c>
      <c r="E1221" s="45">
        <f>IF($U1221=0,"",D1221/$U1221*100)</f>
      </c>
      <c r="F1221" s="34">
        <v>0</v>
      </c>
      <c r="G1221" s="45">
        <f>IF($U1221=0,"",F1221/$U1221*100)</f>
      </c>
      <c r="H1221" s="34">
        <v>0</v>
      </c>
      <c r="I1221" s="45">
        <f>IF($U1221=0,"",H1221/$U1221*100)</f>
      </c>
      <c r="J1221" s="34">
        <v>0</v>
      </c>
      <c r="K1221" s="45">
        <f>IF($U1221=0,"",J1221/$U1221*100)</f>
      </c>
      <c r="L1221" s="34">
        <v>0</v>
      </c>
      <c r="M1221" s="45">
        <f>IF($U1221=0,"",L1221/$U1221*100)</f>
      </c>
      <c r="N1221" s="35">
        <v>0</v>
      </c>
      <c r="O1221" s="45">
        <f>IF($U1221=0,"",N1221/$U1221*100)</f>
      </c>
      <c r="P1221" s="34">
        <v>0</v>
      </c>
      <c r="Q1221" s="45">
        <f>IF($U1221=0,"",P1221/$U1221*100)</f>
      </c>
      <c r="R1221" s="34">
        <f>SUM(D1221,F1221,H1221,J1221,L1221,N1221,P1221)</f>
        <v>0</v>
      </c>
      <c r="S1221" s="45">
        <f>IF($U1221=0,"",R1221/$U1221*100)</f>
      </c>
      <c r="T1221" s="34">
        <v>0</v>
      </c>
      <c r="U1221" s="36">
        <f>SUM(R1221,T1221)</f>
        <v>0</v>
      </c>
      <c r="BD1221" s="3"/>
      <c r="BJ1221" s="25"/>
    </row>
    <row r="1222" spans="2:62" ht="12" customHeight="1">
      <c r="B1222" s="11" t="s">
        <v>11</v>
      </c>
      <c r="C1222" s="26" t="s">
        <v>12</v>
      </c>
      <c r="D1222" s="37">
        <v>0</v>
      </c>
      <c r="E1222" s="46">
        <f aca="true" t="shared" si="408" ref="E1222:E1285">IF($U1222=0,"",D1222/$U1222*100)</f>
      </c>
      <c r="F1222" s="37">
        <v>0</v>
      </c>
      <c r="G1222" s="46">
        <f aca="true" t="shared" si="409" ref="G1222:G1285">IF($U1222=0,"",F1222/$U1222*100)</f>
      </c>
      <c r="H1222" s="37">
        <v>0</v>
      </c>
      <c r="I1222" s="46">
        <f aca="true" t="shared" si="410" ref="I1222:I1285">IF($U1222=0,"",H1222/$U1222*100)</f>
      </c>
      <c r="J1222" s="37">
        <v>0</v>
      </c>
      <c r="K1222" s="46">
        <f aca="true" t="shared" si="411" ref="K1222:K1285">IF($U1222=0,"",J1222/$U1222*100)</f>
      </c>
      <c r="L1222" s="37">
        <v>0</v>
      </c>
      <c r="M1222" s="46">
        <f aca="true" t="shared" si="412" ref="M1222:M1285">IF($U1222=0,"",L1222/$U1222*100)</f>
      </c>
      <c r="N1222" s="38">
        <v>0</v>
      </c>
      <c r="O1222" s="46">
        <f aca="true" t="shared" si="413" ref="O1222:O1285">IF($U1222=0,"",N1222/$U1222*100)</f>
      </c>
      <c r="P1222" s="37">
        <v>0</v>
      </c>
      <c r="Q1222" s="46">
        <f aca="true" t="shared" si="414" ref="Q1222:Q1285">IF($U1222=0,"",P1222/$U1222*100)</f>
      </c>
      <c r="R1222" s="37">
        <f aca="true" t="shared" si="415" ref="R1222:R1229">SUM(D1222,F1222,H1222,J1222,L1222,N1222,P1222)</f>
        <v>0</v>
      </c>
      <c r="S1222" s="46">
        <f aca="true" t="shared" si="416" ref="S1222:S1285">IF($U1222=0,"",R1222/$U1222*100)</f>
      </c>
      <c r="T1222" s="37">
        <v>0</v>
      </c>
      <c r="U1222" s="39">
        <f aca="true" t="shared" si="417" ref="U1222:U1285">SUM(R1222,T1222)</f>
        <v>0</v>
      </c>
      <c r="BD1222" s="3"/>
      <c r="BJ1222" s="25"/>
    </row>
    <row r="1223" spans="2:62" ht="12" customHeight="1">
      <c r="B1223" s="11"/>
      <c r="C1223" s="26" t="s">
        <v>13</v>
      </c>
      <c r="D1223" s="37">
        <v>0</v>
      </c>
      <c r="E1223" s="46">
        <f t="shared" si="408"/>
        <v>0</v>
      </c>
      <c r="F1223" s="37">
        <v>0</v>
      </c>
      <c r="G1223" s="46">
        <f t="shared" si="409"/>
        <v>0</v>
      </c>
      <c r="H1223" s="37">
        <v>0</v>
      </c>
      <c r="I1223" s="46">
        <f t="shared" si="410"/>
        <v>0</v>
      </c>
      <c r="J1223" s="37">
        <v>0</v>
      </c>
      <c r="K1223" s="46">
        <f t="shared" si="411"/>
        <v>0</v>
      </c>
      <c r="L1223" s="37">
        <v>25.3951</v>
      </c>
      <c r="M1223" s="46">
        <f t="shared" si="412"/>
        <v>28.87450696362361</v>
      </c>
      <c r="N1223" s="38">
        <v>0</v>
      </c>
      <c r="O1223" s="46">
        <f t="shared" si="413"/>
        <v>0</v>
      </c>
      <c r="P1223" s="37">
        <v>45.7718</v>
      </c>
      <c r="Q1223" s="46">
        <f t="shared" si="414"/>
        <v>52.04303813875855</v>
      </c>
      <c r="R1223" s="37">
        <f t="shared" si="415"/>
        <v>71.1669</v>
      </c>
      <c r="S1223" s="46">
        <f t="shared" si="416"/>
        <v>80.91754510238215</v>
      </c>
      <c r="T1223" s="37">
        <v>16.783</v>
      </c>
      <c r="U1223" s="39">
        <f t="shared" si="417"/>
        <v>87.9499</v>
      </c>
      <c r="BD1223" s="3"/>
      <c r="BJ1223" s="25"/>
    </row>
    <row r="1224" spans="2:62" ht="12" customHeight="1">
      <c r="B1224" s="11" t="s">
        <v>14</v>
      </c>
      <c r="C1224" s="26" t="s">
        <v>15</v>
      </c>
      <c r="D1224" s="37">
        <v>0</v>
      </c>
      <c r="E1224" s="46">
        <f t="shared" si="408"/>
        <v>0</v>
      </c>
      <c r="F1224" s="37">
        <v>0</v>
      </c>
      <c r="G1224" s="46">
        <f t="shared" si="409"/>
        <v>0</v>
      </c>
      <c r="H1224" s="37">
        <v>0</v>
      </c>
      <c r="I1224" s="46">
        <f t="shared" si="410"/>
        <v>0</v>
      </c>
      <c r="J1224" s="37">
        <v>0</v>
      </c>
      <c r="K1224" s="46">
        <f t="shared" si="411"/>
        <v>0</v>
      </c>
      <c r="L1224" s="37">
        <v>0</v>
      </c>
      <c r="M1224" s="46">
        <f t="shared" si="412"/>
        <v>0</v>
      </c>
      <c r="N1224" s="38">
        <v>0</v>
      </c>
      <c r="O1224" s="46">
        <f t="shared" si="413"/>
        <v>0</v>
      </c>
      <c r="P1224" s="37">
        <v>0</v>
      </c>
      <c r="Q1224" s="46">
        <f t="shared" si="414"/>
        <v>0</v>
      </c>
      <c r="R1224" s="37">
        <f t="shared" si="415"/>
        <v>0</v>
      </c>
      <c r="S1224" s="46">
        <f t="shared" si="416"/>
        <v>0</v>
      </c>
      <c r="T1224" s="37">
        <v>152.6094</v>
      </c>
      <c r="U1224" s="39">
        <f t="shared" si="417"/>
        <v>152.6094</v>
      </c>
      <c r="BD1224" s="3"/>
      <c r="BJ1224" s="25"/>
    </row>
    <row r="1225" spans="2:62" ht="12" customHeight="1">
      <c r="B1225" s="11"/>
      <c r="C1225" s="26" t="s">
        <v>16</v>
      </c>
      <c r="D1225" s="37">
        <v>0</v>
      </c>
      <c r="E1225" s="46">
        <f t="shared" si="408"/>
      </c>
      <c r="F1225" s="37">
        <v>0</v>
      </c>
      <c r="G1225" s="46">
        <f t="shared" si="409"/>
      </c>
      <c r="H1225" s="37">
        <v>0</v>
      </c>
      <c r="I1225" s="46">
        <f t="shared" si="410"/>
      </c>
      <c r="J1225" s="37">
        <v>0</v>
      </c>
      <c r="K1225" s="46">
        <f t="shared" si="411"/>
      </c>
      <c r="L1225" s="37">
        <v>0</v>
      </c>
      <c r="M1225" s="46">
        <f t="shared" si="412"/>
      </c>
      <c r="N1225" s="38">
        <v>0</v>
      </c>
      <c r="O1225" s="46">
        <f t="shared" si="413"/>
      </c>
      <c r="P1225" s="37">
        <v>0</v>
      </c>
      <c r="Q1225" s="46">
        <f t="shared" si="414"/>
      </c>
      <c r="R1225" s="37">
        <f t="shared" si="415"/>
        <v>0</v>
      </c>
      <c r="S1225" s="46">
        <f t="shared" si="416"/>
      </c>
      <c r="T1225" s="37">
        <v>0</v>
      </c>
      <c r="U1225" s="39">
        <f t="shared" si="417"/>
        <v>0</v>
      </c>
      <c r="BD1225" s="3"/>
      <c r="BJ1225" s="25"/>
    </row>
    <row r="1226" spans="2:62" ht="12" customHeight="1">
      <c r="B1226" s="11" t="s">
        <v>17</v>
      </c>
      <c r="C1226" s="26" t="s">
        <v>18</v>
      </c>
      <c r="D1226" s="37">
        <v>0</v>
      </c>
      <c r="E1226" s="46">
        <f t="shared" si="408"/>
        <v>0</v>
      </c>
      <c r="F1226" s="37">
        <v>0</v>
      </c>
      <c r="G1226" s="46">
        <f t="shared" si="409"/>
        <v>0</v>
      </c>
      <c r="H1226" s="37">
        <v>0</v>
      </c>
      <c r="I1226" s="46">
        <f t="shared" si="410"/>
        <v>0</v>
      </c>
      <c r="J1226" s="37">
        <v>0</v>
      </c>
      <c r="K1226" s="46">
        <f t="shared" si="411"/>
        <v>0</v>
      </c>
      <c r="L1226" s="37">
        <v>0</v>
      </c>
      <c r="M1226" s="46">
        <f t="shared" si="412"/>
        <v>0</v>
      </c>
      <c r="N1226" s="38">
        <v>0</v>
      </c>
      <c r="O1226" s="46">
        <f t="shared" si="413"/>
        <v>0</v>
      </c>
      <c r="P1226" s="37">
        <v>0</v>
      </c>
      <c r="Q1226" s="46">
        <f t="shared" si="414"/>
        <v>0</v>
      </c>
      <c r="R1226" s="37">
        <f t="shared" si="415"/>
        <v>0</v>
      </c>
      <c r="S1226" s="46">
        <f t="shared" si="416"/>
        <v>0</v>
      </c>
      <c r="T1226" s="37">
        <v>97.5075</v>
      </c>
      <c r="U1226" s="39">
        <f t="shared" si="417"/>
        <v>97.5075</v>
      </c>
      <c r="BD1226" s="3"/>
      <c r="BJ1226" s="25"/>
    </row>
    <row r="1227" spans="2:62" ht="12" customHeight="1">
      <c r="B1227" s="11"/>
      <c r="C1227" s="26" t="s">
        <v>19</v>
      </c>
      <c r="D1227" s="37">
        <v>0</v>
      </c>
      <c r="E1227" s="46">
        <f t="shared" si="408"/>
        <v>0</v>
      </c>
      <c r="F1227" s="37">
        <v>0</v>
      </c>
      <c r="G1227" s="46">
        <f t="shared" si="409"/>
        <v>0</v>
      </c>
      <c r="H1227" s="37">
        <v>0</v>
      </c>
      <c r="I1227" s="46">
        <f t="shared" si="410"/>
        <v>0</v>
      </c>
      <c r="J1227" s="37">
        <v>0</v>
      </c>
      <c r="K1227" s="46">
        <f t="shared" si="411"/>
        <v>0</v>
      </c>
      <c r="L1227" s="37">
        <v>0</v>
      </c>
      <c r="M1227" s="46">
        <f t="shared" si="412"/>
        <v>0</v>
      </c>
      <c r="N1227" s="38">
        <v>0</v>
      </c>
      <c r="O1227" s="46">
        <f t="shared" si="413"/>
        <v>0</v>
      </c>
      <c r="P1227" s="37">
        <v>0</v>
      </c>
      <c r="Q1227" s="46">
        <f t="shared" si="414"/>
        <v>0</v>
      </c>
      <c r="R1227" s="37">
        <f t="shared" si="415"/>
        <v>0</v>
      </c>
      <c r="S1227" s="46">
        <f t="shared" si="416"/>
        <v>0</v>
      </c>
      <c r="T1227" s="37">
        <v>349.88</v>
      </c>
      <c r="U1227" s="39">
        <f t="shared" si="417"/>
        <v>349.88</v>
      </c>
      <c r="BD1227" s="3"/>
      <c r="BJ1227" s="25"/>
    </row>
    <row r="1228" spans="2:62" ht="12" customHeight="1">
      <c r="B1228" s="11" t="s">
        <v>20</v>
      </c>
      <c r="C1228" s="26" t="s">
        <v>21</v>
      </c>
      <c r="D1228" s="37">
        <v>0</v>
      </c>
      <c r="E1228" s="46">
        <f t="shared" si="408"/>
      </c>
      <c r="F1228" s="37">
        <v>0</v>
      </c>
      <c r="G1228" s="46">
        <f t="shared" si="409"/>
      </c>
      <c r="H1228" s="37">
        <v>0</v>
      </c>
      <c r="I1228" s="46">
        <f t="shared" si="410"/>
      </c>
      <c r="J1228" s="37">
        <v>0</v>
      </c>
      <c r="K1228" s="46">
        <f t="shared" si="411"/>
      </c>
      <c r="L1228" s="37">
        <v>0</v>
      </c>
      <c r="M1228" s="46">
        <f t="shared" si="412"/>
      </c>
      <c r="N1228" s="38">
        <v>0</v>
      </c>
      <c r="O1228" s="46">
        <f t="shared" si="413"/>
      </c>
      <c r="P1228" s="37">
        <v>0</v>
      </c>
      <c r="Q1228" s="46">
        <f t="shared" si="414"/>
      </c>
      <c r="R1228" s="37">
        <f t="shared" si="415"/>
        <v>0</v>
      </c>
      <c r="S1228" s="46">
        <f t="shared" si="416"/>
      </c>
      <c r="T1228" s="37">
        <v>0</v>
      </c>
      <c r="U1228" s="39">
        <f t="shared" si="417"/>
        <v>0</v>
      </c>
      <c r="BD1228" s="3"/>
      <c r="BJ1228" s="25"/>
    </row>
    <row r="1229" spans="2:62" ht="12" customHeight="1">
      <c r="B1229" s="11"/>
      <c r="C1229" s="26" t="s">
        <v>22</v>
      </c>
      <c r="D1229" s="37">
        <v>0</v>
      </c>
      <c r="E1229" s="46">
        <f t="shared" si="408"/>
        <v>0</v>
      </c>
      <c r="F1229" s="37">
        <v>0</v>
      </c>
      <c r="G1229" s="46">
        <f t="shared" si="409"/>
        <v>0</v>
      </c>
      <c r="H1229" s="37">
        <v>0</v>
      </c>
      <c r="I1229" s="46">
        <f t="shared" si="410"/>
        <v>0</v>
      </c>
      <c r="J1229" s="37">
        <v>0</v>
      </c>
      <c r="K1229" s="46">
        <f t="shared" si="411"/>
        <v>0</v>
      </c>
      <c r="L1229" s="37">
        <v>0</v>
      </c>
      <c r="M1229" s="46">
        <f t="shared" si="412"/>
        <v>0</v>
      </c>
      <c r="N1229" s="38">
        <v>0</v>
      </c>
      <c r="O1229" s="46">
        <f t="shared" si="413"/>
        <v>0</v>
      </c>
      <c r="P1229" s="37">
        <v>0</v>
      </c>
      <c r="Q1229" s="46">
        <f t="shared" si="414"/>
        <v>0</v>
      </c>
      <c r="R1229" s="37">
        <f t="shared" si="415"/>
        <v>0</v>
      </c>
      <c r="S1229" s="46">
        <f t="shared" si="416"/>
        <v>0</v>
      </c>
      <c r="T1229" s="37">
        <v>71.751</v>
      </c>
      <c r="U1229" s="39">
        <f t="shared" si="417"/>
        <v>71.751</v>
      </c>
      <c r="BD1229" s="3"/>
      <c r="BJ1229" s="25"/>
    </row>
    <row r="1230" spans="2:62" ht="12" customHeight="1">
      <c r="B1230" s="27"/>
      <c r="C1230" s="28" t="s">
        <v>2</v>
      </c>
      <c r="D1230" s="40">
        <f>SUM(D1221:D1229)</f>
        <v>0</v>
      </c>
      <c r="E1230" s="47">
        <f t="shared" si="408"/>
        <v>0</v>
      </c>
      <c r="F1230" s="40">
        <f>SUM(F1221:F1229)</f>
        <v>0</v>
      </c>
      <c r="G1230" s="47">
        <f t="shared" si="409"/>
        <v>0</v>
      </c>
      <c r="H1230" s="40">
        <f>SUM(H1221:H1229)</f>
        <v>0</v>
      </c>
      <c r="I1230" s="47">
        <f t="shared" si="410"/>
        <v>0</v>
      </c>
      <c r="J1230" s="40">
        <f>SUM(J1221:J1229)</f>
        <v>0</v>
      </c>
      <c r="K1230" s="47">
        <f t="shared" si="411"/>
        <v>0</v>
      </c>
      <c r="L1230" s="40">
        <f>SUM(L1221:L1229)</f>
        <v>25.3951</v>
      </c>
      <c r="M1230" s="47">
        <f t="shared" si="412"/>
        <v>3.3427897250722594</v>
      </c>
      <c r="N1230" s="41">
        <f>SUM(N1221:N1229)</f>
        <v>0</v>
      </c>
      <c r="O1230" s="47">
        <f t="shared" si="413"/>
        <v>0</v>
      </c>
      <c r="P1230" s="40">
        <f>SUM(P1221:P1229)</f>
        <v>45.7718</v>
      </c>
      <c r="Q1230" s="47">
        <f t="shared" si="414"/>
        <v>6.025000993816225</v>
      </c>
      <c r="R1230" s="40">
        <f>SUM(R1221:R1229)</f>
        <v>71.1669</v>
      </c>
      <c r="S1230" s="47">
        <f t="shared" si="416"/>
        <v>9.367790718888486</v>
      </c>
      <c r="T1230" s="40">
        <f>SUM(T1221:T1229)</f>
        <v>688.5309</v>
      </c>
      <c r="U1230" s="42">
        <f t="shared" si="417"/>
        <v>759.6977999999999</v>
      </c>
      <c r="BD1230" s="3"/>
      <c r="BJ1230" s="4"/>
    </row>
    <row r="1231" spans="2:62" ht="12" customHeight="1">
      <c r="B1231" s="11" t="s">
        <v>23</v>
      </c>
      <c r="C1231" s="26" t="s">
        <v>24</v>
      </c>
      <c r="D1231" s="37">
        <v>0</v>
      </c>
      <c r="E1231" s="46">
        <f t="shared" si="408"/>
      </c>
      <c r="F1231" s="37">
        <v>0</v>
      </c>
      <c r="G1231" s="46">
        <f t="shared" si="409"/>
      </c>
      <c r="H1231" s="37">
        <v>0</v>
      </c>
      <c r="I1231" s="46">
        <f t="shared" si="410"/>
      </c>
      <c r="J1231" s="37">
        <v>0</v>
      </c>
      <c r="K1231" s="46">
        <f t="shared" si="411"/>
      </c>
      <c r="L1231" s="37">
        <v>0</v>
      </c>
      <c r="M1231" s="46">
        <f t="shared" si="412"/>
      </c>
      <c r="N1231" s="38">
        <v>0</v>
      </c>
      <c r="O1231" s="46">
        <f t="shared" si="413"/>
      </c>
      <c r="P1231" s="37">
        <v>0</v>
      </c>
      <c r="Q1231" s="46">
        <f t="shared" si="414"/>
      </c>
      <c r="R1231" s="37">
        <f>SUM(D1231,F1231,H1231,J1231,L1231,N1231,P1231)</f>
        <v>0</v>
      </c>
      <c r="S1231" s="46">
        <f t="shared" si="416"/>
      </c>
      <c r="T1231" s="37">
        <v>0</v>
      </c>
      <c r="U1231" s="39">
        <f t="shared" si="417"/>
        <v>0</v>
      </c>
      <c r="BD1231" s="3"/>
      <c r="BJ1231" s="25"/>
    </row>
    <row r="1232" spans="2:62" ht="12" customHeight="1">
      <c r="B1232" s="11"/>
      <c r="C1232" s="26" t="s">
        <v>25</v>
      </c>
      <c r="D1232" s="37">
        <v>0</v>
      </c>
      <c r="E1232" s="46">
        <f t="shared" si="408"/>
        <v>0</v>
      </c>
      <c r="F1232" s="37">
        <v>0</v>
      </c>
      <c r="G1232" s="46">
        <f t="shared" si="409"/>
        <v>0</v>
      </c>
      <c r="H1232" s="37">
        <v>0</v>
      </c>
      <c r="I1232" s="46">
        <f t="shared" si="410"/>
        <v>0</v>
      </c>
      <c r="J1232" s="37">
        <v>0</v>
      </c>
      <c r="K1232" s="46">
        <f t="shared" si="411"/>
        <v>0</v>
      </c>
      <c r="L1232" s="37">
        <v>0</v>
      </c>
      <c r="M1232" s="46">
        <f t="shared" si="412"/>
        <v>0</v>
      </c>
      <c r="N1232" s="38">
        <v>0</v>
      </c>
      <c r="O1232" s="46">
        <f t="shared" si="413"/>
        <v>0</v>
      </c>
      <c r="P1232" s="37">
        <v>0</v>
      </c>
      <c r="Q1232" s="46">
        <f t="shared" si="414"/>
        <v>0</v>
      </c>
      <c r="R1232" s="37">
        <f>SUM(D1232,F1232,H1232,J1232,L1232,N1232,P1232)</f>
        <v>0</v>
      </c>
      <c r="S1232" s="46">
        <f t="shared" si="416"/>
        <v>0</v>
      </c>
      <c r="T1232" s="37">
        <v>213.8318</v>
      </c>
      <c r="U1232" s="39">
        <f t="shared" si="417"/>
        <v>213.8318</v>
      </c>
      <c r="BD1232" s="3"/>
      <c r="BJ1232" s="25"/>
    </row>
    <row r="1233" spans="2:62" ht="12" customHeight="1">
      <c r="B1233" s="11" t="s">
        <v>17</v>
      </c>
      <c r="C1233" s="26" t="s">
        <v>26</v>
      </c>
      <c r="D1233" s="37">
        <v>0</v>
      </c>
      <c r="E1233" s="46">
        <f t="shared" si="408"/>
      </c>
      <c r="F1233" s="37">
        <v>0</v>
      </c>
      <c r="G1233" s="46">
        <f t="shared" si="409"/>
      </c>
      <c r="H1233" s="37">
        <v>0</v>
      </c>
      <c r="I1233" s="46">
        <f t="shared" si="410"/>
      </c>
      <c r="J1233" s="37">
        <v>0</v>
      </c>
      <c r="K1233" s="46">
        <f t="shared" si="411"/>
      </c>
      <c r="L1233" s="37">
        <v>0</v>
      </c>
      <c r="M1233" s="46">
        <f t="shared" si="412"/>
      </c>
      <c r="N1233" s="38">
        <v>0</v>
      </c>
      <c r="O1233" s="46">
        <f t="shared" si="413"/>
      </c>
      <c r="P1233" s="37">
        <v>0</v>
      </c>
      <c r="Q1233" s="46">
        <f t="shared" si="414"/>
      </c>
      <c r="R1233" s="37">
        <f>SUM(D1233,F1233,H1233,J1233,L1233,N1233,P1233)</f>
        <v>0</v>
      </c>
      <c r="S1233" s="46">
        <f t="shared" si="416"/>
      </c>
      <c r="T1233" s="37">
        <v>0</v>
      </c>
      <c r="U1233" s="39">
        <f t="shared" si="417"/>
        <v>0</v>
      </c>
      <c r="BD1233" s="3"/>
      <c r="BJ1233" s="25"/>
    </row>
    <row r="1234" spans="2:62" ht="12" customHeight="1">
      <c r="B1234" s="11"/>
      <c r="C1234" s="26" t="s">
        <v>27</v>
      </c>
      <c r="D1234" s="37">
        <v>0</v>
      </c>
      <c r="E1234" s="46">
        <f t="shared" si="408"/>
      </c>
      <c r="F1234" s="37">
        <v>0</v>
      </c>
      <c r="G1234" s="46">
        <f t="shared" si="409"/>
      </c>
      <c r="H1234" s="37">
        <v>0</v>
      </c>
      <c r="I1234" s="46">
        <f t="shared" si="410"/>
      </c>
      <c r="J1234" s="37">
        <v>0</v>
      </c>
      <c r="K1234" s="46">
        <f t="shared" si="411"/>
      </c>
      <c r="L1234" s="37">
        <v>0</v>
      </c>
      <c r="M1234" s="46">
        <f t="shared" si="412"/>
      </c>
      <c r="N1234" s="38">
        <v>0</v>
      </c>
      <c r="O1234" s="46">
        <f t="shared" si="413"/>
      </c>
      <c r="P1234" s="37">
        <v>0</v>
      </c>
      <c r="Q1234" s="46">
        <f t="shared" si="414"/>
      </c>
      <c r="R1234" s="37">
        <f>SUM(D1234,F1234,H1234,J1234,L1234,N1234,P1234)</f>
        <v>0</v>
      </c>
      <c r="S1234" s="46">
        <f t="shared" si="416"/>
      </c>
      <c r="T1234" s="37">
        <v>0</v>
      </c>
      <c r="U1234" s="39">
        <f t="shared" si="417"/>
        <v>0</v>
      </c>
      <c r="BD1234" s="3"/>
      <c r="BJ1234" s="25"/>
    </row>
    <row r="1235" spans="2:62" ht="12" customHeight="1">
      <c r="B1235" s="11" t="s">
        <v>20</v>
      </c>
      <c r="C1235" s="29" t="s">
        <v>28</v>
      </c>
      <c r="D1235" s="37">
        <v>0</v>
      </c>
      <c r="E1235" s="46">
        <f t="shared" si="408"/>
      </c>
      <c r="F1235" s="37">
        <v>0</v>
      </c>
      <c r="G1235" s="46">
        <f t="shared" si="409"/>
      </c>
      <c r="H1235" s="37">
        <v>0</v>
      </c>
      <c r="I1235" s="46">
        <f t="shared" si="410"/>
      </c>
      <c r="J1235" s="37">
        <v>0</v>
      </c>
      <c r="K1235" s="46">
        <f t="shared" si="411"/>
      </c>
      <c r="L1235" s="37">
        <v>0</v>
      </c>
      <c r="M1235" s="46">
        <f t="shared" si="412"/>
      </c>
      <c r="N1235" s="38">
        <v>0</v>
      </c>
      <c r="O1235" s="46">
        <f t="shared" si="413"/>
      </c>
      <c r="P1235" s="37">
        <v>0</v>
      </c>
      <c r="Q1235" s="46">
        <f t="shared" si="414"/>
      </c>
      <c r="R1235" s="37">
        <f>SUM(D1235,F1235,H1235,J1235,L1235,N1235,P1235)</f>
        <v>0</v>
      </c>
      <c r="S1235" s="46">
        <f t="shared" si="416"/>
      </c>
      <c r="T1235" s="37">
        <v>0</v>
      </c>
      <c r="U1235" s="39">
        <f t="shared" si="417"/>
        <v>0</v>
      </c>
      <c r="BD1235" s="3"/>
      <c r="BJ1235" s="25"/>
    </row>
    <row r="1236" spans="1:62" s="30" customFormat="1" ht="12" customHeight="1">
      <c r="A1236" s="3"/>
      <c r="B1236" s="27"/>
      <c r="C1236" s="28" t="s">
        <v>2</v>
      </c>
      <c r="D1236" s="40">
        <f>SUM(D1231:D1235)</f>
        <v>0</v>
      </c>
      <c r="E1236" s="47">
        <f t="shared" si="408"/>
        <v>0</v>
      </c>
      <c r="F1236" s="40">
        <f>SUM(F1231:F1235)</f>
        <v>0</v>
      </c>
      <c r="G1236" s="47">
        <f t="shared" si="409"/>
        <v>0</v>
      </c>
      <c r="H1236" s="40">
        <f>SUM(H1231:H1235)</f>
        <v>0</v>
      </c>
      <c r="I1236" s="47">
        <f t="shared" si="410"/>
        <v>0</v>
      </c>
      <c r="J1236" s="40">
        <f>SUM(J1231:J1235)</f>
        <v>0</v>
      </c>
      <c r="K1236" s="47">
        <f t="shared" si="411"/>
        <v>0</v>
      </c>
      <c r="L1236" s="40">
        <f>SUM(L1231:L1235)</f>
        <v>0</v>
      </c>
      <c r="M1236" s="47">
        <f t="shared" si="412"/>
        <v>0</v>
      </c>
      <c r="N1236" s="41">
        <f>SUM(N1231:N1235)</f>
        <v>0</v>
      </c>
      <c r="O1236" s="47">
        <f t="shared" si="413"/>
        <v>0</v>
      </c>
      <c r="P1236" s="40">
        <f>SUM(P1231:P1235)</f>
        <v>0</v>
      </c>
      <c r="Q1236" s="47">
        <f t="shared" si="414"/>
        <v>0</v>
      </c>
      <c r="R1236" s="40">
        <f>SUM(R1231:R1235)</f>
        <v>0</v>
      </c>
      <c r="S1236" s="47">
        <f t="shared" si="416"/>
        <v>0</v>
      </c>
      <c r="T1236" s="40">
        <f>SUM(T1231:T1235)</f>
        <v>213.8318</v>
      </c>
      <c r="U1236" s="42">
        <f t="shared" si="417"/>
        <v>213.8318</v>
      </c>
      <c r="BJ1236" s="25"/>
    </row>
    <row r="1237" spans="2:62" ht="12" customHeight="1">
      <c r="B1237" s="23"/>
      <c r="C1237" s="24" t="s">
        <v>29</v>
      </c>
      <c r="D1237" s="37">
        <v>0</v>
      </c>
      <c r="E1237" s="46">
        <f t="shared" si="408"/>
      </c>
      <c r="F1237" s="37">
        <v>0</v>
      </c>
      <c r="G1237" s="46">
        <f t="shared" si="409"/>
      </c>
      <c r="H1237" s="37">
        <v>0</v>
      </c>
      <c r="I1237" s="46">
        <f t="shared" si="410"/>
      </c>
      <c r="J1237" s="37">
        <v>0</v>
      </c>
      <c r="K1237" s="46">
        <f t="shared" si="411"/>
      </c>
      <c r="L1237" s="37">
        <v>0</v>
      </c>
      <c r="M1237" s="46">
        <f t="shared" si="412"/>
      </c>
      <c r="N1237" s="38">
        <v>0</v>
      </c>
      <c r="O1237" s="46">
        <f t="shared" si="413"/>
      </c>
      <c r="P1237" s="37">
        <v>0</v>
      </c>
      <c r="Q1237" s="46">
        <f t="shared" si="414"/>
      </c>
      <c r="R1237" s="37">
        <f aca="true" t="shared" si="418" ref="R1237:R1245">SUM(D1237,F1237,H1237,J1237,L1237,N1237,P1237)</f>
        <v>0</v>
      </c>
      <c r="S1237" s="46">
        <f t="shared" si="416"/>
      </c>
      <c r="T1237" s="37">
        <v>0</v>
      </c>
      <c r="U1237" s="39">
        <f t="shared" si="417"/>
        <v>0</v>
      </c>
      <c r="BD1237" s="3"/>
      <c r="BJ1237" s="25"/>
    </row>
    <row r="1238" spans="2:62" ht="12" customHeight="1">
      <c r="B1238" s="11" t="s">
        <v>0</v>
      </c>
      <c r="C1238" s="26" t="s">
        <v>30</v>
      </c>
      <c r="D1238" s="37">
        <v>0</v>
      </c>
      <c r="E1238" s="46">
        <f t="shared" si="408"/>
      </c>
      <c r="F1238" s="37">
        <v>0</v>
      </c>
      <c r="G1238" s="46">
        <f t="shared" si="409"/>
      </c>
      <c r="H1238" s="37">
        <v>0</v>
      </c>
      <c r="I1238" s="46">
        <f t="shared" si="410"/>
      </c>
      <c r="J1238" s="37">
        <v>0</v>
      </c>
      <c r="K1238" s="46">
        <f t="shared" si="411"/>
      </c>
      <c r="L1238" s="37">
        <v>0</v>
      </c>
      <c r="M1238" s="46">
        <f t="shared" si="412"/>
      </c>
      <c r="N1238" s="38">
        <v>0</v>
      </c>
      <c r="O1238" s="46">
        <f t="shared" si="413"/>
      </c>
      <c r="P1238" s="37">
        <v>0</v>
      </c>
      <c r="Q1238" s="46">
        <f t="shared" si="414"/>
      </c>
      <c r="R1238" s="37">
        <f t="shared" si="418"/>
        <v>0</v>
      </c>
      <c r="S1238" s="46">
        <f t="shared" si="416"/>
      </c>
      <c r="T1238" s="37">
        <v>0</v>
      </c>
      <c r="U1238" s="39">
        <f t="shared" si="417"/>
        <v>0</v>
      </c>
      <c r="BD1238" s="3"/>
      <c r="BJ1238" s="25"/>
    </row>
    <row r="1239" spans="2:62" ht="12" customHeight="1">
      <c r="B1239" s="11"/>
      <c r="C1239" s="26" t="s">
        <v>31</v>
      </c>
      <c r="D1239" s="37">
        <v>0</v>
      </c>
      <c r="E1239" s="46">
        <f t="shared" si="408"/>
        <v>0</v>
      </c>
      <c r="F1239" s="37">
        <v>0</v>
      </c>
      <c r="G1239" s="46">
        <f t="shared" si="409"/>
        <v>0</v>
      </c>
      <c r="H1239" s="37">
        <v>0</v>
      </c>
      <c r="I1239" s="46">
        <f t="shared" si="410"/>
        <v>0</v>
      </c>
      <c r="J1239" s="37">
        <v>0</v>
      </c>
      <c r="K1239" s="46">
        <f t="shared" si="411"/>
        <v>0</v>
      </c>
      <c r="L1239" s="37">
        <v>0</v>
      </c>
      <c r="M1239" s="46">
        <f t="shared" si="412"/>
        <v>0</v>
      </c>
      <c r="N1239" s="38">
        <v>0</v>
      </c>
      <c r="O1239" s="46">
        <f t="shared" si="413"/>
        <v>0</v>
      </c>
      <c r="P1239" s="37">
        <v>0</v>
      </c>
      <c r="Q1239" s="46">
        <f t="shared" si="414"/>
        <v>0</v>
      </c>
      <c r="R1239" s="37">
        <f t="shared" si="418"/>
        <v>0</v>
      </c>
      <c r="S1239" s="46">
        <f t="shared" si="416"/>
        <v>0</v>
      </c>
      <c r="T1239" s="37">
        <v>67.815</v>
      </c>
      <c r="U1239" s="39">
        <f t="shared" si="417"/>
        <v>67.815</v>
      </c>
      <c r="BD1239" s="3"/>
      <c r="BJ1239" s="25"/>
    </row>
    <row r="1240" spans="2:62" ht="12" customHeight="1">
      <c r="B1240" s="11"/>
      <c r="C1240" s="26" t="s">
        <v>32</v>
      </c>
      <c r="D1240" s="37">
        <v>0</v>
      </c>
      <c r="E1240" s="46">
        <f t="shared" si="408"/>
      </c>
      <c r="F1240" s="37">
        <v>0</v>
      </c>
      <c r="G1240" s="46">
        <f t="shared" si="409"/>
      </c>
      <c r="H1240" s="37">
        <v>0</v>
      </c>
      <c r="I1240" s="46">
        <f t="shared" si="410"/>
      </c>
      <c r="J1240" s="37">
        <v>0</v>
      </c>
      <c r="K1240" s="46">
        <f t="shared" si="411"/>
      </c>
      <c r="L1240" s="37">
        <v>0</v>
      </c>
      <c r="M1240" s="46">
        <f t="shared" si="412"/>
      </c>
      <c r="N1240" s="38">
        <v>0</v>
      </c>
      <c r="O1240" s="46">
        <f t="shared" si="413"/>
      </c>
      <c r="P1240" s="37">
        <v>0</v>
      </c>
      <c r="Q1240" s="46">
        <f t="shared" si="414"/>
      </c>
      <c r="R1240" s="37">
        <f t="shared" si="418"/>
        <v>0</v>
      </c>
      <c r="S1240" s="46">
        <f t="shared" si="416"/>
      </c>
      <c r="T1240" s="37">
        <v>0</v>
      </c>
      <c r="U1240" s="39">
        <f t="shared" si="417"/>
        <v>0</v>
      </c>
      <c r="BD1240" s="3"/>
      <c r="BJ1240" s="25"/>
    </row>
    <row r="1241" spans="2:62" ht="12" customHeight="1">
      <c r="B1241" s="11" t="s">
        <v>17</v>
      </c>
      <c r="C1241" s="26" t="s">
        <v>33</v>
      </c>
      <c r="D1241" s="37">
        <v>0</v>
      </c>
      <c r="E1241" s="46">
        <f t="shared" si="408"/>
      </c>
      <c r="F1241" s="37">
        <v>0</v>
      </c>
      <c r="G1241" s="46">
        <f t="shared" si="409"/>
      </c>
      <c r="H1241" s="37">
        <v>0</v>
      </c>
      <c r="I1241" s="46">
        <f t="shared" si="410"/>
      </c>
      <c r="J1241" s="37">
        <v>0</v>
      </c>
      <c r="K1241" s="46">
        <f t="shared" si="411"/>
      </c>
      <c r="L1241" s="37">
        <v>0</v>
      </c>
      <c r="M1241" s="46">
        <f t="shared" si="412"/>
      </c>
      <c r="N1241" s="38">
        <v>0</v>
      </c>
      <c r="O1241" s="46">
        <f t="shared" si="413"/>
      </c>
      <c r="P1241" s="37">
        <v>0</v>
      </c>
      <c r="Q1241" s="46">
        <f t="shared" si="414"/>
      </c>
      <c r="R1241" s="37">
        <f t="shared" si="418"/>
        <v>0</v>
      </c>
      <c r="S1241" s="46">
        <f t="shared" si="416"/>
      </c>
      <c r="T1241" s="37">
        <v>0</v>
      </c>
      <c r="U1241" s="39">
        <f t="shared" si="417"/>
        <v>0</v>
      </c>
      <c r="BD1241" s="3"/>
      <c r="BJ1241" s="25"/>
    </row>
    <row r="1242" spans="2:62" ht="12" customHeight="1">
      <c r="B1242" s="11"/>
      <c r="C1242" s="26" t="s">
        <v>34</v>
      </c>
      <c r="D1242" s="37">
        <v>0</v>
      </c>
      <c r="E1242" s="46">
        <f t="shared" si="408"/>
      </c>
      <c r="F1242" s="37">
        <v>0</v>
      </c>
      <c r="G1242" s="46">
        <f t="shared" si="409"/>
      </c>
      <c r="H1242" s="37">
        <v>0</v>
      </c>
      <c r="I1242" s="46">
        <f t="shared" si="410"/>
      </c>
      <c r="J1242" s="37">
        <v>0</v>
      </c>
      <c r="K1242" s="46">
        <f t="shared" si="411"/>
      </c>
      <c r="L1242" s="37">
        <v>0</v>
      </c>
      <c r="M1242" s="46">
        <f t="shared" si="412"/>
      </c>
      <c r="N1242" s="38">
        <v>0</v>
      </c>
      <c r="O1242" s="46">
        <f t="shared" si="413"/>
      </c>
      <c r="P1242" s="37">
        <v>0</v>
      </c>
      <c r="Q1242" s="46">
        <f t="shared" si="414"/>
      </c>
      <c r="R1242" s="37">
        <f t="shared" si="418"/>
        <v>0</v>
      </c>
      <c r="S1242" s="46">
        <f t="shared" si="416"/>
      </c>
      <c r="T1242" s="37">
        <v>0</v>
      </c>
      <c r="U1242" s="39">
        <f t="shared" si="417"/>
        <v>0</v>
      </c>
      <c r="BD1242" s="3"/>
      <c r="BJ1242" s="25"/>
    </row>
    <row r="1243" spans="2:62" ht="12" customHeight="1">
      <c r="B1243" s="11"/>
      <c r="C1243" s="26" t="s">
        <v>35</v>
      </c>
      <c r="D1243" s="37">
        <v>0</v>
      </c>
      <c r="E1243" s="46">
        <f t="shared" si="408"/>
      </c>
      <c r="F1243" s="37">
        <v>0</v>
      </c>
      <c r="G1243" s="46">
        <f t="shared" si="409"/>
      </c>
      <c r="H1243" s="37">
        <v>0</v>
      </c>
      <c r="I1243" s="46">
        <f t="shared" si="410"/>
      </c>
      <c r="J1243" s="37">
        <v>0</v>
      </c>
      <c r="K1243" s="46">
        <f t="shared" si="411"/>
      </c>
      <c r="L1243" s="37">
        <v>0</v>
      </c>
      <c r="M1243" s="46">
        <f t="shared" si="412"/>
      </c>
      <c r="N1243" s="38">
        <v>0</v>
      </c>
      <c r="O1243" s="46">
        <f t="shared" si="413"/>
      </c>
      <c r="P1243" s="37">
        <v>0</v>
      </c>
      <c r="Q1243" s="46">
        <f t="shared" si="414"/>
      </c>
      <c r="R1243" s="37">
        <f t="shared" si="418"/>
        <v>0</v>
      </c>
      <c r="S1243" s="46">
        <f t="shared" si="416"/>
      </c>
      <c r="T1243" s="37">
        <v>0</v>
      </c>
      <c r="U1243" s="39">
        <f t="shared" si="417"/>
        <v>0</v>
      </c>
      <c r="BD1243" s="3"/>
      <c r="BJ1243" s="25"/>
    </row>
    <row r="1244" spans="2:62" ht="12" customHeight="1">
      <c r="B1244" s="11" t="s">
        <v>20</v>
      </c>
      <c r="C1244" s="26" t="s">
        <v>36</v>
      </c>
      <c r="D1244" s="37">
        <v>0</v>
      </c>
      <c r="E1244" s="46">
        <f t="shared" si="408"/>
      </c>
      <c r="F1244" s="37">
        <v>0</v>
      </c>
      <c r="G1244" s="46">
        <f t="shared" si="409"/>
      </c>
      <c r="H1244" s="37">
        <v>0</v>
      </c>
      <c r="I1244" s="46">
        <f t="shared" si="410"/>
      </c>
      <c r="J1244" s="37">
        <v>0</v>
      </c>
      <c r="K1244" s="46">
        <f t="shared" si="411"/>
      </c>
      <c r="L1244" s="37">
        <v>0</v>
      </c>
      <c r="M1244" s="46">
        <f t="shared" si="412"/>
      </c>
      <c r="N1244" s="38">
        <v>0</v>
      </c>
      <c r="O1244" s="46">
        <f t="shared" si="413"/>
      </c>
      <c r="P1244" s="37">
        <v>0</v>
      </c>
      <c r="Q1244" s="46">
        <f t="shared" si="414"/>
      </c>
      <c r="R1244" s="37">
        <f t="shared" si="418"/>
        <v>0</v>
      </c>
      <c r="S1244" s="46">
        <f t="shared" si="416"/>
      </c>
      <c r="T1244" s="37">
        <v>0</v>
      </c>
      <c r="U1244" s="39">
        <f t="shared" si="417"/>
        <v>0</v>
      </c>
      <c r="BD1244" s="3"/>
      <c r="BJ1244" s="25"/>
    </row>
    <row r="1245" spans="2:62" ht="12" customHeight="1">
      <c r="B1245" s="11"/>
      <c r="C1245" s="26" t="s">
        <v>37</v>
      </c>
      <c r="D1245" s="37">
        <v>0</v>
      </c>
      <c r="E1245" s="46">
        <f t="shared" si="408"/>
        <v>0</v>
      </c>
      <c r="F1245" s="37">
        <v>0</v>
      </c>
      <c r="G1245" s="46">
        <f t="shared" si="409"/>
        <v>0</v>
      </c>
      <c r="H1245" s="37">
        <v>0</v>
      </c>
      <c r="I1245" s="46">
        <f t="shared" si="410"/>
        <v>0</v>
      </c>
      <c r="J1245" s="37">
        <v>0</v>
      </c>
      <c r="K1245" s="46">
        <f t="shared" si="411"/>
        <v>0</v>
      </c>
      <c r="L1245" s="37">
        <v>0</v>
      </c>
      <c r="M1245" s="46">
        <f t="shared" si="412"/>
        <v>0</v>
      </c>
      <c r="N1245" s="38">
        <v>0</v>
      </c>
      <c r="O1245" s="46">
        <f t="shared" si="413"/>
        <v>0</v>
      </c>
      <c r="P1245" s="37">
        <v>0</v>
      </c>
      <c r="Q1245" s="46">
        <f t="shared" si="414"/>
        <v>0</v>
      </c>
      <c r="R1245" s="37">
        <f t="shared" si="418"/>
        <v>0</v>
      </c>
      <c r="S1245" s="46">
        <f t="shared" si="416"/>
        <v>0</v>
      </c>
      <c r="T1245" s="37">
        <v>21.107</v>
      </c>
      <c r="U1245" s="39">
        <f t="shared" si="417"/>
        <v>21.107</v>
      </c>
      <c r="BD1245" s="3"/>
      <c r="BJ1245" s="25"/>
    </row>
    <row r="1246" spans="1:62" s="30" customFormat="1" ht="12" customHeight="1">
      <c r="A1246" s="3"/>
      <c r="B1246" s="27"/>
      <c r="C1246" s="28" t="s">
        <v>2</v>
      </c>
      <c r="D1246" s="40">
        <f>SUM(D1237:D1245)</f>
        <v>0</v>
      </c>
      <c r="E1246" s="47">
        <f t="shared" si="408"/>
        <v>0</v>
      </c>
      <c r="F1246" s="40">
        <f>SUM(F1237:F1245)</f>
        <v>0</v>
      </c>
      <c r="G1246" s="47">
        <f t="shared" si="409"/>
        <v>0</v>
      </c>
      <c r="H1246" s="40">
        <f>SUM(H1237:H1245)</f>
        <v>0</v>
      </c>
      <c r="I1246" s="47">
        <f t="shared" si="410"/>
        <v>0</v>
      </c>
      <c r="J1246" s="40">
        <f>SUM(J1237:J1245)</f>
        <v>0</v>
      </c>
      <c r="K1246" s="47">
        <f t="shared" si="411"/>
        <v>0</v>
      </c>
      <c r="L1246" s="40">
        <f>SUM(L1237:L1245)</f>
        <v>0</v>
      </c>
      <c r="M1246" s="47">
        <f t="shared" si="412"/>
        <v>0</v>
      </c>
      <c r="N1246" s="41">
        <f>SUM(N1237:N1245)</f>
        <v>0</v>
      </c>
      <c r="O1246" s="47">
        <f t="shared" si="413"/>
        <v>0</v>
      </c>
      <c r="P1246" s="40">
        <f>SUM(P1237:P1245)</f>
        <v>0</v>
      </c>
      <c r="Q1246" s="47">
        <f t="shared" si="414"/>
        <v>0</v>
      </c>
      <c r="R1246" s="40">
        <f>SUM(R1237:R1245)</f>
        <v>0</v>
      </c>
      <c r="S1246" s="47">
        <f t="shared" si="416"/>
        <v>0</v>
      </c>
      <c r="T1246" s="40">
        <f>SUM(T1237:T1245)</f>
        <v>88.922</v>
      </c>
      <c r="U1246" s="42">
        <f t="shared" si="417"/>
        <v>88.922</v>
      </c>
      <c r="BJ1246" s="25"/>
    </row>
    <row r="1247" spans="2:62" ht="12" customHeight="1">
      <c r="B1247" s="11"/>
      <c r="C1247" s="26" t="s">
        <v>38</v>
      </c>
      <c r="D1247" s="37">
        <v>0</v>
      </c>
      <c r="E1247" s="46">
        <f t="shared" si="408"/>
        <v>0</v>
      </c>
      <c r="F1247" s="37">
        <v>0</v>
      </c>
      <c r="G1247" s="46">
        <f t="shared" si="409"/>
        <v>0</v>
      </c>
      <c r="H1247" s="37">
        <v>0</v>
      </c>
      <c r="I1247" s="46">
        <f t="shared" si="410"/>
        <v>0</v>
      </c>
      <c r="J1247" s="37">
        <v>0</v>
      </c>
      <c r="K1247" s="46">
        <f t="shared" si="411"/>
        <v>0</v>
      </c>
      <c r="L1247" s="37">
        <v>0</v>
      </c>
      <c r="M1247" s="46">
        <f t="shared" si="412"/>
        <v>0</v>
      </c>
      <c r="N1247" s="38">
        <v>0</v>
      </c>
      <c r="O1247" s="46">
        <f t="shared" si="413"/>
        <v>0</v>
      </c>
      <c r="P1247" s="37">
        <v>0</v>
      </c>
      <c r="Q1247" s="46">
        <f t="shared" si="414"/>
        <v>0</v>
      </c>
      <c r="R1247" s="37">
        <f aca="true" t="shared" si="419" ref="R1247:R1256">SUM(D1247,F1247,H1247,J1247,L1247,N1247,P1247)</f>
        <v>0</v>
      </c>
      <c r="S1247" s="46">
        <f t="shared" si="416"/>
        <v>0</v>
      </c>
      <c r="T1247" s="37">
        <v>2697.5564</v>
      </c>
      <c r="U1247" s="39">
        <f t="shared" si="417"/>
        <v>2697.5564</v>
      </c>
      <c r="BD1247" s="3"/>
      <c r="BJ1247" s="25"/>
    </row>
    <row r="1248" spans="2:62" ht="12" customHeight="1">
      <c r="B1248" s="11"/>
      <c r="C1248" s="26" t="s">
        <v>39</v>
      </c>
      <c r="D1248" s="37">
        <v>0</v>
      </c>
      <c r="E1248" s="46">
        <f t="shared" si="408"/>
        <v>0</v>
      </c>
      <c r="F1248" s="37">
        <v>0</v>
      </c>
      <c r="G1248" s="46">
        <f t="shared" si="409"/>
        <v>0</v>
      </c>
      <c r="H1248" s="37">
        <v>0</v>
      </c>
      <c r="I1248" s="46">
        <f t="shared" si="410"/>
        <v>0</v>
      </c>
      <c r="J1248" s="37">
        <v>0</v>
      </c>
      <c r="K1248" s="46">
        <f t="shared" si="411"/>
        <v>0</v>
      </c>
      <c r="L1248" s="37">
        <v>0</v>
      </c>
      <c r="M1248" s="46">
        <f t="shared" si="412"/>
        <v>0</v>
      </c>
      <c r="N1248" s="38">
        <v>10.8715</v>
      </c>
      <c r="O1248" s="46">
        <f t="shared" si="413"/>
        <v>3.286900801596844</v>
      </c>
      <c r="P1248" s="37">
        <v>0</v>
      </c>
      <c r="Q1248" s="46">
        <f t="shared" si="414"/>
        <v>0</v>
      </c>
      <c r="R1248" s="37">
        <f t="shared" si="419"/>
        <v>10.8715</v>
      </c>
      <c r="S1248" s="46">
        <f t="shared" si="416"/>
        <v>3.286900801596844</v>
      </c>
      <c r="T1248" s="37">
        <v>319.8808</v>
      </c>
      <c r="U1248" s="39">
        <f t="shared" si="417"/>
        <v>330.75230000000005</v>
      </c>
      <c r="BD1248" s="3"/>
      <c r="BJ1248" s="25"/>
    </row>
    <row r="1249" spans="2:62" ht="12" customHeight="1">
      <c r="B1249" s="11" t="s">
        <v>40</v>
      </c>
      <c r="C1249" s="26" t="s">
        <v>41</v>
      </c>
      <c r="D1249" s="37">
        <v>0</v>
      </c>
      <c r="E1249" s="46">
        <f t="shared" si="408"/>
        <v>0</v>
      </c>
      <c r="F1249" s="37">
        <v>0</v>
      </c>
      <c r="G1249" s="46">
        <f t="shared" si="409"/>
        <v>0</v>
      </c>
      <c r="H1249" s="37">
        <v>0</v>
      </c>
      <c r="I1249" s="46">
        <f t="shared" si="410"/>
        <v>0</v>
      </c>
      <c r="J1249" s="37">
        <v>0</v>
      </c>
      <c r="K1249" s="46">
        <f t="shared" si="411"/>
        <v>0</v>
      </c>
      <c r="L1249" s="37">
        <v>123.4217</v>
      </c>
      <c r="M1249" s="46">
        <f t="shared" si="412"/>
        <v>8.120729142212262</v>
      </c>
      <c r="N1249" s="38">
        <v>61.7483</v>
      </c>
      <c r="O1249" s="46">
        <f t="shared" si="413"/>
        <v>4.062828654054071</v>
      </c>
      <c r="P1249" s="37">
        <v>0</v>
      </c>
      <c r="Q1249" s="46">
        <f t="shared" si="414"/>
        <v>0</v>
      </c>
      <c r="R1249" s="37">
        <f t="shared" si="419"/>
        <v>185.17000000000002</v>
      </c>
      <c r="S1249" s="46">
        <f t="shared" si="416"/>
        <v>12.183557796266333</v>
      </c>
      <c r="T1249" s="37">
        <v>1334.6652</v>
      </c>
      <c r="U1249" s="39">
        <f t="shared" si="417"/>
        <v>1519.8352</v>
      </c>
      <c r="BD1249" s="3"/>
      <c r="BJ1249" s="25"/>
    </row>
    <row r="1250" spans="2:62" ht="12" customHeight="1">
      <c r="B1250" s="11" t="s">
        <v>42</v>
      </c>
      <c r="C1250" s="26" t="s">
        <v>43</v>
      </c>
      <c r="D1250" s="37">
        <v>0</v>
      </c>
      <c r="E1250" s="46">
        <f t="shared" si="408"/>
        <v>0</v>
      </c>
      <c r="F1250" s="37">
        <v>0</v>
      </c>
      <c r="G1250" s="46">
        <f t="shared" si="409"/>
        <v>0</v>
      </c>
      <c r="H1250" s="37">
        <v>0</v>
      </c>
      <c r="I1250" s="46">
        <f t="shared" si="410"/>
        <v>0</v>
      </c>
      <c r="J1250" s="37">
        <v>0</v>
      </c>
      <c r="K1250" s="46">
        <f t="shared" si="411"/>
        <v>0</v>
      </c>
      <c r="L1250" s="37">
        <v>0</v>
      </c>
      <c r="M1250" s="46">
        <f t="shared" si="412"/>
        <v>0</v>
      </c>
      <c r="N1250" s="38">
        <v>1282.7631</v>
      </c>
      <c r="O1250" s="46">
        <f t="shared" si="413"/>
        <v>71.06495572550277</v>
      </c>
      <c r="P1250" s="37">
        <v>0</v>
      </c>
      <c r="Q1250" s="46">
        <f t="shared" si="414"/>
        <v>0</v>
      </c>
      <c r="R1250" s="37">
        <f t="shared" si="419"/>
        <v>1282.7631</v>
      </c>
      <c r="S1250" s="46">
        <f t="shared" si="416"/>
        <v>71.06495572550277</v>
      </c>
      <c r="T1250" s="37">
        <v>522.2941</v>
      </c>
      <c r="U1250" s="39">
        <f t="shared" si="417"/>
        <v>1805.0571999999997</v>
      </c>
      <c r="BD1250" s="3"/>
      <c r="BJ1250" s="25"/>
    </row>
    <row r="1251" spans="2:62" ht="12" customHeight="1">
      <c r="B1251" s="11" t="s">
        <v>44</v>
      </c>
      <c r="C1251" s="26" t="s">
        <v>45</v>
      </c>
      <c r="D1251" s="37">
        <v>0</v>
      </c>
      <c r="E1251" s="46">
        <f t="shared" si="408"/>
        <v>0</v>
      </c>
      <c r="F1251" s="37">
        <v>0</v>
      </c>
      <c r="G1251" s="46">
        <f t="shared" si="409"/>
        <v>0</v>
      </c>
      <c r="H1251" s="37">
        <v>0</v>
      </c>
      <c r="I1251" s="46">
        <f t="shared" si="410"/>
        <v>0</v>
      </c>
      <c r="J1251" s="37">
        <v>0</v>
      </c>
      <c r="K1251" s="46">
        <f t="shared" si="411"/>
        <v>0</v>
      </c>
      <c r="L1251" s="37">
        <v>114.4234</v>
      </c>
      <c r="M1251" s="46">
        <f t="shared" si="412"/>
        <v>18.83655077807525</v>
      </c>
      <c r="N1251" s="38">
        <v>157.7792</v>
      </c>
      <c r="O1251" s="46">
        <f t="shared" si="413"/>
        <v>25.973847242120847</v>
      </c>
      <c r="P1251" s="37">
        <v>0</v>
      </c>
      <c r="Q1251" s="46">
        <f t="shared" si="414"/>
        <v>0</v>
      </c>
      <c r="R1251" s="37">
        <f t="shared" si="419"/>
        <v>272.2026</v>
      </c>
      <c r="S1251" s="46">
        <f t="shared" si="416"/>
        <v>44.8103980201961</v>
      </c>
      <c r="T1251" s="37">
        <v>335.2515</v>
      </c>
      <c r="U1251" s="39">
        <f t="shared" si="417"/>
        <v>607.4541</v>
      </c>
      <c r="BD1251" s="3"/>
      <c r="BJ1251" s="25"/>
    </row>
    <row r="1252" spans="2:62" ht="12" customHeight="1">
      <c r="B1252" s="11" t="s">
        <v>46</v>
      </c>
      <c r="C1252" s="26" t="s">
        <v>47</v>
      </c>
      <c r="D1252" s="37">
        <v>0</v>
      </c>
      <c r="E1252" s="46">
        <f t="shared" si="408"/>
        <v>0</v>
      </c>
      <c r="F1252" s="37">
        <v>0</v>
      </c>
      <c r="G1252" s="46">
        <f t="shared" si="409"/>
        <v>0</v>
      </c>
      <c r="H1252" s="37">
        <v>0</v>
      </c>
      <c r="I1252" s="46">
        <f t="shared" si="410"/>
        <v>0</v>
      </c>
      <c r="J1252" s="37">
        <v>0</v>
      </c>
      <c r="K1252" s="46">
        <f t="shared" si="411"/>
        <v>0</v>
      </c>
      <c r="L1252" s="37">
        <v>0</v>
      </c>
      <c r="M1252" s="46">
        <f t="shared" si="412"/>
        <v>0</v>
      </c>
      <c r="N1252" s="38">
        <v>0</v>
      </c>
      <c r="O1252" s="46">
        <f t="shared" si="413"/>
        <v>0</v>
      </c>
      <c r="P1252" s="37">
        <v>0</v>
      </c>
      <c r="Q1252" s="46">
        <f t="shared" si="414"/>
        <v>0</v>
      </c>
      <c r="R1252" s="37">
        <f t="shared" si="419"/>
        <v>0</v>
      </c>
      <c r="S1252" s="46">
        <f t="shared" si="416"/>
        <v>0</v>
      </c>
      <c r="T1252" s="37">
        <v>8035.4902</v>
      </c>
      <c r="U1252" s="39">
        <f t="shared" si="417"/>
        <v>8035.4902</v>
      </c>
      <c r="BD1252" s="3"/>
      <c r="BJ1252" s="25"/>
    </row>
    <row r="1253" spans="2:62" ht="12" customHeight="1">
      <c r="B1253" s="11" t="s">
        <v>48</v>
      </c>
      <c r="C1253" s="26" t="s">
        <v>49</v>
      </c>
      <c r="D1253" s="37">
        <v>0</v>
      </c>
      <c r="E1253" s="46">
        <f t="shared" si="408"/>
        <v>0</v>
      </c>
      <c r="F1253" s="37">
        <v>0</v>
      </c>
      <c r="G1253" s="46">
        <f t="shared" si="409"/>
        <v>0</v>
      </c>
      <c r="H1253" s="37">
        <v>0</v>
      </c>
      <c r="I1253" s="46">
        <f t="shared" si="410"/>
        <v>0</v>
      </c>
      <c r="J1253" s="37">
        <v>0</v>
      </c>
      <c r="K1253" s="46">
        <f t="shared" si="411"/>
        <v>0</v>
      </c>
      <c r="L1253" s="37">
        <v>344.2011</v>
      </c>
      <c r="M1253" s="46">
        <f t="shared" si="412"/>
        <v>4.828078522484768</v>
      </c>
      <c r="N1253" s="38">
        <v>2530.9928</v>
      </c>
      <c r="O1253" s="46">
        <f t="shared" si="413"/>
        <v>35.50201314941639</v>
      </c>
      <c r="P1253" s="37">
        <v>0</v>
      </c>
      <c r="Q1253" s="46">
        <f t="shared" si="414"/>
        <v>0</v>
      </c>
      <c r="R1253" s="37">
        <f t="shared" si="419"/>
        <v>2875.1939</v>
      </c>
      <c r="S1253" s="46">
        <f t="shared" si="416"/>
        <v>40.330091671901165</v>
      </c>
      <c r="T1253" s="37">
        <v>4253.959</v>
      </c>
      <c r="U1253" s="39">
        <f t="shared" si="417"/>
        <v>7129.1529</v>
      </c>
      <c r="BD1253" s="3"/>
      <c r="BJ1253" s="25"/>
    </row>
    <row r="1254" spans="2:62" ht="12" customHeight="1">
      <c r="B1254" s="11" t="s">
        <v>1</v>
      </c>
      <c r="C1254" s="26" t="s">
        <v>50</v>
      </c>
      <c r="D1254" s="37">
        <v>0</v>
      </c>
      <c r="E1254" s="46">
        <f t="shared" si="408"/>
        <v>0</v>
      </c>
      <c r="F1254" s="37">
        <v>0</v>
      </c>
      <c r="G1254" s="46">
        <f t="shared" si="409"/>
        <v>0</v>
      </c>
      <c r="H1254" s="37">
        <v>0</v>
      </c>
      <c r="I1254" s="46">
        <f t="shared" si="410"/>
        <v>0</v>
      </c>
      <c r="J1254" s="37">
        <v>0</v>
      </c>
      <c r="K1254" s="46">
        <f t="shared" si="411"/>
        <v>0</v>
      </c>
      <c r="L1254" s="37">
        <v>0</v>
      </c>
      <c r="M1254" s="46">
        <f t="shared" si="412"/>
        <v>0</v>
      </c>
      <c r="N1254" s="38">
        <v>0</v>
      </c>
      <c r="O1254" s="46">
        <f t="shared" si="413"/>
        <v>0</v>
      </c>
      <c r="P1254" s="37">
        <v>0</v>
      </c>
      <c r="Q1254" s="46">
        <f t="shared" si="414"/>
        <v>0</v>
      </c>
      <c r="R1254" s="37">
        <f t="shared" si="419"/>
        <v>0</v>
      </c>
      <c r="S1254" s="46">
        <f t="shared" si="416"/>
        <v>0</v>
      </c>
      <c r="T1254" s="37">
        <v>181.2423</v>
      </c>
      <c r="U1254" s="39">
        <f t="shared" si="417"/>
        <v>181.2423</v>
      </c>
      <c r="BD1254" s="3"/>
      <c r="BJ1254" s="25"/>
    </row>
    <row r="1255" spans="2:62" ht="12" customHeight="1">
      <c r="B1255" s="11" t="s">
        <v>20</v>
      </c>
      <c r="C1255" s="26" t="s">
        <v>51</v>
      </c>
      <c r="D1255" s="37">
        <v>0</v>
      </c>
      <c r="E1255" s="46">
        <f t="shared" si="408"/>
        <v>0</v>
      </c>
      <c r="F1255" s="37">
        <v>0</v>
      </c>
      <c r="G1255" s="46">
        <f t="shared" si="409"/>
        <v>0</v>
      </c>
      <c r="H1255" s="37">
        <v>0</v>
      </c>
      <c r="I1255" s="46">
        <f t="shared" si="410"/>
        <v>0</v>
      </c>
      <c r="J1255" s="37">
        <v>0</v>
      </c>
      <c r="K1255" s="46">
        <f t="shared" si="411"/>
        <v>0</v>
      </c>
      <c r="L1255" s="37">
        <v>0</v>
      </c>
      <c r="M1255" s="46">
        <f t="shared" si="412"/>
        <v>0</v>
      </c>
      <c r="N1255" s="38">
        <v>32.6515</v>
      </c>
      <c r="O1255" s="46">
        <f t="shared" si="413"/>
        <v>100</v>
      </c>
      <c r="P1255" s="37">
        <v>0</v>
      </c>
      <c r="Q1255" s="46">
        <f t="shared" si="414"/>
        <v>0</v>
      </c>
      <c r="R1255" s="37">
        <f t="shared" si="419"/>
        <v>32.6515</v>
      </c>
      <c r="S1255" s="46">
        <f t="shared" si="416"/>
        <v>100</v>
      </c>
      <c r="T1255" s="37">
        <v>0</v>
      </c>
      <c r="U1255" s="39">
        <f t="shared" si="417"/>
        <v>32.6515</v>
      </c>
      <c r="BD1255" s="3"/>
      <c r="BJ1255" s="25"/>
    </row>
    <row r="1256" spans="2:62" ht="12" customHeight="1">
      <c r="B1256" s="11"/>
      <c r="C1256" s="26" t="s">
        <v>52</v>
      </c>
      <c r="D1256" s="37">
        <v>0</v>
      </c>
      <c r="E1256" s="46">
        <f t="shared" si="408"/>
        <v>0</v>
      </c>
      <c r="F1256" s="37">
        <v>0</v>
      </c>
      <c r="G1256" s="46">
        <f t="shared" si="409"/>
        <v>0</v>
      </c>
      <c r="H1256" s="37">
        <v>0</v>
      </c>
      <c r="I1256" s="46">
        <f t="shared" si="410"/>
        <v>0</v>
      </c>
      <c r="J1256" s="37">
        <v>0</v>
      </c>
      <c r="K1256" s="46">
        <f t="shared" si="411"/>
        <v>0</v>
      </c>
      <c r="L1256" s="37">
        <v>0</v>
      </c>
      <c r="M1256" s="46">
        <f t="shared" si="412"/>
        <v>0</v>
      </c>
      <c r="N1256" s="38">
        <v>0</v>
      </c>
      <c r="O1256" s="46">
        <f t="shared" si="413"/>
        <v>0</v>
      </c>
      <c r="P1256" s="37">
        <v>0</v>
      </c>
      <c r="Q1256" s="46">
        <f t="shared" si="414"/>
        <v>0</v>
      </c>
      <c r="R1256" s="37">
        <f t="shared" si="419"/>
        <v>0</v>
      </c>
      <c r="S1256" s="46">
        <f t="shared" si="416"/>
        <v>0</v>
      </c>
      <c r="T1256" s="37">
        <v>334.422</v>
      </c>
      <c r="U1256" s="39">
        <f t="shared" si="417"/>
        <v>334.422</v>
      </c>
      <c r="BD1256" s="3"/>
      <c r="BJ1256" s="25"/>
    </row>
    <row r="1257" spans="1:62" s="30" customFormat="1" ht="12" customHeight="1">
      <c r="A1257" s="3"/>
      <c r="B1257" s="27"/>
      <c r="C1257" s="28" t="s">
        <v>2</v>
      </c>
      <c r="D1257" s="40">
        <f>SUM(D1247:D1256)</f>
        <v>0</v>
      </c>
      <c r="E1257" s="47">
        <f t="shared" si="408"/>
        <v>0</v>
      </c>
      <c r="F1257" s="40">
        <f>SUM(F1247:F1256)</f>
        <v>0</v>
      </c>
      <c r="G1257" s="47">
        <f t="shared" si="409"/>
        <v>0</v>
      </c>
      <c r="H1257" s="40">
        <f>SUM(H1247:H1256)</f>
        <v>0</v>
      </c>
      <c r="I1257" s="47">
        <f t="shared" si="410"/>
        <v>0</v>
      </c>
      <c r="J1257" s="40">
        <f>SUM(J1247:J1256)</f>
        <v>0</v>
      </c>
      <c r="K1257" s="47">
        <f t="shared" si="411"/>
        <v>0</v>
      </c>
      <c r="L1257" s="40">
        <f>SUM(L1247:L1256)</f>
        <v>582.0462</v>
      </c>
      <c r="M1257" s="47">
        <f t="shared" si="412"/>
        <v>2.5670640658914627</v>
      </c>
      <c r="N1257" s="41">
        <f>SUM(N1247:N1256)</f>
        <v>4076.8063999999995</v>
      </c>
      <c r="O1257" s="47">
        <f t="shared" si="413"/>
        <v>17.980399516458206</v>
      </c>
      <c r="P1257" s="40">
        <f>SUM(P1247:P1256)</f>
        <v>0</v>
      </c>
      <c r="Q1257" s="47">
        <f t="shared" si="414"/>
        <v>0</v>
      </c>
      <c r="R1257" s="40">
        <f>SUM(R1247:R1256)</f>
        <v>4658.8526</v>
      </c>
      <c r="S1257" s="47">
        <f t="shared" si="416"/>
        <v>20.547463582349675</v>
      </c>
      <c r="T1257" s="40">
        <f>SUM(T1247:T1256)</f>
        <v>18014.7615</v>
      </c>
      <c r="U1257" s="42">
        <f t="shared" si="417"/>
        <v>22673.6141</v>
      </c>
      <c r="BJ1257" s="25"/>
    </row>
    <row r="1258" spans="2:62" ht="12" customHeight="1">
      <c r="B1258" s="23"/>
      <c r="C1258" s="24" t="s">
        <v>53</v>
      </c>
      <c r="D1258" s="37">
        <v>0</v>
      </c>
      <c r="E1258" s="46">
        <f t="shared" si="408"/>
      </c>
      <c r="F1258" s="37">
        <v>0</v>
      </c>
      <c r="G1258" s="46">
        <f t="shared" si="409"/>
      </c>
      <c r="H1258" s="37">
        <v>0</v>
      </c>
      <c r="I1258" s="46">
        <f t="shared" si="410"/>
      </c>
      <c r="J1258" s="37">
        <v>0</v>
      </c>
      <c r="K1258" s="46">
        <f t="shared" si="411"/>
      </c>
      <c r="L1258" s="37">
        <v>0</v>
      </c>
      <c r="M1258" s="46">
        <f t="shared" si="412"/>
      </c>
      <c r="N1258" s="38">
        <v>0</v>
      </c>
      <c r="O1258" s="46">
        <f t="shared" si="413"/>
      </c>
      <c r="P1258" s="37">
        <v>0</v>
      </c>
      <c r="Q1258" s="46">
        <f t="shared" si="414"/>
      </c>
      <c r="R1258" s="37">
        <f aca="true" t="shared" si="420" ref="R1258:R1276">SUM(D1258,F1258,H1258,J1258,L1258,N1258,P1258)</f>
        <v>0</v>
      </c>
      <c r="S1258" s="46">
        <f t="shared" si="416"/>
      </c>
      <c r="T1258" s="37">
        <v>0</v>
      </c>
      <c r="U1258" s="39">
        <f t="shared" si="417"/>
        <v>0</v>
      </c>
      <c r="BD1258" s="3"/>
      <c r="BJ1258" s="25"/>
    </row>
    <row r="1259" spans="2:62" ht="12" customHeight="1">
      <c r="B1259" s="11"/>
      <c r="C1259" s="26" t="s">
        <v>54</v>
      </c>
      <c r="D1259" s="37">
        <v>0</v>
      </c>
      <c r="E1259" s="46">
        <f t="shared" si="408"/>
      </c>
      <c r="F1259" s="37">
        <v>0</v>
      </c>
      <c r="G1259" s="46">
        <f t="shared" si="409"/>
      </c>
      <c r="H1259" s="37">
        <v>0</v>
      </c>
      <c r="I1259" s="46">
        <f t="shared" si="410"/>
      </c>
      <c r="J1259" s="37">
        <v>0</v>
      </c>
      <c r="K1259" s="46">
        <f t="shared" si="411"/>
      </c>
      <c r="L1259" s="37">
        <v>0</v>
      </c>
      <c r="M1259" s="46">
        <f t="shared" si="412"/>
      </c>
      <c r="N1259" s="38">
        <v>0</v>
      </c>
      <c r="O1259" s="46">
        <f t="shared" si="413"/>
      </c>
      <c r="P1259" s="37">
        <v>0</v>
      </c>
      <c r="Q1259" s="46">
        <f t="shared" si="414"/>
      </c>
      <c r="R1259" s="37">
        <f t="shared" si="420"/>
        <v>0</v>
      </c>
      <c r="S1259" s="46">
        <f t="shared" si="416"/>
      </c>
      <c r="T1259" s="37">
        <v>0</v>
      </c>
      <c r="U1259" s="39">
        <f t="shared" si="417"/>
        <v>0</v>
      </c>
      <c r="BD1259" s="3"/>
      <c r="BJ1259" s="25"/>
    </row>
    <row r="1260" spans="2:62" ht="12" customHeight="1">
      <c r="B1260" s="11"/>
      <c r="C1260" s="26" t="s">
        <v>55</v>
      </c>
      <c r="D1260" s="37">
        <v>0</v>
      </c>
      <c r="E1260" s="46">
        <f t="shared" si="408"/>
        <v>0</v>
      </c>
      <c r="F1260" s="37">
        <v>0</v>
      </c>
      <c r="G1260" s="46">
        <f t="shared" si="409"/>
        <v>0</v>
      </c>
      <c r="H1260" s="37">
        <v>0</v>
      </c>
      <c r="I1260" s="46">
        <f t="shared" si="410"/>
        <v>0</v>
      </c>
      <c r="J1260" s="37">
        <v>0</v>
      </c>
      <c r="K1260" s="46">
        <f t="shared" si="411"/>
        <v>0</v>
      </c>
      <c r="L1260" s="37">
        <v>0</v>
      </c>
      <c r="M1260" s="46">
        <f t="shared" si="412"/>
        <v>0</v>
      </c>
      <c r="N1260" s="38">
        <v>0</v>
      </c>
      <c r="O1260" s="46">
        <f t="shared" si="413"/>
        <v>0</v>
      </c>
      <c r="P1260" s="37">
        <v>0</v>
      </c>
      <c r="Q1260" s="46">
        <f t="shared" si="414"/>
        <v>0</v>
      </c>
      <c r="R1260" s="37">
        <f t="shared" si="420"/>
        <v>0</v>
      </c>
      <c r="S1260" s="46">
        <f t="shared" si="416"/>
        <v>0</v>
      </c>
      <c r="T1260" s="37">
        <v>424.0005</v>
      </c>
      <c r="U1260" s="39">
        <f t="shared" si="417"/>
        <v>424.0005</v>
      </c>
      <c r="BD1260" s="3"/>
      <c r="BJ1260" s="25"/>
    </row>
    <row r="1261" spans="2:62" ht="12" customHeight="1">
      <c r="B1261" s="11" t="s">
        <v>56</v>
      </c>
      <c r="C1261" s="26" t="s">
        <v>57</v>
      </c>
      <c r="D1261" s="37">
        <v>0</v>
      </c>
      <c r="E1261" s="46">
        <f t="shared" si="408"/>
        <v>0</v>
      </c>
      <c r="F1261" s="37">
        <v>0</v>
      </c>
      <c r="G1261" s="46">
        <f t="shared" si="409"/>
        <v>0</v>
      </c>
      <c r="H1261" s="37">
        <v>0</v>
      </c>
      <c r="I1261" s="46">
        <f t="shared" si="410"/>
        <v>0</v>
      </c>
      <c r="J1261" s="37">
        <v>0</v>
      </c>
      <c r="K1261" s="46">
        <f t="shared" si="411"/>
        <v>0</v>
      </c>
      <c r="L1261" s="37">
        <v>0</v>
      </c>
      <c r="M1261" s="46">
        <f t="shared" si="412"/>
        <v>0</v>
      </c>
      <c r="N1261" s="38">
        <v>0</v>
      </c>
      <c r="O1261" s="46">
        <f t="shared" si="413"/>
        <v>0</v>
      </c>
      <c r="P1261" s="37">
        <v>0</v>
      </c>
      <c r="Q1261" s="46">
        <f t="shared" si="414"/>
        <v>0</v>
      </c>
      <c r="R1261" s="37">
        <f t="shared" si="420"/>
        <v>0</v>
      </c>
      <c r="S1261" s="46">
        <f t="shared" si="416"/>
        <v>0</v>
      </c>
      <c r="T1261" s="37">
        <v>728.0228</v>
      </c>
      <c r="U1261" s="39">
        <f t="shared" si="417"/>
        <v>728.0228</v>
      </c>
      <c r="BD1261" s="3"/>
      <c r="BJ1261" s="25"/>
    </row>
    <row r="1262" spans="2:62" ht="12" customHeight="1">
      <c r="B1262" s="11"/>
      <c r="C1262" s="26" t="s">
        <v>58</v>
      </c>
      <c r="D1262" s="37">
        <v>0</v>
      </c>
      <c r="E1262" s="46">
        <f t="shared" si="408"/>
      </c>
      <c r="F1262" s="37">
        <v>0</v>
      </c>
      <c r="G1262" s="46">
        <f t="shared" si="409"/>
      </c>
      <c r="H1262" s="37">
        <v>0</v>
      </c>
      <c r="I1262" s="46">
        <f t="shared" si="410"/>
      </c>
      <c r="J1262" s="37">
        <v>0</v>
      </c>
      <c r="K1262" s="46">
        <f t="shared" si="411"/>
      </c>
      <c r="L1262" s="37">
        <v>0</v>
      </c>
      <c r="M1262" s="46">
        <f t="shared" si="412"/>
      </c>
      <c r="N1262" s="38">
        <v>0</v>
      </c>
      <c r="O1262" s="46">
        <f t="shared" si="413"/>
      </c>
      <c r="P1262" s="37">
        <v>0</v>
      </c>
      <c r="Q1262" s="46">
        <f t="shared" si="414"/>
      </c>
      <c r="R1262" s="37">
        <f t="shared" si="420"/>
        <v>0</v>
      </c>
      <c r="S1262" s="46">
        <f t="shared" si="416"/>
      </c>
      <c r="T1262" s="37">
        <v>0</v>
      </c>
      <c r="U1262" s="39">
        <f t="shared" si="417"/>
        <v>0</v>
      </c>
      <c r="BD1262" s="3"/>
      <c r="BJ1262" s="25"/>
    </row>
    <row r="1263" spans="2:62" ht="12" customHeight="1">
      <c r="B1263" s="11"/>
      <c r="C1263" s="26" t="s">
        <v>59</v>
      </c>
      <c r="D1263" s="37">
        <v>0</v>
      </c>
      <c r="E1263" s="46">
        <f t="shared" si="408"/>
        <v>0</v>
      </c>
      <c r="F1263" s="37">
        <v>0</v>
      </c>
      <c r="G1263" s="46">
        <f t="shared" si="409"/>
        <v>0</v>
      </c>
      <c r="H1263" s="37">
        <v>0</v>
      </c>
      <c r="I1263" s="46">
        <f t="shared" si="410"/>
        <v>0</v>
      </c>
      <c r="J1263" s="37">
        <v>0</v>
      </c>
      <c r="K1263" s="46">
        <f t="shared" si="411"/>
        <v>0</v>
      </c>
      <c r="L1263" s="37">
        <v>0</v>
      </c>
      <c r="M1263" s="46">
        <f t="shared" si="412"/>
        <v>0</v>
      </c>
      <c r="N1263" s="38">
        <v>0</v>
      </c>
      <c r="O1263" s="46">
        <f t="shared" si="413"/>
        <v>0</v>
      </c>
      <c r="P1263" s="37">
        <v>27.0924</v>
      </c>
      <c r="Q1263" s="46">
        <f t="shared" si="414"/>
        <v>2.286368006308433</v>
      </c>
      <c r="R1263" s="37">
        <f t="shared" si="420"/>
        <v>27.0924</v>
      </c>
      <c r="S1263" s="46">
        <f t="shared" si="416"/>
        <v>2.286368006308433</v>
      </c>
      <c r="T1263" s="37">
        <v>1157.8612</v>
      </c>
      <c r="U1263" s="39">
        <f t="shared" si="417"/>
        <v>1184.9536</v>
      </c>
      <c r="BD1263" s="3"/>
      <c r="BJ1263" s="25"/>
    </row>
    <row r="1264" spans="2:62" ht="12" customHeight="1">
      <c r="B1264" s="11" t="s">
        <v>60</v>
      </c>
      <c r="C1264" s="26" t="s">
        <v>61</v>
      </c>
      <c r="D1264" s="37">
        <v>0</v>
      </c>
      <c r="E1264" s="46">
        <f t="shared" si="408"/>
      </c>
      <c r="F1264" s="37">
        <v>0</v>
      </c>
      <c r="G1264" s="46">
        <f t="shared" si="409"/>
      </c>
      <c r="H1264" s="37">
        <v>0</v>
      </c>
      <c r="I1264" s="46">
        <f t="shared" si="410"/>
      </c>
      <c r="J1264" s="37">
        <v>0</v>
      </c>
      <c r="K1264" s="46">
        <f t="shared" si="411"/>
      </c>
      <c r="L1264" s="37">
        <v>0</v>
      </c>
      <c r="M1264" s="46">
        <f t="shared" si="412"/>
      </c>
      <c r="N1264" s="38">
        <v>0</v>
      </c>
      <c r="O1264" s="46">
        <f t="shared" si="413"/>
      </c>
      <c r="P1264" s="37">
        <v>0</v>
      </c>
      <c r="Q1264" s="46">
        <f t="shared" si="414"/>
      </c>
      <c r="R1264" s="37">
        <f t="shared" si="420"/>
        <v>0</v>
      </c>
      <c r="S1264" s="46">
        <f t="shared" si="416"/>
      </c>
      <c r="T1264" s="37">
        <v>0</v>
      </c>
      <c r="U1264" s="39">
        <f t="shared" si="417"/>
        <v>0</v>
      </c>
      <c r="BD1264" s="3"/>
      <c r="BJ1264" s="25"/>
    </row>
    <row r="1265" spans="2:62" ht="12" customHeight="1">
      <c r="B1265" s="11"/>
      <c r="C1265" s="26" t="s">
        <v>62</v>
      </c>
      <c r="D1265" s="37">
        <v>0</v>
      </c>
      <c r="E1265" s="46">
        <f t="shared" si="408"/>
      </c>
      <c r="F1265" s="37">
        <v>0</v>
      </c>
      <c r="G1265" s="46">
        <f t="shared" si="409"/>
      </c>
      <c r="H1265" s="37">
        <v>0</v>
      </c>
      <c r="I1265" s="46">
        <f t="shared" si="410"/>
      </c>
      <c r="J1265" s="37">
        <v>0</v>
      </c>
      <c r="K1265" s="46">
        <f t="shared" si="411"/>
      </c>
      <c r="L1265" s="37">
        <v>0</v>
      </c>
      <c r="M1265" s="46">
        <f t="shared" si="412"/>
      </c>
      <c r="N1265" s="38">
        <v>0</v>
      </c>
      <c r="O1265" s="46">
        <f t="shared" si="413"/>
      </c>
      <c r="P1265" s="37">
        <v>0</v>
      </c>
      <c r="Q1265" s="46">
        <f t="shared" si="414"/>
      </c>
      <c r="R1265" s="37">
        <f t="shared" si="420"/>
        <v>0</v>
      </c>
      <c r="S1265" s="46">
        <f t="shared" si="416"/>
      </c>
      <c r="T1265" s="37">
        <v>0</v>
      </c>
      <c r="U1265" s="39">
        <f t="shared" si="417"/>
        <v>0</v>
      </c>
      <c r="BD1265" s="3"/>
      <c r="BJ1265" s="25"/>
    </row>
    <row r="1266" spans="2:62" ht="12" customHeight="1">
      <c r="B1266" s="11"/>
      <c r="C1266" s="26" t="s">
        <v>63</v>
      </c>
      <c r="D1266" s="37">
        <v>0</v>
      </c>
      <c r="E1266" s="46">
        <f t="shared" si="408"/>
        <v>0</v>
      </c>
      <c r="F1266" s="37">
        <v>0</v>
      </c>
      <c r="G1266" s="46">
        <f t="shared" si="409"/>
        <v>0</v>
      </c>
      <c r="H1266" s="37">
        <v>0</v>
      </c>
      <c r="I1266" s="46">
        <f t="shared" si="410"/>
        <v>0</v>
      </c>
      <c r="J1266" s="37">
        <v>0</v>
      </c>
      <c r="K1266" s="46">
        <f t="shared" si="411"/>
        <v>0</v>
      </c>
      <c r="L1266" s="37">
        <v>0</v>
      </c>
      <c r="M1266" s="46">
        <f t="shared" si="412"/>
        <v>0</v>
      </c>
      <c r="N1266" s="38">
        <v>0</v>
      </c>
      <c r="O1266" s="46">
        <f t="shared" si="413"/>
        <v>0</v>
      </c>
      <c r="P1266" s="37">
        <v>0</v>
      </c>
      <c r="Q1266" s="46">
        <f t="shared" si="414"/>
        <v>0</v>
      </c>
      <c r="R1266" s="37">
        <f t="shared" si="420"/>
        <v>0</v>
      </c>
      <c r="S1266" s="46">
        <f t="shared" si="416"/>
        <v>0</v>
      </c>
      <c r="T1266" s="37">
        <v>349.8397</v>
      </c>
      <c r="U1266" s="39">
        <f t="shared" si="417"/>
        <v>349.8397</v>
      </c>
      <c r="BD1266" s="3"/>
      <c r="BJ1266" s="25"/>
    </row>
    <row r="1267" spans="2:62" ht="12" customHeight="1">
      <c r="B1267" s="11" t="s">
        <v>48</v>
      </c>
      <c r="C1267" s="26" t="s">
        <v>64</v>
      </c>
      <c r="D1267" s="37">
        <v>0</v>
      </c>
      <c r="E1267" s="46">
        <f t="shared" si="408"/>
      </c>
      <c r="F1267" s="37">
        <v>0</v>
      </c>
      <c r="G1267" s="46">
        <f t="shared" si="409"/>
      </c>
      <c r="H1267" s="37">
        <v>0</v>
      </c>
      <c r="I1267" s="46">
        <f t="shared" si="410"/>
      </c>
      <c r="J1267" s="37">
        <v>0</v>
      </c>
      <c r="K1267" s="46">
        <f t="shared" si="411"/>
      </c>
      <c r="L1267" s="37">
        <v>0</v>
      </c>
      <c r="M1267" s="46">
        <f t="shared" si="412"/>
      </c>
      <c r="N1267" s="38">
        <v>0</v>
      </c>
      <c r="O1267" s="46">
        <f t="shared" si="413"/>
      </c>
      <c r="P1267" s="37">
        <v>0</v>
      </c>
      <c r="Q1267" s="46">
        <f t="shared" si="414"/>
      </c>
      <c r="R1267" s="37">
        <f t="shared" si="420"/>
        <v>0</v>
      </c>
      <c r="S1267" s="46">
        <f t="shared" si="416"/>
      </c>
      <c r="T1267" s="37">
        <v>0</v>
      </c>
      <c r="U1267" s="39">
        <f t="shared" si="417"/>
        <v>0</v>
      </c>
      <c r="BD1267" s="3"/>
      <c r="BJ1267" s="25"/>
    </row>
    <row r="1268" spans="2:62" ht="12" customHeight="1">
      <c r="B1268" s="11"/>
      <c r="C1268" s="26" t="s">
        <v>65</v>
      </c>
      <c r="D1268" s="37">
        <v>0</v>
      </c>
      <c r="E1268" s="46">
        <f t="shared" si="408"/>
      </c>
      <c r="F1268" s="37">
        <v>0</v>
      </c>
      <c r="G1268" s="46">
        <f t="shared" si="409"/>
      </c>
      <c r="H1268" s="37">
        <v>0</v>
      </c>
      <c r="I1268" s="46">
        <f t="shared" si="410"/>
      </c>
      <c r="J1268" s="37">
        <v>0</v>
      </c>
      <c r="K1268" s="46">
        <f t="shared" si="411"/>
      </c>
      <c r="L1268" s="37">
        <v>0</v>
      </c>
      <c r="M1268" s="46">
        <f t="shared" si="412"/>
      </c>
      <c r="N1268" s="38">
        <v>0</v>
      </c>
      <c r="O1268" s="46">
        <f t="shared" si="413"/>
      </c>
      <c r="P1268" s="37">
        <v>0</v>
      </c>
      <c r="Q1268" s="46">
        <f t="shared" si="414"/>
      </c>
      <c r="R1268" s="37">
        <f t="shared" si="420"/>
        <v>0</v>
      </c>
      <c r="S1268" s="46">
        <f t="shared" si="416"/>
      </c>
      <c r="T1268" s="37">
        <v>0</v>
      </c>
      <c r="U1268" s="39">
        <f t="shared" si="417"/>
        <v>0</v>
      </c>
      <c r="BD1268" s="3"/>
      <c r="BJ1268" s="25"/>
    </row>
    <row r="1269" spans="2:62" ht="12" customHeight="1">
      <c r="B1269" s="11"/>
      <c r="C1269" s="26" t="s">
        <v>66</v>
      </c>
      <c r="D1269" s="37">
        <v>0</v>
      </c>
      <c r="E1269" s="46">
        <f t="shared" si="408"/>
      </c>
      <c r="F1269" s="37">
        <v>0</v>
      </c>
      <c r="G1269" s="46">
        <f t="shared" si="409"/>
      </c>
      <c r="H1269" s="37">
        <v>0</v>
      </c>
      <c r="I1269" s="46">
        <f t="shared" si="410"/>
      </c>
      <c r="J1269" s="37">
        <v>0</v>
      </c>
      <c r="K1269" s="46">
        <f t="shared" si="411"/>
      </c>
      <c r="L1269" s="37">
        <v>0</v>
      </c>
      <c r="M1269" s="46">
        <f t="shared" si="412"/>
      </c>
      <c r="N1269" s="38">
        <v>0</v>
      </c>
      <c r="O1269" s="46">
        <f t="shared" si="413"/>
      </c>
      <c r="P1269" s="37">
        <v>0</v>
      </c>
      <c r="Q1269" s="46">
        <f t="shared" si="414"/>
      </c>
      <c r="R1269" s="37">
        <f t="shared" si="420"/>
        <v>0</v>
      </c>
      <c r="S1269" s="46">
        <f t="shared" si="416"/>
      </c>
      <c r="T1269" s="37">
        <v>0</v>
      </c>
      <c r="U1269" s="39">
        <f t="shared" si="417"/>
        <v>0</v>
      </c>
      <c r="BD1269" s="3"/>
      <c r="BJ1269" s="25"/>
    </row>
    <row r="1270" spans="2:62" ht="12" customHeight="1">
      <c r="B1270" s="11" t="s">
        <v>1</v>
      </c>
      <c r="C1270" s="26" t="s">
        <v>67</v>
      </c>
      <c r="D1270" s="37">
        <v>0</v>
      </c>
      <c r="E1270" s="46">
        <f t="shared" si="408"/>
      </c>
      <c r="F1270" s="37">
        <v>0</v>
      </c>
      <c r="G1270" s="46">
        <f t="shared" si="409"/>
      </c>
      <c r="H1270" s="37">
        <v>0</v>
      </c>
      <c r="I1270" s="46">
        <f t="shared" si="410"/>
      </c>
      <c r="J1270" s="37">
        <v>0</v>
      </c>
      <c r="K1270" s="46">
        <f t="shared" si="411"/>
      </c>
      <c r="L1270" s="37">
        <v>0</v>
      </c>
      <c r="M1270" s="46">
        <f t="shared" si="412"/>
      </c>
      <c r="N1270" s="38">
        <v>0</v>
      </c>
      <c r="O1270" s="46">
        <f t="shared" si="413"/>
      </c>
      <c r="P1270" s="37">
        <v>0</v>
      </c>
      <c r="Q1270" s="46">
        <f t="shared" si="414"/>
      </c>
      <c r="R1270" s="37">
        <f t="shared" si="420"/>
        <v>0</v>
      </c>
      <c r="S1270" s="46">
        <f t="shared" si="416"/>
      </c>
      <c r="T1270" s="37">
        <v>0</v>
      </c>
      <c r="U1270" s="39">
        <f t="shared" si="417"/>
        <v>0</v>
      </c>
      <c r="BD1270" s="3"/>
      <c r="BJ1270" s="25"/>
    </row>
    <row r="1271" spans="2:62" ht="12" customHeight="1">
      <c r="B1271" s="11"/>
      <c r="C1271" s="26" t="s">
        <v>68</v>
      </c>
      <c r="D1271" s="37">
        <v>0</v>
      </c>
      <c r="E1271" s="46">
        <f t="shared" si="408"/>
        <v>0</v>
      </c>
      <c r="F1271" s="37">
        <v>0</v>
      </c>
      <c r="G1271" s="46">
        <f t="shared" si="409"/>
        <v>0</v>
      </c>
      <c r="H1271" s="37">
        <v>0</v>
      </c>
      <c r="I1271" s="46">
        <f t="shared" si="410"/>
        <v>0</v>
      </c>
      <c r="J1271" s="37">
        <v>0</v>
      </c>
      <c r="K1271" s="46">
        <f t="shared" si="411"/>
        <v>0</v>
      </c>
      <c r="L1271" s="37">
        <v>26.4839</v>
      </c>
      <c r="M1271" s="46">
        <f t="shared" si="412"/>
        <v>5.923038232188717</v>
      </c>
      <c r="N1271" s="38">
        <v>0</v>
      </c>
      <c r="O1271" s="46">
        <f t="shared" si="413"/>
        <v>0</v>
      </c>
      <c r="P1271" s="37">
        <v>32.5452</v>
      </c>
      <c r="Q1271" s="46">
        <f t="shared" si="414"/>
        <v>7.278628293953241</v>
      </c>
      <c r="R1271" s="37">
        <f t="shared" si="420"/>
        <v>59.0291</v>
      </c>
      <c r="S1271" s="46">
        <f t="shared" si="416"/>
        <v>13.201666526141958</v>
      </c>
      <c r="T1271" s="37">
        <v>388.1046</v>
      </c>
      <c r="U1271" s="39">
        <f t="shared" si="417"/>
        <v>447.1337</v>
      </c>
      <c r="BD1271" s="3"/>
      <c r="BJ1271" s="25"/>
    </row>
    <row r="1272" spans="2:62" ht="12" customHeight="1">
      <c r="B1272" s="11"/>
      <c r="C1272" s="26" t="s">
        <v>69</v>
      </c>
      <c r="D1272" s="37">
        <v>0</v>
      </c>
      <c r="E1272" s="46">
        <f t="shared" si="408"/>
        <v>0</v>
      </c>
      <c r="F1272" s="37">
        <v>0</v>
      </c>
      <c r="G1272" s="46">
        <f t="shared" si="409"/>
        <v>0</v>
      </c>
      <c r="H1272" s="37">
        <v>0</v>
      </c>
      <c r="I1272" s="46">
        <f t="shared" si="410"/>
        <v>0</v>
      </c>
      <c r="J1272" s="37">
        <v>0</v>
      </c>
      <c r="K1272" s="46">
        <f t="shared" si="411"/>
        <v>0</v>
      </c>
      <c r="L1272" s="37">
        <v>0</v>
      </c>
      <c r="M1272" s="46">
        <f t="shared" si="412"/>
        <v>0</v>
      </c>
      <c r="N1272" s="38">
        <v>0</v>
      </c>
      <c r="O1272" s="46">
        <f t="shared" si="413"/>
        <v>0</v>
      </c>
      <c r="P1272" s="37">
        <v>0</v>
      </c>
      <c r="Q1272" s="46">
        <f t="shared" si="414"/>
        <v>0</v>
      </c>
      <c r="R1272" s="37">
        <f t="shared" si="420"/>
        <v>0</v>
      </c>
      <c r="S1272" s="46">
        <f t="shared" si="416"/>
        <v>0</v>
      </c>
      <c r="T1272" s="37">
        <v>380.3524</v>
      </c>
      <c r="U1272" s="39">
        <f t="shared" si="417"/>
        <v>380.3524</v>
      </c>
      <c r="BD1272" s="3"/>
      <c r="BJ1272" s="25"/>
    </row>
    <row r="1273" spans="2:62" ht="12" customHeight="1">
      <c r="B1273" s="11" t="s">
        <v>20</v>
      </c>
      <c r="C1273" s="26" t="s">
        <v>70</v>
      </c>
      <c r="D1273" s="37">
        <v>0</v>
      </c>
      <c r="E1273" s="46">
        <f t="shared" si="408"/>
        <v>0</v>
      </c>
      <c r="F1273" s="37">
        <v>0</v>
      </c>
      <c r="G1273" s="46">
        <f t="shared" si="409"/>
        <v>0</v>
      </c>
      <c r="H1273" s="37">
        <v>0</v>
      </c>
      <c r="I1273" s="46">
        <f t="shared" si="410"/>
        <v>0</v>
      </c>
      <c r="J1273" s="37">
        <v>0</v>
      </c>
      <c r="K1273" s="46">
        <f t="shared" si="411"/>
        <v>0</v>
      </c>
      <c r="L1273" s="37">
        <v>0</v>
      </c>
      <c r="M1273" s="46">
        <f t="shared" si="412"/>
        <v>0</v>
      </c>
      <c r="N1273" s="38">
        <v>0</v>
      </c>
      <c r="O1273" s="46">
        <f t="shared" si="413"/>
        <v>0</v>
      </c>
      <c r="P1273" s="37">
        <v>0</v>
      </c>
      <c r="Q1273" s="46">
        <f t="shared" si="414"/>
        <v>0</v>
      </c>
      <c r="R1273" s="37">
        <f t="shared" si="420"/>
        <v>0</v>
      </c>
      <c r="S1273" s="46">
        <f t="shared" si="416"/>
        <v>0</v>
      </c>
      <c r="T1273" s="37">
        <v>7.1278</v>
      </c>
      <c r="U1273" s="39">
        <f t="shared" si="417"/>
        <v>7.1278</v>
      </c>
      <c r="BD1273" s="3"/>
      <c r="BJ1273" s="25"/>
    </row>
    <row r="1274" spans="2:62" ht="12" customHeight="1">
      <c r="B1274" s="11"/>
      <c r="C1274" s="26" t="s">
        <v>71</v>
      </c>
      <c r="D1274" s="37">
        <v>0</v>
      </c>
      <c r="E1274" s="46">
        <f t="shared" si="408"/>
        <v>0</v>
      </c>
      <c r="F1274" s="37">
        <v>0</v>
      </c>
      <c r="G1274" s="46">
        <f t="shared" si="409"/>
        <v>0</v>
      </c>
      <c r="H1274" s="37">
        <v>0</v>
      </c>
      <c r="I1274" s="46">
        <f t="shared" si="410"/>
        <v>0</v>
      </c>
      <c r="J1274" s="37">
        <v>0</v>
      </c>
      <c r="K1274" s="46">
        <f t="shared" si="411"/>
        <v>0</v>
      </c>
      <c r="L1274" s="37">
        <v>17.9518</v>
      </c>
      <c r="M1274" s="46">
        <f t="shared" si="412"/>
        <v>0.41596778920134014</v>
      </c>
      <c r="N1274" s="38">
        <v>217.5206</v>
      </c>
      <c r="O1274" s="46">
        <f t="shared" si="413"/>
        <v>5.040250174787433</v>
      </c>
      <c r="P1274" s="37">
        <v>0</v>
      </c>
      <c r="Q1274" s="46">
        <f t="shared" si="414"/>
        <v>0</v>
      </c>
      <c r="R1274" s="37">
        <f t="shared" si="420"/>
        <v>235.4724</v>
      </c>
      <c r="S1274" s="46">
        <f t="shared" si="416"/>
        <v>5.456217963988773</v>
      </c>
      <c r="T1274" s="37">
        <v>4080.1983</v>
      </c>
      <c r="U1274" s="39">
        <f t="shared" si="417"/>
        <v>4315.6707</v>
      </c>
      <c r="BD1274" s="3"/>
      <c r="BJ1274" s="25"/>
    </row>
    <row r="1275" spans="2:62" ht="12" customHeight="1">
      <c r="B1275" s="11"/>
      <c r="C1275" s="26" t="s">
        <v>72</v>
      </c>
      <c r="D1275" s="37">
        <v>0</v>
      </c>
      <c r="E1275" s="46">
        <f t="shared" si="408"/>
        <v>0</v>
      </c>
      <c r="F1275" s="37">
        <v>0</v>
      </c>
      <c r="G1275" s="46">
        <f t="shared" si="409"/>
        <v>0</v>
      </c>
      <c r="H1275" s="37">
        <v>0</v>
      </c>
      <c r="I1275" s="46">
        <f t="shared" si="410"/>
        <v>0</v>
      </c>
      <c r="J1275" s="37">
        <v>0</v>
      </c>
      <c r="K1275" s="46">
        <f t="shared" si="411"/>
        <v>0</v>
      </c>
      <c r="L1275" s="37">
        <v>0</v>
      </c>
      <c r="M1275" s="46">
        <f t="shared" si="412"/>
        <v>0</v>
      </c>
      <c r="N1275" s="38">
        <v>36.7749</v>
      </c>
      <c r="O1275" s="46">
        <f t="shared" si="413"/>
        <v>65.76129523727778</v>
      </c>
      <c r="P1275" s="37">
        <v>0</v>
      </c>
      <c r="Q1275" s="46">
        <f t="shared" si="414"/>
        <v>0</v>
      </c>
      <c r="R1275" s="37">
        <f t="shared" si="420"/>
        <v>36.7749</v>
      </c>
      <c r="S1275" s="46">
        <f t="shared" si="416"/>
        <v>65.76129523727778</v>
      </c>
      <c r="T1275" s="37">
        <v>19.1469</v>
      </c>
      <c r="U1275" s="39">
        <f t="shared" si="417"/>
        <v>55.921800000000005</v>
      </c>
      <c r="BD1275" s="3"/>
      <c r="BJ1275" s="25"/>
    </row>
    <row r="1276" spans="2:62" ht="12" customHeight="1">
      <c r="B1276" s="11"/>
      <c r="C1276" s="29" t="s">
        <v>73</v>
      </c>
      <c r="D1276" s="37">
        <v>0</v>
      </c>
      <c r="E1276" s="46">
        <f t="shared" si="408"/>
        <v>0</v>
      </c>
      <c r="F1276" s="37">
        <v>0</v>
      </c>
      <c r="G1276" s="46">
        <f t="shared" si="409"/>
        <v>0</v>
      </c>
      <c r="H1276" s="37">
        <v>0</v>
      </c>
      <c r="I1276" s="46">
        <f t="shared" si="410"/>
        <v>0</v>
      </c>
      <c r="J1276" s="37">
        <v>0</v>
      </c>
      <c r="K1276" s="46">
        <f t="shared" si="411"/>
        <v>0</v>
      </c>
      <c r="L1276" s="37">
        <v>136.6431</v>
      </c>
      <c r="M1276" s="46">
        <f t="shared" si="412"/>
        <v>7.724424518273159</v>
      </c>
      <c r="N1276" s="38">
        <v>485.2998</v>
      </c>
      <c r="O1276" s="46">
        <f t="shared" si="413"/>
        <v>27.43396244547335</v>
      </c>
      <c r="P1276" s="37">
        <v>170.4864</v>
      </c>
      <c r="Q1276" s="46">
        <f t="shared" si="414"/>
        <v>9.637583809150444</v>
      </c>
      <c r="R1276" s="37">
        <f t="shared" si="420"/>
        <v>792.4293</v>
      </c>
      <c r="S1276" s="46">
        <f t="shared" si="416"/>
        <v>44.79597077289695</v>
      </c>
      <c r="T1276" s="37">
        <v>976.5452</v>
      </c>
      <c r="U1276" s="39">
        <f t="shared" si="417"/>
        <v>1768.9745</v>
      </c>
      <c r="BD1276" s="3"/>
      <c r="BJ1276" s="25"/>
    </row>
    <row r="1277" spans="1:62" s="30" customFormat="1" ht="12" customHeight="1">
      <c r="A1277" s="3"/>
      <c r="B1277" s="27"/>
      <c r="C1277" s="28" t="s">
        <v>2</v>
      </c>
      <c r="D1277" s="40">
        <f>SUM(D1258:D1276)</f>
        <v>0</v>
      </c>
      <c r="E1277" s="47">
        <f t="shared" si="408"/>
        <v>0</v>
      </c>
      <c r="F1277" s="40">
        <f>SUM(F1258:F1276)</f>
        <v>0</v>
      </c>
      <c r="G1277" s="47">
        <f t="shared" si="409"/>
        <v>0</v>
      </c>
      <c r="H1277" s="40">
        <f>SUM(H1258:H1276)</f>
        <v>0</v>
      </c>
      <c r="I1277" s="47">
        <f t="shared" si="410"/>
        <v>0</v>
      </c>
      <c r="J1277" s="40">
        <f>SUM(J1258:J1276)</f>
        <v>0</v>
      </c>
      <c r="K1277" s="47">
        <f t="shared" si="411"/>
        <v>0</v>
      </c>
      <c r="L1277" s="40">
        <f>SUM(L1258:L1276)</f>
        <v>181.0788</v>
      </c>
      <c r="M1277" s="47">
        <f t="shared" si="412"/>
        <v>1.8741342046507465</v>
      </c>
      <c r="N1277" s="41">
        <f>SUM(N1258:N1276)</f>
        <v>739.5953</v>
      </c>
      <c r="O1277" s="47">
        <f t="shared" si="413"/>
        <v>7.654683206034776</v>
      </c>
      <c r="P1277" s="40">
        <f>SUM(P1258:P1276)</f>
        <v>230.12400000000002</v>
      </c>
      <c r="Q1277" s="47">
        <f t="shared" si="414"/>
        <v>2.381743526636185</v>
      </c>
      <c r="R1277" s="40">
        <f>SUM(R1258:R1276)</f>
        <v>1150.7981</v>
      </c>
      <c r="S1277" s="47">
        <f t="shared" si="416"/>
        <v>11.910560937321709</v>
      </c>
      <c r="T1277" s="40">
        <f>SUM(T1258:T1276)</f>
        <v>8511.1994</v>
      </c>
      <c r="U1277" s="42">
        <f t="shared" si="417"/>
        <v>9661.9975</v>
      </c>
      <c r="BJ1277" s="25"/>
    </row>
    <row r="1278" spans="2:62" ht="12" customHeight="1">
      <c r="B1278" s="11"/>
      <c r="C1278" s="26" t="s">
        <v>74</v>
      </c>
      <c r="D1278" s="37">
        <v>0</v>
      </c>
      <c r="E1278" s="46">
        <f t="shared" si="408"/>
        <v>0</v>
      </c>
      <c r="F1278" s="37">
        <v>0</v>
      </c>
      <c r="G1278" s="46">
        <f t="shared" si="409"/>
        <v>0</v>
      </c>
      <c r="H1278" s="37">
        <v>0</v>
      </c>
      <c r="I1278" s="46">
        <f t="shared" si="410"/>
        <v>0</v>
      </c>
      <c r="J1278" s="37">
        <v>0</v>
      </c>
      <c r="K1278" s="46">
        <f t="shared" si="411"/>
        <v>0</v>
      </c>
      <c r="L1278" s="37">
        <v>0</v>
      </c>
      <c r="M1278" s="46">
        <f t="shared" si="412"/>
        <v>0</v>
      </c>
      <c r="N1278" s="38">
        <v>0</v>
      </c>
      <c r="O1278" s="46">
        <f t="shared" si="413"/>
        <v>0</v>
      </c>
      <c r="P1278" s="37">
        <v>0</v>
      </c>
      <c r="Q1278" s="46">
        <f t="shared" si="414"/>
        <v>0</v>
      </c>
      <c r="R1278" s="37">
        <f aca="true" t="shared" si="421" ref="R1278:R1284">SUM(D1278,F1278,H1278,J1278,L1278,N1278,P1278)</f>
        <v>0</v>
      </c>
      <c r="S1278" s="46">
        <f t="shared" si="416"/>
        <v>0</v>
      </c>
      <c r="T1278" s="37">
        <v>135.1296</v>
      </c>
      <c r="U1278" s="39">
        <f t="shared" si="417"/>
        <v>135.1296</v>
      </c>
      <c r="BD1278" s="3"/>
      <c r="BJ1278" s="25"/>
    </row>
    <row r="1279" spans="2:62" ht="12" customHeight="1">
      <c r="B1279" s="11" t="s">
        <v>75</v>
      </c>
      <c r="C1279" s="26" t="s">
        <v>76</v>
      </c>
      <c r="D1279" s="37">
        <v>0</v>
      </c>
      <c r="E1279" s="46">
        <f t="shared" si="408"/>
        <v>0</v>
      </c>
      <c r="F1279" s="37">
        <v>0</v>
      </c>
      <c r="G1279" s="46">
        <f t="shared" si="409"/>
        <v>0</v>
      </c>
      <c r="H1279" s="37">
        <v>0</v>
      </c>
      <c r="I1279" s="46">
        <f t="shared" si="410"/>
        <v>0</v>
      </c>
      <c r="J1279" s="37">
        <v>0</v>
      </c>
      <c r="K1279" s="46">
        <f t="shared" si="411"/>
        <v>0</v>
      </c>
      <c r="L1279" s="37">
        <v>36.1069</v>
      </c>
      <c r="M1279" s="46">
        <f t="shared" si="412"/>
        <v>0.14376731467825385</v>
      </c>
      <c r="N1279" s="38">
        <v>0</v>
      </c>
      <c r="O1279" s="46">
        <f t="shared" si="413"/>
        <v>0</v>
      </c>
      <c r="P1279" s="37">
        <v>1289.357</v>
      </c>
      <c r="Q1279" s="46">
        <f t="shared" si="414"/>
        <v>5.133849584196078</v>
      </c>
      <c r="R1279" s="37">
        <f t="shared" si="421"/>
        <v>1325.4639</v>
      </c>
      <c r="S1279" s="46">
        <f t="shared" si="416"/>
        <v>5.2776168988743315</v>
      </c>
      <c r="T1279" s="37">
        <v>23789.3545</v>
      </c>
      <c r="U1279" s="39">
        <f t="shared" si="417"/>
        <v>25114.8184</v>
      </c>
      <c r="BD1279" s="3"/>
      <c r="BJ1279" s="25"/>
    </row>
    <row r="1280" spans="2:62" ht="12" customHeight="1">
      <c r="B1280" s="11" t="s">
        <v>48</v>
      </c>
      <c r="C1280" s="26" t="s">
        <v>108</v>
      </c>
      <c r="D1280" s="37">
        <v>0</v>
      </c>
      <c r="E1280" s="46">
        <f t="shared" si="408"/>
      </c>
      <c r="F1280" s="37">
        <v>0</v>
      </c>
      <c r="G1280" s="46">
        <f t="shared" si="409"/>
      </c>
      <c r="H1280" s="37">
        <v>0</v>
      </c>
      <c r="I1280" s="46">
        <f t="shared" si="410"/>
      </c>
      <c r="J1280" s="37">
        <v>0</v>
      </c>
      <c r="K1280" s="46">
        <f t="shared" si="411"/>
      </c>
      <c r="L1280" s="37">
        <v>0</v>
      </c>
      <c r="M1280" s="46">
        <f t="shared" si="412"/>
      </c>
      <c r="N1280" s="38">
        <v>0</v>
      </c>
      <c r="O1280" s="46">
        <f t="shared" si="413"/>
      </c>
      <c r="P1280" s="37">
        <v>0</v>
      </c>
      <c r="Q1280" s="46">
        <f t="shared" si="414"/>
      </c>
      <c r="R1280" s="37">
        <f t="shared" si="421"/>
        <v>0</v>
      </c>
      <c r="S1280" s="46">
        <f t="shared" si="416"/>
      </c>
      <c r="T1280" s="37">
        <v>0</v>
      </c>
      <c r="U1280" s="39">
        <f t="shared" si="417"/>
        <v>0</v>
      </c>
      <c r="BD1280" s="3"/>
      <c r="BJ1280" s="25"/>
    </row>
    <row r="1281" spans="2:62" ht="12" customHeight="1">
      <c r="B1281" s="11" t="s">
        <v>1</v>
      </c>
      <c r="C1281" s="26" t="s">
        <v>77</v>
      </c>
      <c r="D1281" s="37">
        <v>0</v>
      </c>
      <c r="E1281" s="46">
        <f t="shared" si="408"/>
        <v>0</v>
      </c>
      <c r="F1281" s="37">
        <v>0</v>
      </c>
      <c r="G1281" s="46">
        <f t="shared" si="409"/>
        <v>0</v>
      </c>
      <c r="H1281" s="37">
        <v>0</v>
      </c>
      <c r="I1281" s="46">
        <f t="shared" si="410"/>
        <v>0</v>
      </c>
      <c r="J1281" s="37">
        <v>0</v>
      </c>
      <c r="K1281" s="46">
        <f t="shared" si="411"/>
        <v>0</v>
      </c>
      <c r="L1281" s="37">
        <v>0</v>
      </c>
      <c r="M1281" s="46">
        <f t="shared" si="412"/>
        <v>0</v>
      </c>
      <c r="N1281" s="38">
        <v>0</v>
      </c>
      <c r="O1281" s="46">
        <f t="shared" si="413"/>
        <v>0</v>
      </c>
      <c r="P1281" s="37">
        <v>0</v>
      </c>
      <c r="Q1281" s="46">
        <f t="shared" si="414"/>
        <v>0</v>
      </c>
      <c r="R1281" s="37">
        <f t="shared" si="421"/>
        <v>0</v>
      </c>
      <c r="S1281" s="46">
        <f t="shared" si="416"/>
        <v>0</v>
      </c>
      <c r="T1281" s="37">
        <v>6.4459</v>
      </c>
      <c r="U1281" s="39">
        <f t="shared" si="417"/>
        <v>6.4459</v>
      </c>
      <c r="BD1281" s="3"/>
      <c r="BJ1281" s="25"/>
    </row>
    <row r="1282" spans="2:62" ht="12" customHeight="1">
      <c r="B1282" s="11" t="s">
        <v>20</v>
      </c>
      <c r="C1282" s="26" t="s">
        <v>78</v>
      </c>
      <c r="D1282" s="37">
        <v>0</v>
      </c>
      <c r="E1282" s="46">
        <f t="shared" si="408"/>
        <v>0</v>
      </c>
      <c r="F1282" s="37">
        <v>0</v>
      </c>
      <c r="G1282" s="46">
        <f t="shared" si="409"/>
        <v>0</v>
      </c>
      <c r="H1282" s="37">
        <v>0</v>
      </c>
      <c r="I1282" s="46">
        <f t="shared" si="410"/>
        <v>0</v>
      </c>
      <c r="J1282" s="37">
        <v>0</v>
      </c>
      <c r="K1282" s="46">
        <f t="shared" si="411"/>
        <v>0</v>
      </c>
      <c r="L1282" s="37">
        <v>52.103</v>
      </c>
      <c r="M1282" s="46">
        <f t="shared" si="412"/>
        <v>18.390750232341926</v>
      </c>
      <c r="N1282" s="38">
        <v>0</v>
      </c>
      <c r="O1282" s="46">
        <f t="shared" si="413"/>
        <v>0</v>
      </c>
      <c r="P1282" s="37">
        <v>0</v>
      </c>
      <c r="Q1282" s="46">
        <f t="shared" si="414"/>
        <v>0</v>
      </c>
      <c r="R1282" s="37">
        <f t="shared" si="421"/>
        <v>52.103</v>
      </c>
      <c r="S1282" s="46">
        <f t="shared" si="416"/>
        <v>18.390750232341926</v>
      </c>
      <c r="T1282" s="37">
        <v>231.2079</v>
      </c>
      <c r="U1282" s="39">
        <f t="shared" si="417"/>
        <v>283.3109</v>
      </c>
      <c r="BD1282" s="3"/>
      <c r="BJ1282" s="25"/>
    </row>
    <row r="1283" spans="2:62" ht="12" customHeight="1">
      <c r="B1283" s="11"/>
      <c r="C1283" s="26" t="s">
        <v>79</v>
      </c>
      <c r="D1283" s="37">
        <v>0</v>
      </c>
      <c r="E1283" s="46">
        <f t="shared" si="408"/>
        <v>0</v>
      </c>
      <c r="F1283" s="37">
        <v>0</v>
      </c>
      <c r="G1283" s="46">
        <f t="shared" si="409"/>
        <v>0</v>
      </c>
      <c r="H1283" s="37">
        <v>0</v>
      </c>
      <c r="I1283" s="46">
        <f t="shared" si="410"/>
        <v>0</v>
      </c>
      <c r="J1283" s="37">
        <v>0</v>
      </c>
      <c r="K1283" s="46">
        <f t="shared" si="411"/>
        <v>0</v>
      </c>
      <c r="L1283" s="37">
        <v>25.9325</v>
      </c>
      <c r="M1283" s="46">
        <f t="shared" si="412"/>
        <v>1.4490687738964334</v>
      </c>
      <c r="N1283" s="38">
        <v>21.3747</v>
      </c>
      <c r="O1283" s="46">
        <f t="shared" si="413"/>
        <v>1.194385821706511</v>
      </c>
      <c r="P1283" s="37">
        <v>147.9318</v>
      </c>
      <c r="Q1283" s="46">
        <f t="shared" si="414"/>
        <v>8.26620464846399</v>
      </c>
      <c r="R1283" s="37">
        <f t="shared" si="421"/>
        <v>195.239</v>
      </c>
      <c r="S1283" s="46">
        <f t="shared" si="416"/>
        <v>10.909659244066933</v>
      </c>
      <c r="T1283" s="37">
        <v>1594.3586</v>
      </c>
      <c r="U1283" s="39">
        <f t="shared" si="417"/>
        <v>1789.5976</v>
      </c>
      <c r="BD1283" s="3"/>
      <c r="BJ1283" s="25"/>
    </row>
    <row r="1284" spans="2:62" ht="12" customHeight="1">
      <c r="B1284" s="11"/>
      <c r="C1284" s="26" t="s">
        <v>80</v>
      </c>
      <c r="D1284" s="37">
        <v>0</v>
      </c>
      <c r="E1284" s="46">
        <f t="shared" si="408"/>
        <v>0</v>
      </c>
      <c r="F1284" s="37">
        <v>0</v>
      </c>
      <c r="G1284" s="46">
        <f t="shared" si="409"/>
        <v>0</v>
      </c>
      <c r="H1284" s="37">
        <v>0</v>
      </c>
      <c r="I1284" s="46">
        <f t="shared" si="410"/>
        <v>0</v>
      </c>
      <c r="J1284" s="37">
        <v>0</v>
      </c>
      <c r="K1284" s="46">
        <f t="shared" si="411"/>
        <v>0</v>
      </c>
      <c r="L1284" s="37">
        <v>25.1452</v>
      </c>
      <c r="M1284" s="46">
        <f t="shared" si="412"/>
        <v>1.3882570454105783</v>
      </c>
      <c r="N1284" s="38">
        <v>838.0356</v>
      </c>
      <c r="O1284" s="46">
        <f t="shared" si="413"/>
        <v>46.26763064142983</v>
      </c>
      <c r="P1284" s="37">
        <v>0</v>
      </c>
      <c r="Q1284" s="46">
        <f t="shared" si="414"/>
        <v>0</v>
      </c>
      <c r="R1284" s="37">
        <f t="shared" si="421"/>
        <v>863.1808000000001</v>
      </c>
      <c r="S1284" s="46">
        <f t="shared" si="416"/>
        <v>47.65588768684041</v>
      </c>
      <c r="T1284" s="37">
        <v>948.0976</v>
      </c>
      <c r="U1284" s="39">
        <f t="shared" si="417"/>
        <v>1811.2784000000001</v>
      </c>
      <c r="BD1284" s="3"/>
      <c r="BJ1284" s="25"/>
    </row>
    <row r="1285" spans="1:62" s="30" customFormat="1" ht="12" customHeight="1">
      <c r="A1285" s="3"/>
      <c r="B1285" s="27"/>
      <c r="C1285" s="28" t="s">
        <v>2</v>
      </c>
      <c r="D1285" s="40">
        <f>SUM(D1278:D1284)</f>
        <v>0</v>
      </c>
      <c r="E1285" s="47">
        <f t="shared" si="408"/>
        <v>0</v>
      </c>
      <c r="F1285" s="40">
        <f>SUM(F1278:F1284)</f>
        <v>0</v>
      </c>
      <c r="G1285" s="47">
        <f t="shared" si="409"/>
        <v>0</v>
      </c>
      <c r="H1285" s="40">
        <f>SUM(H1278:H1284)</f>
        <v>0</v>
      </c>
      <c r="I1285" s="47">
        <f t="shared" si="410"/>
        <v>0</v>
      </c>
      <c r="J1285" s="40">
        <f>SUM(J1278:J1284)</f>
        <v>0</v>
      </c>
      <c r="K1285" s="47">
        <f t="shared" si="411"/>
        <v>0</v>
      </c>
      <c r="L1285" s="40">
        <f>SUM(L1278:L1284)</f>
        <v>139.2876</v>
      </c>
      <c r="M1285" s="47">
        <f t="shared" si="412"/>
        <v>0.477984982372074</v>
      </c>
      <c r="N1285" s="41">
        <f>SUM(N1278:N1284)</f>
        <v>859.4103</v>
      </c>
      <c r="O1285" s="47">
        <f t="shared" si="413"/>
        <v>2.9491872722042656</v>
      </c>
      <c r="P1285" s="40">
        <f>SUM(P1278:P1284)</f>
        <v>1437.2888</v>
      </c>
      <c r="Q1285" s="47">
        <f t="shared" si="414"/>
        <v>4.932258591084773</v>
      </c>
      <c r="R1285" s="40">
        <f>SUM(R1278:R1284)</f>
        <v>2435.9867000000004</v>
      </c>
      <c r="S1285" s="47">
        <f t="shared" si="416"/>
        <v>8.359430845661112</v>
      </c>
      <c r="T1285" s="40">
        <f>SUM(T1278:T1284)</f>
        <v>26704.594100000002</v>
      </c>
      <c r="U1285" s="42">
        <f t="shared" si="417"/>
        <v>29140.580800000003</v>
      </c>
      <c r="BJ1285" s="25"/>
    </row>
    <row r="1286" spans="2:62" ht="12" customHeight="1">
      <c r="B1286" s="23"/>
      <c r="C1286" s="24" t="s">
        <v>81</v>
      </c>
      <c r="D1286" s="37">
        <v>0</v>
      </c>
      <c r="E1286" s="46">
        <f aca="true" t="shared" si="422" ref="E1286:E1315">IF($U1286=0,"",D1286/$U1286*100)</f>
        <v>0</v>
      </c>
      <c r="F1286" s="37">
        <v>0</v>
      </c>
      <c r="G1286" s="46">
        <f aca="true" t="shared" si="423" ref="G1286:G1315">IF($U1286=0,"",F1286/$U1286*100)</f>
        <v>0</v>
      </c>
      <c r="H1286" s="37">
        <v>0</v>
      </c>
      <c r="I1286" s="46">
        <f aca="true" t="shared" si="424" ref="I1286:I1315">IF($U1286=0,"",H1286/$U1286*100)</f>
        <v>0</v>
      </c>
      <c r="J1286" s="37">
        <v>0</v>
      </c>
      <c r="K1286" s="46">
        <f aca="true" t="shared" si="425" ref="K1286:K1315">IF($U1286=0,"",J1286/$U1286*100)</f>
        <v>0</v>
      </c>
      <c r="L1286" s="37">
        <v>0</v>
      </c>
      <c r="M1286" s="46">
        <f aca="true" t="shared" si="426" ref="M1286:M1315">IF($U1286=0,"",L1286/$U1286*100)</f>
        <v>0</v>
      </c>
      <c r="N1286" s="38">
        <v>0</v>
      </c>
      <c r="O1286" s="46">
        <f aca="true" t="shared" si="427" ref="O1286:O1315">IF($U1286=0,"",N1286/$U1286*100)</f>
        <v>0</v>
      </c>
      <c r="P1286" s="37">
        <v>95.8504</v>
      </c>
      <c r="Q1286" s="46">
        <f aca="true" t="shared" si="428" ref="Q1286:Q1315">IF($U1286=0,"",P1286/$U1286*100)</f>
        <v>43.462059390191534</v>
      </c>
      <c r="R1286" s="37">
        <f aca="true" t="shared" si="429" ref="R1286:R1294">SUM(D1286,F1286,H1286,J1286,L1286,N1286,P1286)</f>
        <v>95.8504</v>
      </c>
      <c r="S1286" s="46">
        <f aca="true" t="shared" si="430" ref="S1286:S1315">IF($U1286=0,"",R1286/$U1286*100)</f>
        <v>43.462059390191534</v>
      </c>
      <c r="T1286" s="37">
        <v>124.6877</v>
      </c>
      <c r="U1286" s="39">
        <f aca="true" t="shared" si="431" ref="U1286:U1314">SUM(R1286,T1286)</f>
        <v>220.5381</v>
      </c>
      <c r="BD1286" s="3"/>
      <c r="BJ1286" s="25"/>
    </row>
    <row r="1287" spans="2:62" ht="12" customHeight="1">
      <c r="B1287" s="11" t="s">
        <v>82</v>
      </c>
      <c r="C1287" s="26" t="s">
        <v>83</v>
      </c>
      <c r="D1287" s="37">
        <v>0</v>
      </c>
      <c r="E1287" s="46">
        <f t="shared" si="422"/>
      </c>
      <c r="F1287" s="37">
        <v>0</v>
      </c>
      <c r="G1287" s="46">
        <f t="shared" si="423"/>
      </c>
      <c r="H1287" s="37">
        <v>0</v>
      </c>
      <c r="I1287" s="46">
        <f t="shared" si="424"/>
      </c>
      <c r="J1287" s="37">
        <v>0</v>
      </c>
      <c r="K1287" s="46">
        <f t="shared" si="425"/>
      </c>
      <c r="L1287" s="37">
        <v>0</v>
      </c>
      <c r="M1287" s="46">
        <f t="shared" si="426"/>
      </c>
      <c r="N1287" s="38">
        <v>0</v>
      </c>
      <c r="O1287" s="46">
        <f t="shared" si="427"/>
      </c>
      <c r="P1287" s="37">
        <v>0</v>
      </c>
      <c r="Q1287" s="46">
        <f t="shared" si="428"/>
      </c>
      <c r="R1287" s="37">
        <f t="shared" si="429"/>
        <v>0</v>
      </c>
      <c r="S1287" s="46">
        <f t="shared" si="430"/>
      </c>
      <c r="T1287" s="37">
        <v>0</v>
      </c>
      <c r="U1287" s="39">
        <f t="shared" si="431"/>
        <v>0</v>
      </c>
      <c r="BD1287" s="3"/>
      <c r="BJ1287" s="25"/>
    </row>
    <row r="1288" spans="2:62" ht="12" customHeight="1">
      <c r="B1288" s="11"/>
      <c r="C1288" s="26" t="s">
        <v>84</v>
      </c>
      <c r="D1288" s="37">
        <v>0</v>
      </c>
      <c r="E1288" s="46">
        <f t="shared" si="422"/>
      </c>
      <c r="F1288" s="37">
        <v>0</v>
      </c>
      <c r="G1288" s="46">
        <f t="shared" si="423"/>
      </c>
      <c r="H1288" s="37">
        <v>0</v>
      </c>
      <c r="I1288" s="46">
        <f t="shared" si="424"/>
      </c>
      <c r="J1288" s="37">
        <v>0</v>
      </c>
      <c r="K1288" s="46">
        <f t="shared" si="425"/>
      </c>
      <c r="L1288" s="37">
        <v>0</v>
      </c>
      <c r="M1288" s="46">
        <f t="shared" si="426"/>
      </c>
      <c r="N1288" s="38">
        <v>0</v>
      </c>
      <c r="O1288" s="46">
        <f t="shared" si="427"/>
      </c>
      <c r="P1288" s="37">
        <v>0</v>
      </c>
      <c r="Q1288" s="46">
        <f t="shared" si="428"/>
      </c>
      <c r="R1288" s="37">
        <f t="shared" si="429"/>
        <v>0</v>
      </c>
      <c r="S1288" s="46">
        <f t="shared" si="430"/>
      </c>
      <c r="T1288" s="37">
        <v>0</v>
      </c>
      <c r="U1288" s="39">
        <f t="shared" si="431"/>
        <v>0</v>
      </c>
      <c r="BD1288" s="3"/>
      <c r="BJ1288" s="25"/>
    </row>
    <row r="1289" spans="2:62" ht="12" customHeight="1">
      <c r="B1289" s="11" t="s">
        <v>48</v>
      </c>
      <c r="C1289" s="26" t="s">
        <v>85</v>
      </c>
      <c r="D1289" s="37">
        <v>0</v>
      </c>
      <c r="E1289" s="46">
        <f t="shared" si="422"/>
      </c>
      <c r="F1289" s="37">
        <v>0</v>
      </c>
      <c r="G1289" s="46">
        <f t="shared" si="423"/>
      </c>
      <c r="H1289" s="37">
        <v>0</v>
      </c>
      <c r="I1289" s="46">
        <f t="shared" si="424"/>
      </c>
      <c r="J1289" s="37">
        <v>0</v>
      </c>
      <c r="K1289" s="46">
        <f t="shared" si="425"/>
      </c>
      <c r="L1289" s="37">
        <v>0</v>
      </c>
      <c r="M1289" s="46">
        <f t="shared" si="426"/>
      </c>
      <c r="N1289" s="38">
        <v>0</v>
      </c>
      <c r="O1289" s="46">
        <f t="shared" si="427"/>
      </c>
      <c r="P1289" s="37">
        <v>0</v>
      </c>
      <c r="Q1289" s="46">
        <f t="shared" si="428"/>
      </c>
      <c r="R1289" s="37">
        <f t="shared" si="429"/>
        <v>0</v>
      </c>
      <c r="S1289" s="46">
        <f t="shared" si="430"/>
      </c>
      <c r="T1289" s="37">
        <v>0</v>
      </c>
      <c r="U1289" s="39">
        <f t="shared" si="431"/>
        <v>0</v>
      </c>
      <c r="BD1289" s="3"/>
      <c r="BJ1289" s="25"/>
    </row>
    <row r="1290" spans="2:62" ht="12" customHeight="1">
      <c r="B1290" s="11"/>
      <c r="C1290" s="26" t="s">
        <v>86</v>
      </c>
      <c r="D1290" s="37">
        <v>0</v>
      </c>
      <c r="E1290" s="46">
        <f t="shared" si="422"/>
        <v>0</v>
      </c>
      <c r="F1290" s="37">
        <v>0</v>
      </c>
      <c r="G1290" s="46">
        <f t="shared" si="423"/>
        <v>0</v>
      </c>
      <c r="H1290" s="37">
        <v>0</v>
      </c>
      <c r="I1290" s="46">
        <f t="shared" si="424"/>
        <v>0</v>
      </c>
      <c r="J1290" s="37">
        <v>0</v>
      </c>
      <c r="K1290" s="46">
        <f t="shared" si="425"/>
        <v>0</v>
      </c>
      <c r="L1290" s="37">
        <v>2.086</v>
      </c>
      <c r="M1290" s="46">
        <f t="shared" si="426"/>
        <v>2.6660838602235883</v>
      </c>
      <c r="N1290" s="38">
        <v>0</v>
      </c>
      <c r="O1290" s="46">
        <f t="shared" si="427"/>
        <v>0</v>
      </c>
      <c r="P1290" s="37">
        <v>56.9376</v>
      </c>
      <c r="Q1290" s="46">
        <f t="shared" si="428"/>
        <v>72.77105292419299</v>
      </c>
      <c r="R1290" s="37">
        <f t="shared" si="429"/>
        <v>59.0236</v>
      </c>
      <c r="S1290" s="46">
        <f t="shared" si="430"/>
        <v>75.43713678441658</v>
      </c>
      <c r="T1290" s="37">
        <v>19.2185</v>
      </c>
      <c r="U1290" s="39">
        <f t="shared" si="431"/>
        <v>78.2421</v>
      </c>
      <c r="BD1290" s="3"/>
      <c r="BJ1290" s="25"/>
    </row>
    <row r="1291" spans="2:62" ht="12" customHeight="1">
      <c r="B1291" s="11" t="s">
        <v>1</v>
      </c>
      <c r="C1291" s="26" t="s">
        <v>87</v>
      </c>
      <c r="D1291" s="37">
        <v>0</v>
      </c>
      <c r="E1291" s="46">
        <f t="shared" si="422"/>
        <v>0</v>
      </c>
      <c r="F1291" s="37">
        <v>0</v>
      </c>
      <c r="G1291" s="46">
        <f t="shared" si="423"/>
        <v>0</v>
      </c>
      <c r="H1291" s="37">
        <v>0</v>
      </c>
      <c r="I1291" s="46">
        <f t="shared" si="424"/>
        <v>0</v>
      </c>
      <c r="J1291" s="37">
        <v>0</v>
      </c>
      <c r="K1291" s="46">
        <f t="shared" si="425"/>
        <v>0</v>
      </c>
      <c r="L1291" s="37">
        <v>0</v>
      </c>
      <c r="M1291" s="46">
        <f t="shared" si="426"/>
        <v>0</v>
      </c>
      <c r="N1291" s="38">
        <v>0</v>
      </c>
      <c r="O1291" s="46">
        <f t="shared" si="427"/>
        <v>0</v>
      </c>
      <c r="P1291" s="37">
        <v>0</v>
      </c>
      <c r="Q1291" s="46">
        <f t="shared" si="428"/>
        <v>0</v>
      </c>
      <c r="R1291" s="37">
        <f t="shared" si="429"/>
        <v>0</v>
      </c>
      <c r="S1291" s="46">
        <f t="shared" si="430"/>
        <v>0</v>
      </c>
      <c r="T1291" s="37">
        <v>208.6934</v>
      </c>
      <c r="U1291" s="39">
        <f t="shared" si="431"/>
        <v>208.6934</v>
      </c>
      <c r="BD1291" s="3"/>
      <c r="BJ1291" s="25"/>
    </row>
    <row r="1292" spans="2:62" ht="12" customHeight="1">
      <c r="B1292" s="11"/>
      <c r="C1292" s="26" t="s">
        <v>88</v>
      </c>
      <c r="D1292" s="37">
        <v>0</v>
      </c>
      <c r="E1292" s="46">
        <f t="shared" si="422"/>
        <v>0</v>
      </c>
      <c r="F1292" s="37">
        <v>0</v>
      </c>
      <c r="G1292" s="46">
        <f t="shared" si="423"/>
        <v>0</v>
      </c>
      <c r="H1292" s="37">
        <v>0</v>
      </c>
      <c r="I1292" s="46">
        <f t="shared" si="424"/>
        <v>0</v>
      </c>
      <c r="J1292" s="37">
        <v>0</v>
      </c>
      <c r="K1292" s="46">
        <f t="shared" si="425"/>
        <v>0</v>
      </c>
      <c r="L1292" s="37">
        <v>0</v>
      </c>
      <c r="M1292" s="46">
        <f t="shared" si="426"/>
        <v>0</v>
      </c>
      <c r="N1292" s="38">
        <v>0</v>
      </c>
      <c r="O1292" s="46">
        <f t="shared" si="427"/>
        <v>0</v>
      </c>
      <c r="P1292" s="37">
        <v>0.5972</v>
      </c>
      <c r="Q1292" s="46">
        <f t="shared" si="428"/>
        <v>0.2691612912530693</v>
      </c>
      <c r="R1292" s="37">
        <f t="shared" si="429"/>
        <v>0.5972</v>
      </c>
      <c r="S1292" s="46">
        <f t="shared" si="430"/>
        <v>0.2691612912530693</v>
      </c>
      <c r="T1292" s="37">
        <v>221.2772</v>
      </c>
      <c r="U1292" s="39">
        <f t="shared" si="431"/>
        <v>221.87439999999998</v>
      </c>
      <c r="BD1292" s="3"/>
      <c r="BJ1292" s="25"/>
    </row>
    <row r="1293" spans="2:62" ht="12" customHeight="1">
      <c r="B1293" s="11" t="s">
        <v>20</v>
      </c>
      <c r="C1293" s="26" t="s">
        <v>89</v>
      </c>
      <c r="D1293" s="37">
        <v>0</v>
      </c>
      <c r="E1293" s="46">
        <f t="shared" si="422"/>
        <v>0</v>
      </c>
      <c r="F1293" s="37">
        <v>0</v>
      </c>
      <c r="G1293" s="46">
        <f t="shared" si="423"/>
        <v>0</v>
      </c>
      <c r="H1293" s="37">
        <v>0</v>
      </c>
      <c r="I1293" s="46">
        <f t="shared" si="424"/>
        <v>0</v>
      </c>
      <c r="J1293" s="37">
        <v>0</v>
      </c>
      <c r="K1293" s="46">
        <f t="shared" si="425"/>
        <v>0</v>
      </c>
      <c r="L1293" s="37">
        <v>0</v>
      </c>
      <c r="M1293" s="46">
        <f t="shared" si="426"/>
        <v>0</v>
      </c>
      <c r="N1293" s="38">
        <v>203.2185</v>
      </c>
      <c r="O1293" s="46">
        <f t="shared" si="427"/>
        <v>37.62947378712471</v>
      </c>
      <c r="P1293" s="37">
        <v>0.8177</v>
      </c>
      <c r="Q1293" s="46">
        <f t="shared" si="428"/>
        <v>0.15141151379294635</v>
      </c>
      <c r="R1293" s="37">
        <f t="shared" si="429"/>
        <v>204.0362</v>
      </c>
      <c r="S1293" s="46">
        <f t="shared" si="430"/>
        <v>37.780885300917646</v>
      </c>
      <c r="T1293" s="37">
        <v>336.0152</v>
      </c>
      <c r="U1293" s="39">
        <f t="shared" si="431"/>
        <v>540.0514000000001</v>
      </c>
      <c r="BD1293" s="3"/>
      <c r="BJ1293" s="25"/>
    </row>
    <row r="1294" spans="2:62" ht="12" customHeight="1">
      <c r="B1294" s="11"/>
      <c r="C1294" s="29" t="s">
        <v>90</v>
      </c>
      <c r="D1294" s="37">
        <v>0</v>
      </c>
      <c r="E1294" s="46">
        <f t="shared" si="422"/>
        <v>0</v>
      </c>
      <c r="F1294" s="37">
        <v>0</v>
      </c>
      <c r="G1294" s="46">
        <f t="shared" si="423"/>
        <v>0</v>
      </c>
      <c r="H1294" s="37">
        <v>0</v>
      </c>
      <c r="I1294" s="46">
        <f t="shared" si="424"/>
        <v>0</v>
      </c>
      <c r="J1294" s="37">
        <v>0</v>
      </c>
      <c r="K1294" s="46">
        <f t="shared" si="425"/>
        <v>0</v>
      </c>
      <c r="L1294" s="37">
        <v>0</v>
      </c>
      <c r="M1294" s="46">
        <f t="shared" si="426"/>
        <v>0</v>
      </c>
      <c r="N1294" s="38">
        <v>0.5097</v>
      </c>
      <c r="O1294" s="46">
        <f t="shared" si="427"/>
        <v>0.17184436167085182</v>
      </c>
      <c r="P1294" s="37">
        <v>0</v>
      </c>
      <c r="Q1294" s="46">
        <f t="shared" si="428"/>
        <v>0</v>
      </c>
      <c r="R1294" s="37">
        <f t="shared" si="429"/>
        <v>0.5097</v>
      </c>
      <c r="S1294" s="46">
        <f t="shared" si="430"/>
        <v>0.17184436167085182</v>
      </c>
      <c r="T1294" s="37">
        <v>296.0959</v>
      </c>
      <c r="U1294" s="39">
        <f t="shared" si="431"/>
        <v>296.6056</v>
      </c>
      <c r="BD1294" s="3"/>
      <c r="BJ1294" s="25"/>
    </row>
    <row r="1295" spans="1:62" s="30" customFormat="1" ht="12" customHeight="1">
      <c r="A1295" s="3"/>
      <c r="B1295" s="27"/>
      <c r="C1295" s="28" t="s">
        <v>2</v>
      </c>
      <c r="D1295" s="40">
        <f>SUM(D1286:D1294)</f>
        <v>0</v>
      </c>
      <c r="E1295" s="47">
        <f t="shared" si="422"/>
        <v>0</v>
      </c>
      <c r="F1295" s="40">
        <f>SUM(F1286:F1294)</f>
        <v>0</v>
      </c>
      <c r="G1295" s="47">
        <f t="shared" si="423"/>
        <v>0</v>
      </c>
      <c r="H1295" s="40">
        <f>SUM(H1286:H1294)</f>
        <v>0</v>
      </c>
      <c r="I1295" s="47">
        <f t="shared" si="424"/>
        <v>0</v>
      </c>
      <c r="J1295" s="40">
        <f>SUM(J1286:J1294)</f>
        <v>0</v>
      </c>
      <c r="K1295" s="47">
        <f t="shared" si="425"/>
        <v>0</v>
      </c>
      <c r="L1295" s="40">
        <f>SUM(L1286:L1294)</f>
        <v>2.086</v>
      </c>
      <c r="M1295" s="47">
        <f t="shared" si="426"/>
        <v>0.13320519410857562</v>
      </c>
      <c r="N1295" s="41">
        <f>SUM(N1286:N1294)</f>
        <v>203.72820000000002</v>
      </c>
      <c r="O1295" s="47">
        <f t="shared" si="427"/>
        <v>13.009422064425083</v>
      </c>
      <c r="P1295" s="40">
        <f>SUM(P1286:P1294)</f>
        <v>154.2029</v>
      </c>
      <c r="Q1295" s="47">
        <f t="shared" si="428"/>
        <v>9.846897040558618</v>
      </c>
      <c r="R1295" s="40">
        <f>SUM(R1286:R1294)</f>
        <v>360.01709999999997</v>
      </c>
      <c r="S1295" s="47">
        <f t="shared" si="430"/>
        <v>22.989524299092274</v>
      </c>
      <c r="T1295" s="40">
        <f>SUM(T1286:T1294)</f>
        <v>1205.9879</v>
      </c>
      <c r="U1295" s="42">
        <f t="shared" si="431"/>
        <v>1566.005</v>
      </c>
      <c r="BJ1295" s="25"/>
    </row>
    <row r="1296" spans="2:62" ht="12" customHeight="1">
      <c r="B1296" s="11"/>
      <c r="C1296" s="26" t="s">
        <v>109</v>
      </c>
      <c r="D1296" s="37">
        <v>0</v>
      </c>
      <c r="E1296" s="46">
        <f t="shared" si="422"/>
      </c>
      <c r="F1296" s="37">
        <v>0</v>
      </c>
      <c r="G1296" s="46">
        <f t="shared" si="423"/>
      </c>
      <c r="H1296" s="37">
        <v>0</v>
      </c>
      <c r="I1296" s="46">
        <f t="shared" si="424"/>
      </c>
      <c r="J1296" s="37">
        <v>0</v>
      </c>
      <c r="K1296" s="46">
        <f t="shared" si="425"/>
      </c>
      <c r="L1296" s="37">
        <v>0</v>
      </c>
      <c r="M1296" s="46">
        <f t="shared" si="426"/>
      </c>
      <c r="N1296" s="38">
        <v>0</v>
      </c>
      <c r="O1296" s="46">
        <f t="shared" si="427"/>
      </c>
      <c r="P1296" s="37">
        <v>0</v>
      </c>
      <c r="Q1296" s="46">
        <f t="shared" si="428"/>
      </c>
      <c r="R1296" s="37">
        <f aca="true" t="shared" si="432" ref="R1296:R1308">SUM(D1296,F1296,H1296,J1296,L1296,N1296,P1296)</f>
        <v>0</v>
      </c>
      <c r="S1296" s="46">
        <f t="shared" si="430"/>
      </c>
      <c r="T1296" s="37">
        <v>0</v>
      </c>
      <c r="U1296" s="39">
        <f t="shared" si="431"/>
        <v>0</v>
      </c>
      <c r="BD1296" s="3"/>
      <c r="BJ1296" s="25"/>
    </row>
    <row r="1297" spans="2:62" ht="12" customHeight="1">
      <c r="B1297" s="11"/>
      <c r="C1297" s="26" t="s">
        <v>110</v>
      </c>
      <c r="D1297" s="37">
        <v>0</v>
      </c>
      <c r="E1297" s="46">
        <f t="shared" si="422"/>
      </c>
      <c r="F1297" s="37">
        <v>0</v>
      </c>
      <c r="G1297" s="46">
        <f t="shared" si="423"/>
      </c>
      <c r="H1297" s="37">
        <v>0</v>
      </c>
      <c r="I1297" s="46">
        <f t="shared" si="424"/>
      </c>
      <c r="J1297" s="37">
        <v>0</v>
      </c>
      <c r="K1297" s="46">
        <f t="shared" si="425"/>
      </c>
      <c r="L1297" s="37">
        <v>0</v>
      </c>
      <c r="M1297" s="46">
        <f t="shared" si="426"/>
      </c>
      <c r="N1297" s="38">
        <v>0</v>
      </c>
      <c r="O1297" s="46">
        <f t="shared" si="427"/>
      </c>
      <c r="P1297" s="37">
        <v>0</v>
      </c>
      <c r="Q1297" s="46">
        <f t="shared" si="428"/>
      </c>
      <c r="R1297" s="37">
        <f t="shared" si="432"/>
        <v>0</v>
      </c>
      <c r="S1297" s="46">
        <f t="shared" si="430"/>
      </c>
      <c r="T1297" s="37">
        <v>0</v>
      </c>
      <c r="U1297" s="39">
        <f t="shared" si="431"/>
        <v>0</v>
      </c>
      <c r="BD1297" s="3"/>
      <c r="BJ1297" s="25"/>
    </row>
    <row r="1298" spans="2:62" ht="12" customHeight="1">
      <c r="B1298" s="11"/>
      <c r="C1298" s="26" t="s">
        <v>111</v>
      </c>
      <c r="D1298" s="37">
        <v>0</v>
      </c>
      <c r="E1298" s="46">
        <f t="shared" si="422"/>
      </c>
      <c r="F1298" s="37">
        <v>0</v>
      </c>
      <c r="G1298" s="46">
        <f t="shared" si="423"/>
      </c>
      <c r="H1298" s="37">
        <v>0</v>
      </c>
      <c r="I1298" s="46">
        <f t="shared" si="424"/>
      </c>
      <c r="J1298" s="37">
        <v>0</v>
      </c>
      <c r="K1298" s="46">
        <f t="shared" si="425"/>
      </c>
      <c r="L1298" s="37">
        <v>0</v>
      </c>
      <c r="M1298" s="46">
        <f t="shared" si="426"/>
      </c>
      <c r="N1298" s="38">
        <v>0</v>
      </c>
      <c r="O1298" s="46">
        <f t="shared" si="427"/>
      </c>
      <c r="P1298" s="37">
        <v>0</v>
      </c>
      <c r="Q1298" s="46">
        <f t="shared" si="428"/>
      </c>
      <c r="R1298" s="37">
        <f t="shared" si="432"/>
        <v>0</v>
      </c>
      <c r="S1298" s="46">
        <f t="shared" si="430"/>
      </c>
      <c r="T1298" s="37">
        <v>0</v>
      </c>
      <c r="U1298" s="39">
        <f t="shared" si="431"/>
        <v>0</v>
      </c>
      <c r="BD1298" s="3"/>
      <c r="BJ1298" s="25"/>
    </row>
    <row r="1299" spans="2:62" ht="12" customHeight="1">
      <c r="B1299" s="11" t="s">
        <v>112</v>
      </c>
      <c r="C1299" s="26" t="s">
        <v>91</v>
      </c>
      <c r="D1299" s="37">
        <v>0</v>
      </c>
      <c r="E1299" s="46">
        <f t="shared" si="422"/>
      </c>
      <c r="F1299" s="37">
        <v>0</v>
      </c>
      <c r="G1299" s="46">
        <f t="shared" si="423"/>
      </c>
      <c r="H1299" s="37">
        <v>0</v>
      </c>
      <c r="I1299" s="46">
        <f t="shared" si="424"/>
      </c>
      <c r="J1299" s="37">
        <v>0</v>
      </c>
      <c r="K1299" s="46">
        <f t="shared" si="425"/>
      </c>
      <c r="L1299" s="37">
        <v>0</v>
      </c>
      <c r="M1299" s="46">
        <f t="shared" si="426"/>
      </c>
      <c r="N1299" s="38">
        <v>0</v>
      </c>
      <c r="O1299" s="46">
        <f t="shared" si="427"/>
      </c>
      <c r="P1299" s="37">
        <v>0</v>
      </c>
      <c r="Q1299" s="46">
        <f t="shared" si="428"/>
      </c>
      <c r="R1299" s="37">
        <f t="shared" si="432"/>
        <v>0</v>
      </c>
      <c r="S1299" s="46">
        <f t="shared" si="430"/>
      </c>
      <c r="T1299" s="37">
        <v>0</v>
      </c>
      <c r="U1299" s="39">
        <f t="shared" si="431"/>
        <v>0</v>
      </c>
      <c r="BD1299" s="3"/>
      <c r="BJ1299" s="25"/>
    </row>
    <row r="1300" spans="2:62" ht="12" customHeight="1">
      <c r="B1300" s="11"/>
      <c r="C1300" s="26" t="s">
        <v>113</v>
      </c>
      <c r="D1300" s="37">
        <v>0</v>
      </c>
      <c r="E1300" s="46">
        <f t="shared" si="422"/>
      </c>
      <c r="F1300" s="37">
        <v>0</v>
      </c>
      <c r="G1300" s="46">
        <f t="shared" si="423"/>
      </c>
      <c r="H1300" s="37">
        <v>0</v>
      </c>
      <c r="I1300" s="46">
        <f t="shared" si="424"/>
      </c>
      <c r="J1300" s="37">
        <v>0</v>
      </c>
      <c r="K1300" s="46">
        <f t="shared" si="425"/>
      </c>
      <c r="L1300" s="37">
        <v>0</v>
      </c>
      <c r="M1300" s="46">
        <f t="shared" si="426"/>
      </c>
      <c r="N1300" s="38">
        <v>0</v>
      </c>
      <c r="O1300" s="46">
        <f t="shared" si="427"/>
      </c>
      <c r="P1300" s="37">
        <v>0</v>
      </c>
      <c r="Q1300" s="46">
        <f t="shared" si="428"/>
      </c>
      <c r="R1300" s="37">
        <f t="shared" si="432"/>
        <v>0</v>
      </c>
      <c r="S1300" s="46">
        <f t="shared" si="430"/>
      </c>
      <c r="T1300" s="37">
        <v>0</v>
      </c>
      <c r="U1300" s="39">
        <f t="shared" si="431"/>
        <v>0</v>
      </c>
      <c r="BD1300" s="3"/>
      <c r="BJ1300" s="25"/>
    </row>
    <row r="1301" spans="2:62" ht="12" customHeight="1">
      <c r="B1301" s="11"/>
      <c r="C1301" s="26" t="s">
        <v>114</v>
      </c>
      <c r="D1301" s="37">
        <v>0</v>
      </c>
      <c r="E1301" s="46">
        <f t="shared" si="422"/>
      </c>
      <c r="F1301" s="37">
        <v>0</v>
      </c>
      <c r="G1301" s="46">
        <f t="shared" si="423"/>
      </c>
      <c r="H1301" s="37">
        <v>0</v>
      </c>
      <c r="I1301" s="46">
        <f t="shared" si="424"/>
      </c>
      <c r="J1301" s="37">
        <v>0</v>
      </c>
      <c r="K1301" s="46">
        <f t="shared" si="425"/>
      </c>
      <c r="L1301" s="37">
        <v>0</v>
      </c>
      <c r="M1301" s="46">
        <f t="shared" si="426"/>
      </c>
      <c r="N1301" s="38">
        <v>0</v>
      </c>
      <c r="O1301" s="46">
        <f t="shared" si="427"/>
      </c>
      <c r="P1301" s="37">
        <v>0</v>
      </c>
      <c r="Q1301" s="46">
        <f t="shared" si="428"/>
      </c>
      <c r="R1301" s="37">
        <f t="shared" si="432"/>
        <v>0</v>
      </c>
      <c r="S1301" s="46">
        <f t="shared" si="430"/>
      </c>
      <c r="T1301" s="37">
        <v>0</v>
      </c>
      <c r="U1301" s="39">
        <f t="shared" si="431"/>
        <v>0</v>
      </c>
      <c r="BD1301" s="3"/>
      <c r="BJ1301" s="25"/>
    </row>
    <row r="1302" spans="2:62" ht="12" customHeight="1">
      <c r="B1302" s="11" t="s">
        <v>115</v>
      </c>
      <c r="C1302" s="26" t="s">
        <v>116</v>
      </c>
      <c r="D1302" s="37">
        <v>0</v>
      </c>
      <c r="E1302" s="46">
        <f t="shared" si="422"/>
      </c>
      <c r="F1302" s="37">
        <v>0</v>
      </c>
      <c r="G1302" s="46">
        <f t="shared" si="423"/>
      </c>
      <c r="H1302" s="37">
        <v>0</v>
      </c>
      <c r="I1302" s="46">
        <f t="shared" si="424"/>
      </c>
      <c r="J1302" s="37">
        <v>0</v>
      </c>
      <c r="K1302" s="46">
        <f t="shared" si="425"/>
      </c>
      <c r="L1302" s="37">
        <v>0</v>
      </c>
      <c r="M1302" s="46">
        <f t="shared" si="426"/>
      </c>
      <c r="N1302" s="38">
        <v>0</v>
      </c>
      <c r="O1302" s="46">
        <f t="shared" si="427"/>
      </c>
      <c r="P1302" s="37">
        <v>0</v>
      </c>
      <c r="Q1302" s="46">
        <f t="shared" si="428"/>
      </c>
      <c r="R1302" s="37">
        <f t="shared" si="432"/>
        <v>0</v>
      </c>
      <c r="S1302" s="46">
        <f t="shared" si="430"/>
      </c>
      <c r="T1302" s="37">
        <v>0</v>
      </c>
      <c r="U1302" s="39">
        <f t="shared" si="431"/>
        <v>0</v>
      </c>
      <c r="BD1302" s="3"/>
      <c r="BJ1302" s="25"/>
    </row>
    <row r="1303" spans="2:62" ht="12" customHeight="1">
      <c r="B1303" s="11"/>
      <c r="C1303" s="26" t="s">
        <v>117</v>
      </c>
      <c r="D1303" s="37">
        <v>0</v>
      </c>
      <c r="E1303" s="46">
        <f t="shared" si="422"/>
      </c>
      <c r="F1303" s="37">
        <v>0</v>
      </c>
      <c r="G1303" s="46">
        <f t="shared" si="423"/>
      </c>
      <c r="H1303" s="37">
        <v>0</v>
      </c>
      <c r="I1303" s="46">
        <f t="shared" si="424"/>
      </c>
      <c r="J1303" s="37">
        <v>0</v>
      </c>
      <c r="K1303" s="46">
        <f t="shared" si="425"/>
      </c>
      <c r="L1303" s="37">
        <v>0</v>
      </c>
      <c r="M1303" s="46">
        <f t="shared" si="426"/>
      </c>
      <c r="N1303" s="38">
        <v>0</v>
      </c>
      <c r="O1303" s="46">
        <f t="shared" si="427"/>
      </c>
      <c r="P1303" s="37">
        <v>0</v>
      </c>
      <c r="Q1303" s="46">
        <f t="shared" si="428"/>
      </c>
      <c r="R1303" s="37">
        <f t="shared" si="432"/>
        <v>0</v>
      </c>
      <c r="S1303" s="46">
        <f t="shared" si="430"/>
      </c>
      <c r="T1303" s="37">
        <v>0</v>
      </c>
      <c r="U1303" s="39">
        <f t="shared" si="431"/>
        <v>0</v>
      </c>
      <c r="BD1303" s="3"/>
      <c r="BJ1303" s="25"/>
    </row>
    <row r="1304" spans="2:62" ht="12" customHeight="1">
      <c r="B1304" s="11"/>
      <c r="C1304" s="26" t="s">
        <v>118</v>
      </c>
      <c r="D1304" s="37">
        <v>0</v>
      </c>
      <c r="E1304" s="46">
        <f t="shared" si="422"/>
      </c>
      <c r="F1304" s="37">
        <v>0</v>
      </c>
      <c r="G1304" s="46">
        <f t="shared" si="423"/>
      </c>
      <c r="H1304" s="37">
        <v>0</v>
      </c>
      <c r="I1304" s="46">
        <f t="shared" si="424"/>
      </c>
      <c r="J1304" s="37">
        <v>0</v>
      </c>
      <c r="K1304" s="46">
        <f t="shared" si="425"/>
      </c>
      <c r="L1304" s="37">
        <v>0</v>
      </c>
      <c r="M1304" s="46">
        <f t="shared" si="426"/>
      </c>
      <c r="N1304" s="38">
        <v>0</v>
      </c>
      <c r="O1304" s="46">
        <f t="shared" si="427"/>
      </c>
      <c r="P1304" s="37">
        <v>0</v>
      </c>
      <c r="Q1304" s="46">
        <f t="shared" si="428"/>
      </c>
      <c r="R1304" s="37">
        <f t="shared" si="432"/>
        <v>0</v>
      </c>
      <c r="S1304" s="46">
        <f t="shared" si="430"/>
      </c>
      <c r="T1304" s="37">
        <v>0</v>
      </c>
      <c r="U1304" s="39">
        <f t="shared" si="431"/>
        <v>0</v>
      </c>
      <c r="BD1304" s="3"/>
      <c r="BJ1304" s="25"/>
    </row>
    <row r="1305" spans="2:62" ht="12" customHeight="1">
      <c r="B1305" s="11" t="s">
        <v>119</v>
      </c>
      <c r="C1305" s="26" t="s">
        <v>120</v>
      </c>
      <c r="D1305" s="37">
        <v>0</v>
      </c>
      <c r="E1305" s="46">
        <f t="shared" si="422"/>
      </c>
      <c r="F1305" s="37">
        <v>0</v>
      </c>
      <c r="G1305" s="46">
        <f t="shared" si="423"/>
      </c>
      <c r="H1305" s="37">
        <v>0</v>
      </c>
      <c r="I1305" s="46">
        <f t="shared" si="424"/>
      </c>
      <c r="J1305" s="37">
        <v>0</v>
      </c>
      <c r="K1305" s="46">
        <f t="shared" si="425"/>
      </c>
      <c r="L1305" s="37">
        <v>0</v>
      </c>
      <c r="M1305" s="46">
        <f t="shared" si="426"/>
      </c>
      <c r="N1305" s="38">
        <v>0</v>
      </c>
      <c r="O1305" s="46">
        <f t="shared" si="427"/>
      </c>
      <c r="P1305" s="37">
        <v>0</v>
      </c>
      <c r="Q1305" s="46">
        <f t="shared" si="428"/>
      </c>
      <c r="R1305" s="37">
        <f t="shared" si="432"/>
        <v>0</v>
      </c>
      <c r="S1305" s="46">
        <f t="shared" si="430"/>
      </c>
      <c r="T1305" s="37">
        <v>0</v>
      </c>
      <c r="U1305" s="39">
        <f t="shared" si="431"/>
        <v>0</v>
      </c>
      <c r="BD1305" s="3"/>
      <c r="BJ1305" s="25"/>
    </row>
    <row r="1306" spans="2:62" ht="12" customHeight="1">
      <c r="B1306" s="11"/>
      <c r="C1306" s="26" t="s">
        <v>121</v>
      </c>
      <c r="D1306" s="37">
        <v>0</v>
      </c>
      <c r="E1306" s="46">
        <f t="shared" si="422"/>
      </c>
      <c r="F1306" s="37">
        <v>0</v>
      </c>
      <c r="G1306" s="46">
        <f t="shared" si="423"/>
      </c>
      <c r="H1306" s="37">
        <v>0</v>
      </c>
      <c r="I1306" s="46">
        <f t="shared" si="424"/>
      </c>
      <c r="J1306" s="37">
        <v>0</v>
      </c>
      <c r="K1306" s="46">
        <f t="shared" si="425"/>
      </c>
      <c r="L1306" s="37">
        <v>0</v>
      </c>
      <c r="M1306" s="46">
        <f t="shared" si="426"/>
      </c>
      <c r="N1306" s="38">
        <v>0</v>
      </c>
      <c r="O1306" s="46">
        <f t="shared" si="427"/>
      </c>
      <c r="P1306" s="37">
        <v>0</v>
      </c>
      <c r="Q1306" s="46">
        <f t="shared" si="428"/>
      </c>
      <c r="R1306" s="37">
        <f t="shared" si="432"/>
        <v>0</v>
      </c>
      <c r="S1306" s="46">
        <f t="shared" si="430"/>
      </c>
      <c r="T1306" s="37">
        <v>0</v>
      </c>
      <c r="U1306" s="39">
        <f t="shared" si="431"/>
        <v>0</v>
      </c>
      <c r="BD1306" s="3"/>
      <c r="BJ1306" s="25"/>
    </row>
    <row r="1307" spans="2:62" ht="12" customHeight="1">
      <c r="B1307" s="11"/>
      <c r="C1307" s="26" t="s">
        <v>122</v>
      </c>
      <c r="D1307" s="37">
        <v>0</v>
      </c>
      <c r="E1307" s="46">
        <f t="shared" si="422"/>
      </c>
      <c r="F1307" s="37">
        <v>0</v>
      </c>
      <c r="G1307" s="46">
        <f t="shared" si="423"/>
      </c>
      <c r="H1307" s="37">
        <v>0</v>
      </c>
      <c r="I1307" s="46">
        <f t="shared" si="424"/>
      </c>
      <c r="J1307" s="37">
        <v>0</v>
      </c>
      <c r="K1307" s="46">
        <f t="shared" si="425"/>
      </c>
      <c r="L1307" s="37">
        <v>0</v>
      </c>
      <c r="M1307" s="46">
        <f t="shared" si="426"/>
      </c>
      <c r="N1307" s="38">
        <v>0</v>
      </c>
      <c r="O1307" s="46">
        <f t="shared" si="427"/>
      </c>
      <c r="P1307" s="37">
        <v>0</v>
      </c>
      <c r="Q1307" s="46">
        <f t="shared" si="428"/>
      </c>
      <c r="R1307" s="37">
        <f t="shared" si="432"/>
        <v>0</v>
      </c>
      <c r="S1307" s="46">
        <f t="shared" si="430"/>
      </c>
      <c r="T1307" s="37">
        <v>0</v>
      </c>
      <c r="U1307" s="39">
        <f t="shared" si="431"/>
        <v>0</v>
      </c>
      <c r="BD1307" s="3"/>
      <c r="BJ1307" s="25"/>
    </row>
    <row r="1308" spans="2:62" ht="12" customHeight="1">
      <c r="B1308" s="11"/>
      <c r="C1308" s="29" t="s">
        <v>123</v>
      </c>
      <c r="D1308" s="37">
        <v>0</v>
      </c>
      <c r="E1308" s="46">
        <f t="shared" si="422"/>
      </c>
      <c r="F1308" s="37">
        <v>0</v>
      </c>
      <c r="G1308" s="46">
        <f t="shared" si="423"/>
      </c>
      <c r="H1308" s="37">
        <v>0</v>
      </c>
      <c r="I1308" s="46">
        <f t="shared" si="424"/>
      </c>
      <c r="J1308" s="37">
        <v>0</v>
      </c>
      <c r="K1308" s="46">
        <f t="shared" si="425"/>
      </c>
      <c r="L1308" s="37">
        <v>0</v>
      </c>
      <c r="M1308" s="46">
        <f t="shared" si="426"/>
      </c>
      <c r="N1308" s="38">
        <v>0</v>
      </c>
      <c r="O1308" s="46">
        <f t="shared" si="427"/>
      </c>
      <c r="P1308" s="37">
        <v>0</v>
      </c>
      <c r="Q1308" s="46">
        <f t="shared" si="428"/>
      </c>
      <c r="R1308" s="37">
        <f t="shared" si="432"/>
        <v>0</v>
      </c>
      <c r="S1308" s="46">
        <f t="shared" si="430"/>
      </c>
      <c r="T1308" s="37">
        <v>0</v>
      </c>
      <c r="U1308" s="39">
        <f t="shared" si="431"/>
        <v>0</v>
      </c>
      <c r="BD1308" s="3"/>
      <c r="BJ1308" s="25"/>
    </row>
    <row r="1309" spans="2:62" s="30" customFormat="1" ht="12" customHeight="1">
      <c r="B1309" s="27"/>
      <c r="C1309" s="28" t="s">
        <v>2</v>
      </c>
      <c r="D1309" s="40">
        <f>SUM(D1296:D1308)</f>
        <v>0</v>
      </c>
      <c r="E1309" s="47">
        <f t="shared" si="422"/>
      </c>
      <c r="F1309" s="40">
        <f>SUM(F1296:F1308)</f>
        <v>0</v>
      </c>
      <c r="G1309" s="47">
        <f t="shared" si="423"/>
      </c>
      <c r="H1309" s="40">
        <f>SUM(H1296:H1308)</f>
        <v>0</v>
      </c>
      <c r="I1309" s="47">
        <f t="shared" si="424"/>
      </c>
      <c r="J1309" s="40">
        <f>SUM(J1296:J1308)</f>
        <v>0</v>
      </c>
      <c r="K1309" s="47">
        <f t="shared" si="425"/>
      </c>
      <c r="L1309" s="40">
        <f>SUM(L1296:L1308)</f>
        <v>0</v>
      </c>
      <c r="M1309" s="47">
        <f t="shared" si="426"/>
      </c>
      <c r="N1309" s="40">
        <f>SUM(N1296:N1308)</f>
        <v>0</v>
      </c>
      <c r="O1309" s="47">
        <f t="shared" si="427"/>
      </c>
      <c r="P1309" s="40">
        <f>SUM(P1296:P1308)</f>
        <v>0</v>
      </c>
      <c r="Q1309" s="47">
        <f t="shared" si="428"/>
      </c>
      <c r="R1309" s="40">
        <f>SUM(R1296:R1308)</f>
        <v>0</v>
      </c>
      <c r="S1309" s="47">
        <f t="shared" si="430"/>
      </c>
      <c r="T1309" s="40">
        <f>SUM(T1296:T1308)</f>
        <v>0</v>
      </c>
      <c r="U1309" s="42">
        <f t="shared" si="431"/>
        <v>0</v>
      </c>
      <c r="BJ1309" s="25"/>
    </row>
    <row r="1310" spans="2:62" ht="12" customHeight="1">
      <c r="B1310" s="11"/>
      <c r="C1310" s="26" t="s">
        <v>124</v>
      </c>
      <c r="D1310" s="37">
        <v>0</v>
      </c>
      <c r="E1310" s="46">
        <f t="shared" si="422"/>
      </c>
      <c r="F1310" s="37">
        <v>0</v>
      </c>
      <c r="G1310" s="46">
        <f t="shared" si="423"/>
      </c>
      <c r="H1310" s="37">
        <v>0</v>
      </c>
      <c r="I1310" s="46">
        <f t="shared" si="424"/>
      </c>
      <c r="J1310" s="37">
        <v>0</v>
      </c>
      <c r="K1310" s="46">
        <f t="shared" si="425"/>
      </c>
      <c r="L1310" s="37">
        <v>0</v>
      </c>
      <c r="M1310" s="46">
        <f t="shared" si="426"/>
      </c>
      <c r="N1310" s="38">
        <v>0</v>
      </c>
      <c r="O1310" s="46">
        <f t="shared" si="427"/>
      </c>
      <c r="P1310" s="37">
        <v>0</v>
      </c>
      <c r="Q1310" s="46">
        <f t="shared" si="428"/>
      </c>
      <c r="R1310" s="37">
        <f>SUM(D1310,F1310,H1310,J1310,L1310,N1310,P1310)</f>
        <v>0</v>
      </c>
      <c r="S1310" s="46">
        <f t="shared" si="430"/>
      </c>
      <c r="T1310" s="37">
        <v>0</v>
      </c>
      <c r="U1310" s="39">
        <f t="shared" si="431"/>
        <v>0</v>
      </c>
      <c r="BD1310" s="3"/>
      <c r="BJ1310" s="25"/>
    </row>
    <row r="1311" spans="2:62" ht="12" customHeight="1">
      <c r="B1311" s="11" t="s">
        <v>92</v>
      </c>
      <c r="C1311" s="26" t="s">
        <v>125</v>
      </c>
      <c r="D1311" s="37">
        <v>0</v>
      </c>
      <c r="E1311" s="46">
        <f t="shared" si="422"/>
      </c>
      <c r="F1311" s="37">
        <v>0</v>
      </c>
      <c r="G1311" s="46">
        <f t="shared" si="423"/>
      </c>
      <c r="H1311" s="37">
        <v>0</v>
      </c>
      <c r="I1311" s="46">
        <f t="shared" si="424"/>
      </c>
      <c r="J1311" s="37">
        <v>0</v>
      </c>
      <c r="K1311" s="46">
        <f t="shared" si="425"/>
      </c>
      <c r="L1311" s="37">
        <v>0</v>
      </c>
      <c r="M1311" s="46">
        <f t="shared" si="426"/>
      </c>
      <c r="N1311" s="38">
        <v>0</v>
      </c>
      <c r="O1311" s="46">
        <f t="shared" si="427"/>
      </c>
      <c r="P1311" s="37">
        <v>0</v>
      </c>
      <c r="Q1311" s="46">
        <f t="shared" si="428"/>
      </c>
      <c r="R1311" s="37">
        <f>SUM(D1311,F1311,H1311,J1311,L1311,N1311,P1311)</f>
        <v>0</v>
      </c>
      <c r="S1311" s="46">
        <f t="shared" si="430"/>
      </c>
      <c r="T1311" s="37">
        <v>0</v>
      </c>
      <c r="U1311" s="39">
        <f t="shared" si="431"/>
        <v>0</v>
      </c>
      <c r="BD1311" s="3"/>
      <c r="BJ1311" s="25"/>
    </row>
    <row r="1312" spans="2:62" ht="12" customHeight="1">
      <c r="B1312" s="11" t="s">
        <v>93</v>
      </c>
      <c r="C1312" s="26" t="s">
        <v>126</v>
      </c>
      <c r="D1312" s="37">
        <v>0</v>
      </c>
      <c r="E1312" s="46">
        <f t="shared" si="422"/>
      </c>
      <c r="F1312" s="37">
        <v>0</v>
      </c>
      <c r="G1312" s="46">
        <f t="shared" si="423"/>
      </c>
      <c r="H1312" s="37">
        <v>0</v>
      </c>
      <c r="I1312" s="46">
        <f t="shared" si="424"/>
      </c>
      <c r="J1312" s="37">
        <v>0</v>
      </c>
      <c r="K1312" s="46">
        <f t="shared" si="425"/>
      </c>
      <c r="L1312" s="37">
        <v>0</v>
      </c>
      <c r="M1312" s="46">
        <f t="shared" si="426"/>
      </c>
      <c r="N1312" s="38">
        <v>0</v>
      </c>
      <c r="O1312" s="46">
        <f t="shared" si="427"/>
      </c>
      <c r="P1312" s="37">
        <v>0</v>
      </c>
      <c r="Q1312" s="46">
        <f t="shared" si="428"/>
      </c>
      <c r="R1312" s="37">
        <f>SUM(D1312,F1312,H1312,J1312,L1312,N1312,P1312)</f>
        <v>0</v>
      </c>
      <c r="S1312" s="46">
        <f t="shared" si="430"/>
      </c>
      <c r="T1312" s="37">
        <v>0</v>
      </c>
      <c r="U1312" s="39">
        <f t="shared" si="431"/>
        <v>0</v>
      </c>
      <c r="BD1312" s="3"/>
      <c r="BJ1312" s="25"/>
    </row>
    <row r="1313" spans="2:62" ht="12" customHeight="1">
      <c r="B1313" s="11" t="s">
        <v>20</v>
      </c>
      <c r="C1313" s="29" t="s">
        <v>127</v>
      </c>
      <c r="D1313" s="37">
        <v>0</v>
      </c>
      <c r="E1313" s="46">
        <f t="shared" si="422"/>
        <v>0</v>
      </c>
      <c r="F1313" s="37">
        <v>0</v>
      </c>
      <c r="G1313" s="46">
        <f t="shared" si="423"/>
        <v>0</v>
      </c>
      <c r="H1313" s="37">
        <v>0</v>
      </c>
      <c r="I1313" s="46">
        <f t="shared" si="424"/>
        <v>0</v>
      </c>
      <c r="J1313" s="37">
        <v>0</v>
      </c>
      <c r="K1313" s="46">
        <f t="shared" si="425"/>
        <v>0</v>
      </c>
      <c r="L1313" s="37">
        <v>0</v>
      </c>
      <c r="M1313" s="46">
        <f t="shared" si="426"/>
        <v>0</v>
      </c>
      <c r="N1313" s="38">
        <v>0</v>
      </c>
      <c r="O1313" s="46">
        <f t="shared" si="427"/>
        <v>0</v>
      </c>
      <c r="P1313" s="37">
        <v>0</v>
      </c>
      <c r="Q1313" s="46">
        <f t="shared" si="428"/>
        <v>0</v>
      </c>
      <c r="R1313" s="37">
        <f>SUM(D1313,F1313,H1313,J1313,L1313,N1313,P1313)</f>
        <v>0</v>
      </c>
      <c r="S1313" s="46">
        <f t="shared" si="430"/>
        <v>0</v>
      </c>
      <c r="T1313" s="37">
        <v>38.2118</v>
      </c>
      <c r="U1313" s="39">
        <f t="shared" si="431"/>
        <v>38.2118</v>
      </c>
      <c r="BD1313" s="3"/>
      <c r="BJ1313" s="25"/>
    </row>
    <row r="1314" spans="1:62" s="30" customFormat="1" ht="12" customHeight="1">
      <c r="A1314" s="3"/>
      <c r="B1314" s="27"/>
      <c r="C1314" s="28" t="s">
        <v>2</v>
      </c>
      <c r="D1314" s="34">
        <f>SUM(D1310:D1313)</f>
        <v>0</v>
      </c>
      <c r="E1314" s="45">
        <f t="shared" si="422"/>
        <v>0</v>
      </c>
      <c r="F1314" s="34">
        <f>SUM(F1310:F1313)</f>
        <v>0</v>
      </c>
      <c r="G1314" s="45">
        <f t="shared" si="423"/>
        <v>0</v>
      </c>
      <c r="H1314" s="34">
        <f>SUM(H1310:H1313)</f>
        <v>0</v>
      </c>
      <c r="I1314" s="45">
        <f t="shared" si="424"/>
        <v>0</v>
      </c>
      <c r="J1314" s="34">
        <f>SUM(J1310:J1313)</f>
        <v>0</v>
      </c>
      <c r="K1314" s="45">
        <f t="shared" si="425"/>
        <v>0</v>
      </c>
      <c r="L1314" s="34">
        <f>SUM(L1310:L1313)</f>
        <v>0</v>
      </c>
      <c r="M1314" s="45">
        <f t="shared" si="426"/>
        <v>0</v>
      </c>
      <c r="N1314" s="35">
        <f>SUM(N1310:N1313)</f>
        <v>0</v>
      </c>
      <c r="O1314" s="45">
        <f t="shared" si="427"/>
        <v>0</v>
      </c>
      <c r="P1314" s="34">
        <f>SUM(P1310:P1313)</f>
        <v>0</v>
      </c>
      <c r="Q1314" s="45">
        <f t="shared" si="428"/>
        <v>0</v>
      </c>
      <c r="R1314" s="34">
        <f>SUM(R1310:R1313)</f>
        <v>0</v>
      </c>
      <c r="S1314" s="45">
        <f t="shared" si="430"/>
        <v>0</v>
      </c>
      <c r="T1314" s="34">
        <f>SUM(T1310:T1313)</f>
        <v>38.2118</v>
      </c>
      <c r="U1314" s="36">
        <f t="shared" si="431"/>
        <v>38.2118</v>
      </c>
      <c r="BJ1314" s="25"/>
    </row>
    <row r="1315" spans="2:62" s="30" customFormat="1" ht="12" customHeight="1">
      <c r="B1315" s="60" t="s">
        <v>94</v>
      </c>
      <c r="C1315" s="61"/>
      <c r="D1315" s="43">
        <f>SUM(D1314,D1309,D1295,D1285,D1277,D1257,D1246,D1236,D1230)</f>
        <v>0</v>
      </c>
      <c r="E1315" s="48">
        <f t="shared" si="422"/>
        <v>0</v>
      </c>
      <c r="F1315" s="43">
        <f>SUM(F1314,F1309,F1295,F1285,F1277,F1257,F1246,F1236,F1230)</f>
        <v>0</v>
      </c>
      <c r="G1315" s="48">
        <f t="shared" si="423"/>
        <v>0</v>
      </c>
      <c r="H1315" s="43">
        <f>SUM(H1314,H1309,H1295,H1285,H1277,H1257,H1246,H1236,H1230)</f>
        <v>0</v>
      </c>
      <c r="I1315" s="48">
        <f t="shared" si="424"/>
        <v>0</v>
      </c>
      <c r="J1315" s="43">
        <f>SUM(J1314,J1309,J1295,J1285,J1277,J1257,J1246,J1236,J1230)</f>
        <v>0</v>
      </c>
      <c r="K1315" s="48">
        <f t="shared" si="425"/>
        <v>0</v>
      </c>
      <c r="L1315" s="43">
        <f>SUM(L1314,L1309,L1295,L1285,L1277,L1257,L1246,L1236,L1230)</f>
        <v>929.8937</v>
      </c>
      <c r="M1315" s="48">
        <f t="shared" si="426"/>
        <v>1.4497228349378517</v>
      </c>
      <c r="N1315" s="43">
        <f>SUM(N1314,N1309,N1295,N1285,N1277,N1257,N1246,N1236,N1230)</f>
        <v>5879.5401999999995</v>
      </c>
      <c r="O1315" s="48">
        <f t="shared" si="427"/>
        <v>9.166320501875711</v>
      </c>
      <c r="P1315" s="43">
        <f>SUM(P1314,P1309,P1295,P1285,P1277,P1257,P1246,P1236,P1230)</f>
        <v>1867.3875</v>
      </c>
      <c r="Q1315" s="48">
        <f t="shared" si="428"/>
        <v>2.911294377440677</v>
      </c>
      <c r="R1315" s="43">
        <f>SUM(R1314,R1309,R1295,R1285,R1277,R1257,R1246,R1236,R1230)</f>
        <v>8676.8214</v>
      </c>
      <c r="S1315" s="48">
        <f t="shared" si="430"/>
        <v>13.527337714254243</v>
      </c>
      <c r="T1315" s="43">
        <f>SUM(T1314,T1309,T1295,T1285,T1277,T1257,T1246,T1236,T1230)</f>
        <v>55466.0394</v>
      </c>
      <c r="U1315" s="44">
        <f>SUM(U1314,U1309,U1295,U1285,U1277,U1257,U1246,U1236,U1230)</f>
        <v>64142.8608</v>
      </c>
      <c r="BJ1315" s="25"/>
    </row>
    <row r="1317" spans="2:56" ht="12" customHeight="1">
      <c r="B1317" s="31"/>
      <c r="C1317" s="32" t="s">
        <v>95</v>
      </c>
      <c r="D1317" s="55" t="s">
        <v>134</v>
      </c>
      <c r="E1317" s="56"/>
      <c r="G1317" s="3"/>
      <c r="I1317" s="3"/>
      <c r="K1317" s="3"/>
      <c r="M1317" s="3"/>
      <c r="O1317" s="3"/>
      <c r="Q1317" s="3"/>
      <c r="S1317" s="3"/>
      <c r="BC1317" s="4"/>
      <c r="BD1317" s="3"/>
    </row>
    <row r="1318" spans="3:56" ht="12" customHeight="1">
      <c r="C1318" s="5"/>
      <c r="N1318" s="2"/>
      <c r="U1318" s="33" t="str">
        <f>$U$5</f>
        <v>(３日間調査　単位：トン，％）</v>
      </c>
      <c r="BD1318" s="3"/>
    </row>
    <row r="1319" spans="2:56" ht="12" customHeight="1">
      <c r="B1319" s="6"/>
      <c r="C1319" s="7" t="s">
        <v>103</v>
      </c>
      <c r="D1319" s="57" t="s">
        <v>6</v>
      </c>
      <c r="E1319" s="58"/>
      <c r="F1319" s="58"/>
      <c r="G1319" s="58"/>
      <c r="H1319" s="58"/>
      <c r="I1319" s="58"/>
      <c r="J1319" s="58"/>
      <c r="K1319" s="58"/>
      <c r="L1319" s="58"/>
      <c r="M1319" s="58"/>
      <c r="N1319" s="58"/>
      <c r="O1319" s="58"/>
      <c r="P1319" s="58"/>
      <c r="Q1319" s="58"/>
      <c r="R1319" s="58"/>
      <c r="S1319" s="59"/>
      <c r="T1319" s="16"/>
      <c r="U1319" s="20"/>
      <c r="BD1319" s="3"/>
    </row>
    <row r="1320" spans="2:56" ht="27" customHeight="1">
      <c r="B1320" s="11"/>
      <c r="C1320" s="12"/>
      <c r="D1320" s="15" t="s">
        <v>7</v>
      </c>
      <c r="E1320" s="13"/>
      <c r="F1320" s="15" t="s">
        <v>140</v>
      </c>
      <c r="G1320" s="13"/>
      <c r="H1320" s="15" t="s">
        <v>139</v>
      </c>
      <c r="I1320" s="13"/>
      <c r="J1320" s="15" t="s">
        <v>138</v>
      </c>
      <c r="K1320" s="13"/>
      <c r="L1320" s="15" t="s">
        <v>8</v>
      </c>
      <c r="M1320" s="13"/>
      <c r="N1320" s="15" t="s">
        <v>9</v>
      </c>
      <c r="O1320" s="13"/>
      <c r="P1320" s="15" t="s">
        <v>10</v>
      </c>
      <c r="Q1320" s="13"/>
      <c r="R1320" s="19" t="s">
        <v>2</v>
      </c>
      <c r="S1320" s="54"/>
      <c r="T1320" s="17" t="s">
        <v>5</v>
      </c>
      <c r="U1320" s="21" t="s">
        <v>3</v>
      </c>
      <c r="BD1320" s="3"/>
    </row>
    <row r="1321" spans="2:56" ht="12" customHeight="1">
      <c r="B1321" s="8" t="s">
        <v>104</v>
      </c>
      <c r="C1321" s="9"/>
      <c r="D1321" s="10"/>
      <c r="E1321" s="14" t="s">
        <v>4</v>
      </c>
      <c r="F1321" s="10"/>
      <c r="G1321" s="14" t="s">
        <v>4</v>
      </c>
      <c r="H1321" s="10"/>
      <c r="I1321" s="14" t="s">
        <v>4</v>
      </c>
      <c r="J1321" s="10"/>
      <c r="K1321" s="14" t="s">
        <v>4</v>
      </c>
      <c r="L1321" s="10"/>
      <c r="M1321" s="14" t="s">
        <v>4</v>
      </c>
      <c r="N1321" s="10"/>
      <c r="O1321" s="14" t="s">
        <v>4</v>
      </c>
      <c r="P1321" s="10"/>
      <c r="Q1321" s="14" t="s">
        <v>4</v>
      </c>
      <c r="R1321" s="10"/>
      <c r="S1321" s="14" t="s">
        <v>4</v>
      </c>
      <c r="T1321" s="18"/>
      <c r="U1321" s="22"/>
      <c r="BD1321" s="3"/>
    </row>
    <row r="1322" spans="2:62" ht="12" customHeight="1">
      <c r="B1322" s="23"/>
      <c r="C1322" s="24" t="s">
        <v>107</v>
      </c>
      <c r="D1322" s="34">
        <v>0</v>
      </c>
      <c r="E1322" s="45">
        <f>IF($U1322=0,"",D1322/$U1322*100)</f>
        <v>0</v>
      </c>
      <c r="F1322" s="34">
        <v>0</v>
      </c>
      <c r="G1322" s="45">
        <f>IF($U1322=0,"",F1322/$U1322*100)</f>
        <v>0</v>
      </c>
      <c r="H1322" s="34">
        <v>0</v>
      </c>
      <c r="I1322" s="45">
        <f>IF($U1322=0,"",H1322/$U1322*100)</f>
        <v>0</v>
      </c>
      <c r="J1322" s="34">
        <v>0</v>
      </c>
      <c r="K1322" s="45">
        <f>IF($U1322=0,"",J1322/$U1322*100)</f>
        <v>0</v>
      </c>
      <c r="L1322" s="34">
        <v>0</v>
      </c>
      <c r="M1322" s="45">
        <f>IF($U1322=0,"",L1322/$U1322*100)</f>
        <v>0</v>
      </c>
      <c r="N1322" s="35">
        <v>0</v>
      </c>
      <c r="O1322" s="45">
        <f>IF($U1322=0,"",N1322/$U1322*100)</f>
        <v>0</v>
      </c>
      <c r="P1322" s="34">
        <v>0</v>
      </c>
      <c r="Q1322" s="45">
        <f>IF($U1322=0,"",P1322/$U1322*100)</f>
        <v>0</v>
      </c>
      <c r="R1322" s="34">
        <f>SUM(D1322,F1322,H1322,J1322,L1322,N1322,P1322)</f>
        <v>0</v>
      </c>
      <c r="S1322" s="45">
        <f>IF($U1322=0,"",R1322/$U1322*100)</f>
        <v>0</v>
      </c>
      <c r="T1322" s="34">
        <v>4036.1402</v>
      </c>
      <c r="U1322" s="36">
        <f>SUM(R1322,T1322)</f>
        <v>4036.1402</v>
      </c>
      <c r="BD1322" s="3"/>
      <c r="BJ1322" s="25"/>
    </row>
    <row r="1323" spans="2:62" ht="12" customHeight="1">
      <c r="B1323" s="11" t="s">
        <v>11</v>
      </c>
      <c r="C1323" s="26" t="s">
        <v>12</v>
      </c>
      <c r="D1323" s="37">
        <v>0</v>
      </c>
      <c r="E1323" s="46">
        <f aca="true" t="shared" si="433" ref="E1323:E1386">IF($U1323=0,"",D1323/$U1323*100)</f>
      </c>
      <c r="F1323" s="37">
        <v>0</v>
      </c>
      <c r="G1323" s="46">
        <f aca="true" t="shared" si="434" ref="G1323:G1386">IF($U1323=0,"",F1323/$U1323*100)</f>
      </c>
      <c r="H1323" s="37">
        <v>0</v>
      </c>
      <c r="I1323" s="46">
        <f aca="true" t="shared" si="435" ref="I1323:I1386">IF($U1323=0,"",H1323/$U1323*100)</f>
      </c>
      <c r="J1323" s="37">
        <v>0</v>
      </c>
      <c r="K1323" s="46">
        <f aca="true" t="shared" si="436" ref="K1323:K1386">IF($U1323=0,"",J1323/$U1323*100)</f>
      </c>
      <c r="L1323" s="37">
        <v>0</v>
      </c>
      <c r="M1323" s="46">
        <f aca="true" t="shared" si="437" ref="M1323:M1386">IF($U1323=0,"",L1323/$U1323*100)</f>
      </c>
      <c r="N1323" s="38">
        <v>0</v>
      </c>
      <c r="O1323" s="46">
        <f aca="true" t="shared" si="438" ref="O1323:O1386">IF($U1323=0,"",N1323/$U1323*100)</f>
      </c>
      <c r="P1323" s="37">
        <v>0</v>
      </c>
      <c r="Q1323" s="46">
        <f aca="true" t="shared" si="439" ref="Q1323:Q1386">IF($U1323=0,"",P1323/$U1323*100)</f>
      </c>
      <c r="R1323" s="37">
        <f aca="true" t="shared" si="440" ref="R1323:R1330">SUM(D1323,F1323,H1323,J1323,L1323,N1323,P1323)</f>
        <v>0</v>
      </c>
      <c r="S1323" s="46">
        <f aca="true" t="shared" si="441" ref="S1323:S1386">IF($U1323=0,"",R1323/$U1323*100)</f>
      </c>
      <c r="T1323" s="37">
        <v>0</v>
      </c>
      <c r="U1323" s="39">
        <f aca="true" t="shared" si="442" ref="U1323:U1386">SUM(R1323,T1323)</f>
        <v>0</v>
      </c>
      <c r="BD1323" s="3"/>
      <c r="BJ1323" s="25"/>
    </row>
    <row r="1324" spans="2:62" ht="12" customHeight="1">
      <c r="B1324" s="11"/>
      <c r="C1324" s="26" t="s">
        <v>13</v>
      </c>
      <c r="D1324" s="37">
        <v>0</v>
      </c>
      <c r="E1324" s="46">
        <f t="shared" si="433"/>
        <v>0</v>
      </c>
      <c r="F1324" s="37">
        <v>0</v>
      </c>
      <c r="G1324" s="46">
        <f t="shared" si="434"/>
        <v>0</v>
      </c>
      <c r="H1324" s="37">
        <v>0</v>
      </c>
      <c r="I1324" s="46">
        <f t="shared" si="435"/>
        <v>0</v>
      </c>
      <c r="J1324" s="37">
        <v>0</v>
      </c>
      <c r="K1324" s="46">
        <f t="shared" si="436"/>
        <v>0</v>
      </c>
      <c r="L1324" s="37">
        <v>0</v>
      </c>
      <c r="M1324" s="46">
        <f t="shared" si="437"/>
        <v>0</v>
      </c>
      <c r="N1324" s="38">
        <v>0</v>
      </c>
      <c r="O1324" s="46">
        <f t="shared" si="438"/>
        <v>0</v>
      </c>
      <c r="P1324" s="37">
        <v>0</v>
      </c>
      <c r="Q1324" s="46">
        <f t="shared" si="439"/>
        <v>0</v>
      </c>
      <c r="R1324" s="37">
        <f t="shared" si="440"/>
        <v>0</v>
      </c>
      <c r="S1324" s="46">
        <f t="shared" si="441"/>
        <v>0</v>
      </c>
      <c r="T1324" s="37">
        <v>17576.0819</v>
      </c>
      <c r="U1324" s="39">
        <f t="shared" si="442"/>
        <v>17576.0819</v>
      </c>
      <c r="BD1324" s="3"/>
      <c r="BJ1324" s="25"/>
    </row>
    <row r="1325" spans="2:62" ht="12" customHeight="1">
      <c r="B1325" s="11" t="s">
        <v>14</v>
      </c>
      <c r="C1325" s="26" t="s">
        <v>15</v>
      </c>
      <c r="D1325" s="37">
        <v>0</v>
      </c>
      <c r="E1325" s="46">
        <f t="shared" si="433"/>
      </c>
      <c r="F1325" s="37">
        <v>0</v>
      </c>
      <c r="G1325" s="46">
        <f t="shared" si="434"/>
      </c>
      <c r="H1325" s="37">
        <v>0</v>
      </c>
      <c r="I1325" s="46">
        <f t="shared" si="435"/>
      </c>
      <c r="J1325" s="37">
        <v>0</v>
      </c>
      <c r="K1325" s="46">
        <f t="shared" si="436"/>
      </c>
      <c r="L1325" s="37">
        <v>0</v>
      </c>
      <c r="M1325" s="46">
        <f t="shared" si="437"/>
      </c>
      <c r="N1325" s="38">
        <v>0</v>
      </c>
      <c r="O1325" s="46">
        <f t="shared" si="438"/>
      </c>
      <c r="P1325" s="37">
        <v>0</v>
      </c>
      <c r="Q1325" s="46">
        <f t="shared" si="439"/>
      </c>
      <c r="R1325" s="37">
        <f t="shared" si="440"/>
        <v>0</v>
      </c>
      <c r="S1325" s="46">
        <f t="shared" si="441"/>
      </c>
      <c r="T1325" s="37">
        <v>0</v>
      </c>
      <c r="U1325" s="39">
        <f t="shared" si="442"/>
        <v>0</v>
      </c>
      <c r="BD1325" s="3"/>
      <c r="BJ1325" s="25"/>
    </row>
    <row r="1326" spans="2:62" ht="12" customHeight="1">
      <c r="B1326" s="11"/>
      <c r="C1326" s="26" t="s">
        <v>16</v>
      </c>
      <c r="D1326" s="37">
        <v>0</v>
      </c>
      <c r="E1326" s="46">
        <f t="shared" si="433"/>
      </c>
      <c r="F1326" s="37">
        <v>0</v>
      </c>
      <c r="G1326" s="46">
        <f t="shared" si="434"/>
      </c>
      <c r="H1326" s="37">
        <v>0</v>
      </c>
      <c r="I1326" s="46">
        <f t="shared" si="435"/>
      </c>
      <c r="J1326" s="37">
        <v>0</v>
      </c>
      <c r="K1326" s="46">
        <f t="shared" si="436"/>
      </c>
      <c r="L1326" s="37">
        <v>0</v>
      </c>
      <c r="M1326" s="46">
        <f t="shared" si="437"/>
      </c>
      <c r="N1326" s="38">
        <v>0</v>
      </c>
      <c r="O1326" s="46">
        <f t="shared" si="438"/>
      </c>
      <c r="P1326" s="37">
        <v>0</v>
      </c>
      <c r="Q1326" s="46">
        <f t="shared" si="439"/>
      </c>
      <c r="R1326" s="37">
        <f t="shared" si="440"/>
        <v>0</v>
      </c>
      <c r="S1326" s="46">
        <f t="shared" si="441"/>
      </c>
      <c r="T1326" s="37">
        <v>0</v>
      </c>
      <c r="U1326" s="39">
        <f t="shared" si="442"/>
        <v>0</v>
      </c>
      <c r="BD1326" s="3"/>
      <c r="BJ1326" s="25"/>
    </row>
    <row r="1327" spans="2:62" ht="12" customHeight="1">
      <c r="B1327" s="11" t="s">
        <v>17</v>
      </c>
      <c r="C1327" s="26" t="s">
        <v>18</v>
      </c>
      <c r="D1327" s="37">
        <v>0</v>
      </c>
      <c r="E1327" s="46">
        <f t="shared" si="433"/>
      </c>
      <c r="F1327" s="37">
        <v>0</v>
      </c>
      <c r="G1327" s="46">
        <f t="shared" si="434"/>
      </c>
      <c r="H1327" s="37">
        <v>0</v>
      </c>
      <c r="I1327" s="46">
        <f t="shared" si="435"/>
      </c>
      <c r="J1327" s="37">
        <v>0</v>
      </c>
      <c r="K1327" s="46">
        <f t="shared" si="436"/>
      </c>
      <c r="L1327" s="37">
        <v>0</v>
      </c>
      <c r="M1327" s="46">
        <f t="shared" si="437"/>
      </c>
      <c r="N1327" s="38">
        <v>0</v>
      </c>
      <c r="O1327" s="46">
        <f t="shared" si="438"/>
      </c>
      <c r="P1327" s="37">
        <v>0</v>
      </c>
      <c r="Q1327" s="46">
        <f t="shared" si="439"/>
      </c>
      <c r="R1327" s="37">
        <f t="shared" si="440"/>
        <v>0</v>
      </c>
      <c r="S1327" s="46">
        <f t="shared" si="441"/>
      </c>
      <c r="T1327" s="37">
        <v>0</v>
      </c>
      <c r="U1327" s="39">
        <f t="shared" si="442"/>
        <v>0</v>
      </c>
      <c r="BD1327" s="3"/>
      <c r="BJ1327" s="25"/>
    </row>
    <row r="1328" spans="2:62" ht="12" customHeight="1">
      <c r="B1328" s="11"/>
      <c r="C1328" s="26" t="s">
        <v>19</v>
      </c>
      <c r="D1328" s="37">
        <v>0</v>
      </c>
      <c r="E1328" s="46">
        <f t="shared" si="433"/>
      </c>
      <c r="F1328" s="37">
        <v>0</v>
      </c>
      <c r="G1328" s="46">
        <f t="shared" si="434"/>
      </c>
      <c r="H1328" s="37">
        <v>0</v>
      </c>
      <c r="I1328" s="46">
        <f t="shared" si="435"/>
      </c>
      <c r="J1328" s="37">
        <v>0</v>
      </c>
      <c r="K1328" s="46">
        <f t="shared" si="436"/>
      </c>
      <c r="L1328" s="37">
        <v>0</v>
      </c>
      <c r="M1328" s="46">
        <f t="shared" si="437"/>
      </c>
      <c r="N1328" s="38">
        <v>0</v>
      </c>
      <c r="O1328" s="46">
        <f t="shared" si="438"/>
      </c>
      <c r="P1328" s="37">
        <v>0</v>
      </c>
      <c r="Q1328" s="46">
        <f t="shared" si="439"/>
      </c>
      <c r="R1328" s="37">
        <f t="shared" si="440"/>
        <v>0</v>
      </c>
      <c r="S1328" s="46">
        <f t="shared" si="441"/>
      </c>
      <c r="T1328" s="37">
        <v>0</v>
      </c>
      <c r="U1328" s="39">
        <f t="shared" si="442"/>
        <v>0</v>
      </c>
      <c r="BD1328" s="3"/>
      <c r="BJ1328" s="25"/>
    </row>
    <row r="1329" spans="2:62" ht="12" customHeight="1">
      <c r="B1329" s="11" t="s">
        <v>20</v>
      </c>
      <c r="C1329" s="26" t="s">
        <v>21</v>
      </c>
      <c r="D1329" s="37">
        <v>0</v>
      </c>
      <c r="E1329" s="46">
        <f t="shared" si="433"/>
      </c>
      <c r="F1329" s="37">
        <v>0</v>
      </c>
      <c r="G1329" s="46">
        <f t="shared" si="434"/>
      </c>
      <c r="H1329" s="37">
        <v>0</v>
      </c>
      <c r="I1329" s="46">
        <f t="shared" si="435"/>
      </c>
      <c r="J1329" s="37">
        <v>0</v>
      </c>
      <c r="K1329" s="46">
        <f t="shared" si="436"/>
      </c>
      <c r="L1329" s="37">
        <v>0</v>
      </c>
      <c r="M1329" s="46">
        <f t="shared" si="437"/>
      </c>
      <c r="N1329" s="38">
        <v>0</v>
      </c>
      <c r="O1329" s="46">
        <f t="shared" si="438"/>
      </c>
      <c r="P1329" s="37">
        <v>0</v>
      </c>
      <c r="Q1329" s="46">
        <f t="shared" si="439"/>
      </c>
      <c r="R1329" s="37">
        <f t="shared" si="440"/>
        <v>0</v>
      </c>
      <c r="S1329" s="46">
        <f t="shared" si="441"/>
      </c>
      <c r="T1329" s="37">
        <v>0</v>
      </c>
      <c r="U1329" s="39">
        <f t="shared" si="442"/>
        <v>0</v>
      </c>
      <c r="BD1329" s="3"/>
      <c r="BJ1329" s="25"/>
    </row>
    <row r="1330" spans="2:62" ht="12" customHeight="1">
      <c r="B1330" s="11"/>
      <c r="C1330" s="26" t="s">
        <v>22</v>
      </c>
      <c r="D1330" s="37">
        <v>0</v>
      </c>
      <c r="E1330" s="46">
        <f t="shared" si="433"/>
      </c>
      <c r="F1330" s="37">
        <v>0</v>
      </c>
      <c r="G1330" s="46">
        <f t="shared" si="434"/>
      </c>
      <c r="H1330" s="37">
        <v>0</v>
      </c>
      <c r="I1330" s="46">
        <f t="shared" si="435"/>
      </c>
      <c r="J1330" s="37">
        <v>0</v>
      </c>
      <c r="K1330" s="46">
        <f t="shared" si="436"/>
      </c>
      <c r="L1330" s="37">
        <v>0</v>
      </c>
      <c r="M1330" s="46">
        <f t="shared" si="437"/>
      </c>
      <c r="N1330" s="38">
        <v>0</v>
      </c>
      <c r="O1330" s="46">
        <f t="shared" si="438"/>
      </c>
      <c r="P1330" s="37">
        <v>0</v>
      </c>
      <c r="Q1330" s="46">
        <f t="shared" si="439"/>
      </c>
      <c r="R1330" s="37">
        <f t="shared" si="440"/>
        <v>0</v>
      </c>
      <c r="S1330" s="46">
        <f t="shared" si="441"/>
      </c>
      <c r="T1330" s="37">
        <v>0</v>
      </c>
      <c r="U1330" s="39">
        <f t="shared" si="442"/>
        <v>0</v>
      </c>
      <c r="BD1330" s="3"/>
      <c r="BJ1330" s="25"/>
    </row>
    <row r="1331" spans="2:62" ht="12" customHeight="1">
      <c r="B1331" s="27"/>
      <c r="C1331" s="28" t="s">
        <v>2</v>
      </c>
      <c r="D1331" s="40">
        <f>SUM(D1322:D1330)</f>
        <v>0</v>
      </c>
      <c r="E1331" s="47">
        <f t="shared" si="433"/>
        <v>0</v>
      </c>
      <c r="F1331" s="40">
        <f>SUM(F1322:F1330)</f>
        <v>0</v>
      </c>
      <c r="G1331" s="47">
        <f t="shared" si="434"/>
        <v>0</v>
      </c>
      <c r="H1331" s="40">
        <f>SUM(H1322:H1330)</f>
        <v>0</v>
      </c>
      <c r="I1331" s="47">
        <f t="shared" si="435"/>
        <v>0</v>
      </c>
      <c r="J1331" s="40">
        <f>SUM(J1322:J1330)</f>
        <v>0</v>
      </c>
      <c r="K1331" s="47">
        <f t="shared" si="436"/>
        <v>0</v>
      </c>
      <c r="L1331" s="40">
        <f>SUM(L1322:L1330)</f>
        <v>0</v>
      </c>
      <c r="M1331" s="47">
        <f t="shared" si="437"/>
        <v>0</v>
      </c>
      <c r="N1331" s="41">
        <f>SUM(N1322:N1330)</f>
        <v>0</v>
      </c>
      <c r="O1331" s="47">
        <f t="shared" si="438"/>
        <v>0</v>
      </c>
      <c r="P1331" s="40">
        <f>SUM(P1322:P1330)</f>
        <v>0</v>
      </c>
      <c r="Q1331" s="47">
        <f t="shared" si="439"/>
        <v>0</v>
      </c>
      <c r="R1331" s="40">
        <f>SUM(R1322:R1330)</f>
        <v>0</v>
      </c>
      <c r="S1331" s="47">
        <f t="shared" si="441"/>
        <v>0</v>
      </c>
      <c r="T1331" s="40">
        <f>SUM(T1322:T1330)</f>
        <v>21612.2221</v>
      </c>
      <c r="U1331" s="42">
        <f t="shared" si="442"/>
        <v>21612.2221</v>
      </c>
      <c r="BD1331" s="3"/>
      <c r="BJ1331" s="4"/>
    </row>
    <row r="1332" spans="2:62" ht="12" customHeight="1">
      <c r="B1332" s="11" t="s">
        <v>23</v>
      </c>
      <c r="C1332" s="26" t="s">
        <v>24</v>
      </c>
      <c r="D1332" s="37">
        <v>0</v>
      </c>
      <c r="E1332" s="46">
        <f t="shared" si="433"/>
        <v>0</v>
      </c>
      <c r="F1332" s="37">
        <v>0</v>
      </c>
      <c r="G1332" s="46">
        <f t="shared" si="434"/>
        <v>0</v>
      </c>
      <c r="H1332" s="37">
        <v>0</v>
      </c>
      <c r="I1332" s="46">
        <f t="shared" si="435"/>
        <v>0</v>
      </c>
      <c r="J1332" s="37">
        <v>0</v>
      </c>
      <c r="K1332" s="46">
        <f t="shared" si="436"/>
        <v>0</v>
      </c>
      <c r="L1332" s="37">
        <v>0</v>
      </c>
      <c r="M1332" s="46">
        <f t="shared" si="437"/>
        <v>0</v>
      </c>
      <c r="N1332" s="38">
        <v>0</v>
      </c>
      <c r="O1332" s="46">
        <f t="shared" si="438"/>
        <v>0</v>
      </c>
      <c r="P1332" s="37">
        <v>0</v>
      </c>
      <c r="Q1332" s="46">
        <f t="shared" si="439"/>
        <v>0</v>
      </c>
      <c r="R1332" s="37">
        <f>SUM(D1332,F1332,H1332,J1332,L1332,N1332,P1332)</f>
        <v>0</v>
      </c>
      <c r="S1332" s="46">
        <f t="shared" si="441"/>
        <v>0</v>
      </c>
      <c r="T1332" s="37">
        <v>599.917</v>
      </c>
      <c r="U1332" s="39">
        <f t="shared" si="442"/>
        <v>599.917</v>
      </c>
      <c r="BD1332" s="3"/>
      <c r="BJ1332" s="25"/>
    </row>
    <row r="1333" spans="2:62" ht="12" customHeight="1">
      <c r="B1333" s="11"/>
      <c r="C1333" s="26" t="s">
        <v>25</v>
      </c>
      <c r="D1333" s="37">
        <v>0</v>
      </c>
      <c r="E1333" s="46">
        <f t="shared" si="433"/>
      </c>
      <c r="F1333" s="37">
        <v>0</v>
      </c>
      <c r="G1333" s="46">
        <f t="shared" si="434"/>
      </c>
      <c r="H1333" s="37">
        <v>0</v>
      </c>
      <c r="I1333" s="46">
        <f t="shared" si="435"/>
      </c>
      <c r="J1333" s="37">
        <v>0</v>
      </c>
      <c r="K1333" s="46">
        <f t="shared" si="436"/>
      </c>
      <c r="L1333" s="37">
        <v>0</v>
      </c>
      <c r="M1333" s="46">
        <f t="shared" si="437"/>
      </c>
      <c r="N1333" s="38">
        <v>0</v>
      </c>
      <c r="O1333" s="46">
        <f t="shared" si="438"/>
      </c>
      <c r="P1333" s="37">
        <v>0</v>
      </c>
      <c r="Q1333" s="46">
        <f t="shared" si="439"/>
      </c>
      <c r="R1333" s="37">
        <f>SUM(D1333,F1333,H1333,J1333,L1333,N1333,P1333)</f>
        <v>0</v>
      </c>
      <c r="S1333" s="46">
        <f t="shared" si="441"/>
      </c>
      <c r="T1333" s="37">
        <v>0</v>
      </c>
      <c r="U1333" s="39">
        <f t="shared" si="442"/>
        <v>0</v>
      </c>
      <c r="BD1333" s="3"/>
      <c r="BJ1333" s="25"/>
    </row>
    <row r="1334" spans="2:62" ht="12" customHeight="1">
      <c r="B1334" s="11" t="s">
        <v>17</v>
      </c>
      <c r="C1334" s="26" t="s">
        <v>26</v>
      </c>
      <c r="D1334" s="37">
        <v>0</v>
      </c>
      <c r="E1334" s="46">
        <f t="shared" si="433"/>
      </c>
      <c r="F1334" s="37">
        <v>0</v>
      </c>
      <c r="G1334" s="46">
        <f t="shared" si="434"/>
      </c>
      <c r="H1334" s="37">
        <v>0</v>
      </c>
      <c r="I1334" s="46">
        <f t="shared" si="435"/>
      </c>
      <c r="J1334" s="37">
        <v>0</v>
      </c>
      <c r="K1334" s="46">
        <f t="shared" si="436"/>
      </c>
      <c r="L1334" s="37">
        <v>0</v>
      </c>
      <c r="M1334" s="46">
        <f t="shared" si="437"/>
      </c>
      <c r="N1334" s="38">
        <v>0</v>
      </c>
      <c r="O1334" s="46">
        <f t="shared" si="438"/>
      </c>
      <c r="P1334" s="37">
        <v>0</v>
      </c>
      <c r="Q1334" s="46">
        <f t="shared" si="439"/>
      </c>
      <c r="R1334" s="37">
        <f>SUM(D1334,F1334,H1334,J1334,L1334,N1334,P1334)</f>
        <v>0</v>
      </c>
      <c r="S1334" s="46">
        <f t="shared" si="441"/>
      </c>
      <c r="T1334" s="37">
        <v>0</v>
      </c>
      <c r="U1334" s="39">
        <f t="shared" si="442"/>
        <v>0</v>
      </c>
      <c r="BD1334" s="3"/>
      <c r="BJ1334" s="25"/>
    </row>
    <row r="1335" spans="2:62" ht="12" customHeight="1">
      <c r="B1335" s="11"/>
      <c r="C1335" s="26" t="s">
        <v>27</v>
      </c>
      <c r="D1335" s="37">
        <v>0</v>
      </c>
      <c r="E1335" s="46">
        <f t="shared" si="433"/>
      </c>
      <c r="F1335" s="37">
        <v>0</v>
      </c>
      <c r="G1335" s="46">
        <f t="shared" si="434"/>
      </c>
      <c r="H1335" s="37">
        <v>0</v>
      </c>
      <c r="I1335" s="46">
        <f t="shared" si="435"/>
      </c>
      <c r="J1335" s="37">
        <v>0</v>
      </c>
      <c r="K1335" s="46">
        <f t="shared" si="436"/>
      </c>
      <c r="L1335" s="37">
        <v>0</v>
      </c>
      <c r="M1335" s="46">
        <f t="shared" si="437"/>
      </c>
      <c r="N1335" s="38">
        <v>0</v>
      </c>
      <c r="O1335" s="46">
        <f t="shared" si="438"/>
      </c>
      <c r="P1335" s="37">
        <v>0</v>
      </c>
      <c r="Q1335" s="46">
        <f t="shared" si="439"/>
      </c>
      <c r="R1335" s="37">
        <f>SUM(D1335,F1335,H1335,J1335,L1335,N1335,P1335)</f>
        <v>0</v>
      </c>
      <c r="S1335" s="46">
        <f t="shared" si="441"/>
      </c>
      <c r="T1335" s="37">
        <v>0</v>
      </c>
      <c r="U1335" s="39">
        <f t="shared" si="442"/>
        <v>0</v>
      </c>
      <c r="BD1335" s="3"/>
      <c r="BJ1335" s="25"/>
    </row>
    <row r="1336" spans="2:62" ht="12" customHeight="1">
      <c r="B1336" s="11" t="s">
        <v>20</v>
      </c>
      <c r="C1336" s="29" t="s">
        <v>28</v>
      </c>
      <c r="D1336" s="37">
        <v>0</v>
      </c>
      <c r="E1336" s="46">
        <f t="shared" si="433"/>
        <v>0</v>
      </c>
      <c r="F1336" s="37">
        <v>0</v>
      </c>
      <c r="G1336" s="46">
        <f t="shared" si="434"/>
        <v>0</v>
      </c>
      <c r="H1336" s="37">
        <v>0</v>
      </c>
      <c r="I1336" s="46">
        <f t="shared" si="435"/>
        <v>0</v>
      </c>
      <c r="J1336" s="37">
        <v>0</v>
      </c>
      <c r="K1336" s="46">
        <f t="shared" si="436"/>
        <v>0</v>
      </c>
      <c r="L1336" s="37">
        <v>0</v>
      </c>
      <c r="M1336" s="46">
        <f t="shared" si="437"/>
        <v>0</v>
      </c>
      <c r="N1336" s="38">
        <v>0</v>
      </c>
      <c r="O1336" s="46">
        <f t="shared" si="438"/>
        <v>0</v>
      </c>
      <c r="P1336" s="37">
        <v>0</v>
      </c>
      <c r="Q1336" s="46">
        <f t="shared" si="439"/>
        <v>0</v>
      </c>
      <c r="R1336" s="37">
        <f>SUM(D1336,F1336,H1336,J1336,L1336,N1336,P1336)</f>
        <v>0</v>
      </c>
      <c r="S1336" s="46">
        <f t="shared" si="441"/>
        <v>0</v>
      </c>
      <c r="T1336" s="37">
        <v>2075.9351</v>
      </c>
      <c r="U1336" s="39">
        <f t="shared" si="442"/>
        <v>2075.9351</v>
      </c>
      <c r="BD1336" s="3"/>
      <c r="BJ1336" s="25"/>
    </row>
    <row r="1337" spans="1:62" s="30" customFormat="1" ht="12" customHeight="1">
      <c r="A1337" s="3"/>
      <c r="B1337" s="27"/>
      <c r="C1337" s="28" t="s">
        <v>2</v>
      </c>
      <c r="D1337" s="40">
        <f>SUM(D1332:D1336)</f>
        <v>0</v>
      </c>
      <c r="E1337" s="47">
        <f t="shared" si="433"/>
        <v>0</v>
      </c>
      <c r="F1337" s="40">
        <f>SUM(F1332:F1336)</f>
        <v>0</v>
      </c>
      <c r="G1337" s="47">
        <f t="shared" si="434"/>
        <v>0</v>
      </c>
      <c r="H1337" s="40">
        <f>SUM(H1332:H1336)</f>
        <v>0</v>
      </c>
      <c r="I1337" s="47">
        <f t="shared" si="435"/>
        <v>0</v>
      </c>
      <c r="J1337" s="40">
        <f>SUM(J1332:J1336)</f>
        <v>0</v>
      </c>
      <c r="K1337" s="47">
        <f t="shared" si="436"/>
        <v>0</v>
      </c>
      <c r="L1337" s="40">
        <f>SUM(L1332:L1336)</f>
        <v>0</v>
      </c>
      <c r="M1337" s="47">
        <f t="shared" si="437"/>
        <v>0</v>
      </c>
      <c r="N1337" s="41">
        <f>SUM(N1332:N1336)</f>
        <v>0</v>
      </c>
      <c r="O1337" s="47">
        <f t="shared" si="438"/>
        <v>0</v>
      </c>
      <c r="P1337" s="40">
        <f>SUM(P1332:P1336)</f>
        <v>0</v>
      </c>
      <c r="Q1337" s="47">
        <f t="shared" si="439"/>
        <v>0</v>
      </c>
      <c r="R1337" s="40">
        <f>SUM(R1332:R1336)</f>
        <v>0</v>
      </c>
      <c r="S1337" s="47">
        <f t="shared" si="441"/>
        <v>0</v>
      </c>
      <c r="T1337" s="40">
        <f>SUM(T1332:T1336)</f>
        <v>2675.8521</v>
      </c>
      <c r="U1337" s="42">
        <f t="shared" si="442"/>
        <v>2675.8521</v>
      </c>
      <c r="BJ1337" s="25"/>
    </row>
    <row r="1338" spans="2:62" ht="12" customHeight="1">
      <c r="B1338" s="23"/>
      <c r="C1338" s="24" t="s">
        <v>29</v>
      </c>
      <c r="D1338" s="37">
        <v>0</v>
      </c>
      <c r="E1338" s="46">
        <f t="shared" si="433"/>
        <v>0</v>
      </c>
      <c r="F1338" s="37">
        <v>0</v>
      </c>
      <c r="G1338" s="46">
        <f t="shared" si="434"/>
        <v>0</v>
      </c>
      <c r="H1338" s="37">
        <v>0</v>
      </c>
      <c r="I1338" s="46">
        <f t="shared" si="435"/>
        <v>0</v>
      </c>
      <c r="J1338" s="37">
        <v>0</v>
      </c>
      <c r="K1338" s="46">
        <f t="shared" si="436"/>
        <v>0</v>
      </c>
      <c r="L1338" s="37">
        <v>0</v>
      </c>
      <c r="M1338" s="46">
        <f t="shared" si="437"/>
        <v>0</v>
      </c>
      <c r="N1338" s="38">
        <v>0</v>
      </c>
      <c r="O1338" s="46">
        <f t="shared" si="438"/>
        <v>0</v>
      </c>
      <c r="P1338" s="37">
        <v>0</v>
      </c>
      <c r="Q1338" s="46">
        <f t="shared" si="439"/>
        <v>0</v>
      </c>
      <c r="R1338" s="37">
        <f aca="true" t="shared" si="443" ref="R1338:R1346">SUM(D1338,F1338,H1338,J1338,L1338,N1338,P1338)</f>
        <v>0</v>
      </c>
      <c r="S1338" s="46">
        <f t="shared" si="441"/>
        <v>0</v>
      </c>
      <c r="T1338" s="37">
        <v>117658.9074</v>
      </c>
      <c r="U1338" s="39">
        <f t="shared" si="442"/>
        <v>117658.9074</v>
      </c>
      <c r="BD1338" s="3"/>
      <c r="BJ1338" s="25"/>
    </row>
    <row r="1339" spans="2:62" ht="12" customHeight="1">
      <c r="B1339" s="11" t="s">
        <v>0</v>
      </c>
      <c r="C1339" s="26" t="s">
        <v>30</v>
      </c>
      <c r="D1339" s="37">
        <v>0</v>
      </c>
      <c r="E1339" s="46">
        <f t="shared" si="433"/>
        <v>0</v>
      </c>
      <c r="F1339" s="37">
        <v>0</v>
      </c>
      <c r="G1339" s="46">
        <f t="shared" si="434"/>
        <v>0</v>
      </c>
      <c r="H1339" s="37">
        <v>0</v>
      </c>
      <c r="I1339" s="46">
        <f t="shared" si="435"/>
        <v>0</v>
      </c>
      <c r="J1339" s="37">
        <v>0</v>
      </c>
      <c r="K1339" s="46">
        <f t="shared" si="436"/>
        <v>0</v>
      </c>
      <c r="L1339" s="37">
        <v>0</v>
      </c>
      <c r="M1339" s="46">
        <f t="shared" si="437"/>
        <v>0</v>
      </c>
      <c r="N1339" s="38">
        <v>0</v>
      </c>
      <c r="O1339" s="46">
        <f t="shared" si="438"/>
        <v>0</v>
      </c>
      <c r="P1339" s="37">
        <v>0</v>
      </c>
      <c r="Q1339" s="46">
        <f t="shared" si="439"/>
        <v>0</v>
      </c>
      <c r="R1339" s="37">
        <f t="shared" si="443"/>
        <v>0</v>
      </c>
      <c r="S1339" s="46">
        <f t="shared" si="441"/>
        <v>0</v>
      </c>
      <c r="T1339" s="37">
        <v>22302.3863</v>
      </c>
      <c r="U1339" s="39">
        <f t="shared" si="442"/>
        <v>22302.3863</v>
      </c>
      <c r="BD1339" s="3"/>
      <c r="BJ1339" s="25"/>
    </row>
    <row r="1340" spans="2:62" ht="12" customHeight="1">
      <c r="B1340" s="11"/>
      <c r="C1340" s="26" t="s">
        <v>31</v>
      </c>
      <c r="D1340" s="37">
        <v>0</v>
      </c>
      <c r="E1340" s="46">
        <f t="shared" si="433"/>
      </c>
      <c r="F1340" s="37">
        <v>0</v>
      </c>
      <c r="G1340" s="46">
        <f t="shared" si="434"/>
      </c>
      <c r="H1340" s="37">
        <v>0</v>
      </c>
      <c r="I1340" s="46">
        <f t="shared" si="435"/>
      </c>
      <c r="J1340" s="37">
        <v>0</v>
      </c>
      <c r="K1340" s="46">
        <f t="shared" si="436"/>
      </c>
      <c r="L1340" s="37">
        <v>0</v>
      </c>
      <c r="M1340" s="46">
        <f t="shared" si="437"/>
      </c>
      <c r="N1340" s="38">
        <v>0</v>
      </c>
      <c r="O1340" s="46">
        <f t="shared" si="438"/>
      </c>
      <c r="P1340" s="37">
        <v>0</v>
      </c>
      <c r="Q1340" s="46">
        <f t="shared" si="439"/>
      </c>
      <c r="R1340" s="37">
        <f t="shared" si="443"/>
        <v>0</v>
      </c>
      <c r="S1340" s="46">
        <f t="shared" si="441"/>
      </c>
      <c r="T1340" s="37">
        <v>0</v>
      </c>
      <c r="U1340" s="39">
        <f t="shared" si="442"/>
        <v>0</v>
      </c>
      <c r="BD1340" s="3"/>
      <c r="BJ1340" s="25"/>
    </row>
    <row r="1341" spans="2:62" ht="12" customHeight="1">
      <c r="B1341" s="11"/>
      <c r="C1341" s="26" t="s">
        <v>32</v>
      </c>
      <c r="D1341" s="37">
        <v>0</v>
      </c>
      <c r="E1341" s="46">
        <f t="shared" si="433"/>
        <v>0</v>
      </c>
      <c r="F1341" s="37">
        <v>0</v>
      </c>
      <c r="G1341" s="46">
        <f t="shared" si="434"/>
        <v>0</v>
      </c>
      <c r="H1341" s="37">
        <v>0</v>
      </c>
      <c r="I1341" s="46">
        <f t="shared" si="435"/>
        <v>0</v>
      </c>
      <c r="J1341" s="37">
        <v>0</v>
      </c>
      <c r="K1341" s="46">
        <f t="shared" si="436"/>
        <v>0</v>
      </c>
      <c r="L1341" s="37">
        <v>0</v>
      </c>
      <c r="M1341" s="46">
        <f t="shared" si="437"/>
        <v>0</v>
      </c>
      <c r="N1341" s="38">
        <v>0</v>
      </c>
      <c r="O1341" s="46">
        <f t="shared" si="438"/>
        <v>0</v>
      </c>
      <c r="P1341" s="37">
        <v>0</v>
      </c>
      <c r="Q1341" s="46">
        <f t="shared" si="439"/>
        <v>0</v>
      </c>
      <c r="R1341" s="37">
        <f t="shared" si="443"/>
        <v>0</v>
      </c>
      <c r="S1341" s="46">
        <f t="shared" si="441"/>
        <v>0</v>
      </c>
      <c r="T1341" s="37">
        <v>119661.5778</v>
      </c>
      <c r="U1341" s="39">
        <f t="shared" si="442"/>
        <v>119661.5778</v>
      </c>
      <c r="BD1341" s="3"/>
      <c r="BJ1341" s="25"/>
    </row>
    <row r="1342" spans="2:62" ht="12" customHeight="1">
      <c r="B1342" s="11" t="s">
        <v>17</v>
      </c>
      <c r="C1342" s="26" t="s">
        <v>33</v>
      </c>
      <c r="D1342" s="37">
        <v>0</v>
      </c>
      <c r="E1342" s="46">
        <f t="shared" si="433"/>
        <v>0</v>
      </c>
      <c r="F1342" s="37">
        <v>0</v>
      </c>
      <c r="G1342" s="46">
        <f t="shared" si="434"/>
        <v>0</v>
      </c>
      <c r="H1342" s="37">
        <v>0</v>
      </c>
      <c r="I1342" s="46">
        <f t="shared" si="435"/>
        <v>0</v>
      </c>
      <c r="J1342" s="37">
        <v>0</v>
      </c>
      <c r="K1342" s="46">
        <f t="shared" si="436"/>
        <v>0</v>
      </c>
      <c r="L1342" s="37">
        <v>0</v>
      </c>
      <c r="M1342" s="46">
        <f t="shared" si="437"/>
        <v>0</v>
      </c>
      <c r="N1342" s="38">
        <v>0</v>
      </c>
      <c r="O1342" s="46">
        <f t="shared" si="438"/>
        <v>0</v>
      </c>
      <c r="P1342" s="37">
        <v>0</v>
      </c>
      <c r="Q1342" s="46">
        <f t="shared" si="439"/>
        <v>0</v>
      </c>
      <c r="R1342" s="37">
        <f t="shared" si="443"/>
        <v>0</v>
      </c>
      <c r="S1342" s="46">
        <f t="shared" si="441"/>
        <v>0</v>
      </c>
      <c r="T1342" s="37">
        <v>242348.0156</v>
      </c>
      <c r="U1342" s="39">
        <f t="shared" si="442"/>
        <v>242348.0156</v>
      </c>
      <c r="BD1342" s="3"/>
      <c r="BJ1342" s="25"/>
    </row>
    <row r="1343" spans="2:62" ht="12" customHeight="1">
      <c r="B1343" s="11"/>
      <c r="C1343" s="26" t="s">
        <v>34</v>
      </c>
      <c r="D1343" s="37">
        <v>0</v>
      </c>
      <c r="E1343" s="46">
        <f t="shared" si="433"/>
        <v>0</v>
      </c>
      <c r="F1343" s="37">
        <v>0</v>
      </c>
      <c r="G1343" s="46">
        <f t="shared" si="434"/>
        <v>0</v>
      </c>
      <c r="H1343" s="37">
        <v>0</v>
      </c>
      <c r="I1343" s="46">
        <f t="shared" si="435"/>
        <v>0</v>
      </c>
      <c r="J1343" s="37">
        <v>0</v>
      </c>
      <c r="K1343" s="46">
        <f t="shared" si="436"/>
        <v>0</v>
      </c>
      <c r="L1343" s="37">
        <v>0</v>
      </c>
      <c r="M1343" s="46">
        <f t="shared" si="437"/>
        <v>0</v>
      </c>
      <c r="N1343" s="38">
        <v>0</v>
      </c>
      <c r="O1343" s="46">
        <f t="shared" si="438"/>
        <v>0</v>
      </c>
      <c r="P1343" s="37">
        <v>0</v>
      </c>
      <c r="Q1343" s="46">
        <f t="shared" si="439"/>
        <v>0</v>
      </c>
      <c r="R1343" s="37">
        <f t="shared" si="443"/>
        <v>0</v>
      </c>
      <c r="S1343" s="46">
        <f t="shared" si="441"/>
        <v>0</v>
      </c>
      <c r="T1343" s="37">
        <v>108721.794</v>
      </c>
      <c r="U1343" s="39">
        <f t="shared" si="442"/>
        <v>108721.794</v>
      </c>
      <c r="BD1343" s="3"/>
      <c r="BJ1343" s="25"/>
    </row>
    <row r="1344" spans="2:62" ht="12" customHeight="1">
      <c r="B1344" s="11"/>
      <c r="C1344" s="26" t="s">
        <v>35</v>
      </c>
      <c r="D1344" s="37">
        <v>0</v>
      </c>
      <c r="E1344" s="46">
        <f t="shared" si="433"/>
      </c>
      <c r="F1344" s="37">
        <v>0</v>
      </c>
      <c r="G1344" s="46">
        <f t="shared" si="434"/>
      </c>
      <c r="H1344" s="37">
        <v>0</v>
      </c>
      <c r="I1344" s="46">
        <f t="shared" si="435"/>
      </c>
      <c r="J1344" s="37">
        <v>0</v>
      </c>
      <c r="K1344" s="46">
        <f t="shared" si="436"/>
      </c>
      <c r="L1344" s="37">
        <v>0</v>
      </c>
      <c r="M1344" s="46">
        <f t="shared" si="437"/>
      </c>
      <c r="N1344" s="38">
        <v>0</v>
      </c>
      <c r="O1344" s="46">
        <f t="shared" si="438"/>
      </c>
      <c r="P1344" s="37">
        <v>0</v>
      </c>
      <c r="Q1344" s="46">
        <f t="shared" si="439"/>
      </c>
      <c r="R1344" s="37">
        <f t="shared" si="443"/>
        <v>0</v>
      </c>
      <c r="S1344" s="46">
        <f t="shared" si="441"/>
      </c>
      <c r="T1344" s="37">
        <v>0</v>
      </c>
      <c r="U1344" s="39">
        <f t="shared" si="442"/>
        <v>0</v>
      </c>
      <c r="BD1344" s="3"/>
      <c r="BJ1344" s="25"/>
    </row>
    <row r="1345" spans="2:62" ht="12" customHeight="1">
      <c r="B1345" s="11" t="s">
        <v>20</v>
      </c>
      <c r="C1345" s="26" t="s">
        <v>36</v>
      </c>
      <c r="D1345" s="37">
        <v>0</v>
      </c>
      <c r="E1345" s="46">
        <f t="shared" si="433"/>
      </c>
      <c r="F1345" s="37">
        <v>0</v>
      </c>
      <c r="G1345" s="46">
        <f t="shared" si="434"/>
      </c>
      <c r="H1345" s="37">
        <v>0</v>
      </c>
      <c r="I1345" s="46">
        <f t="shared" si="435"/>
      </c>
      <c r="J1345" s="37">
        <v>0</v>
      </c>
      <c r="K1345" s="46">
        <f t="shared" si="436"/>
      </c>
      <c r="L1345" s="37">
        <v>0</v>
      </c>
      <c r="M1345" s="46">
        <f t="shared" si="437"/>
      </c>
      <c r="N1345" s="38">
        <v>0</v>
      </c>
      <c r="O1345" s="46">
        <f t="shared" si="438"/>
      </c>
      <c r="P1345" s="37">
        <v>0</v>
      </c>
      <c r="Q1345" s="46">
        <f t="shared" si="439"/>
      </c>
      <c r="R1345" s="37">
        <f t="shared" si="443"/>
        <v>0</v>
      </c>
      <c r="S1345" s="46">
        <f t="shared" si="441"/>
      </c>
      <c r="T1345" s="37">
        <v>0</v>
      </c>
      <c r="U1345" s="39">
        <f t="shared" si="442"/>
        <v>0</v>
      </c>
      <c r="BD1345" s="3"/>
      <c r="BJ1345" s="25"/>
    </row>
    <row r="1346" spans="2:62" ht="12" customHeight="1">
      <c r="B1346" s="11"/>
      <c r="C1346" s="26" t="s">
        <v>37</v>
      </c>
      <c r="D1346" s="37">
        <v>0</v>
      </c>
      <c r="E1346" s="46">
        <f t="shared" si="433"/>
        <v>0</v>
      </c>
      <c r="F1346" s="37">
        <v>0</v>
      </c>
      <c r="G1346" s="46">
        <f t="shared" si="434"/>
        <v>0</v>
      </c>
      <c r="H1346" s="37">
        <v>0</v>
      </c>
      <c r="I1346" s="46">
        <f t="shared" si="435"/>
        <v>0</v>
      </c>
      <c r="J1346" s="37">
        <v>0</v>
      </c>
      <c r="K1346" s="46">
        <f t="shared" si="436"/>
        <v>0</v>
      </c>
      <c r="L1346" s="37">
        <v>0</v>
      </c>
      <c r="M1346" s="46">
        <f t="shared" si="437"/>
        <v>0</v>
      </c>
      <c r="N1346" s="38">
        <v>0</v>
      </c>
      <c r="O1346" s="46">
        <f t="shared" si="438"/>
        <v>0</v>
      </c>
      <c r="P1346" s="37">
        <v>0</v>
      </c>
      <c r="Q1346" s="46">
        <f t="shared" si="439"/>
        <v>0</v>
      </c>
      <c r="R1346" s="37">
        <f t="shared" si="443"/>
        <v>0</v>
      </c>
      <c r="S1346" s="46">
        <f t="shared" si="441"/>
        <v>0</v>
      </c>
      <c r="T1346" s="37">
        <v>13504.0269</v>
      </c>
      <c r="U1346" s="39">
        <f t="shared" si="442"/>
        <v>13504.0269</v>
      </c>
      <c r="BD1346" s="3"/>
      <c r="BJ1346" s="25"/>
    </row>
    <row r="1347" spans="1:62" s="30" customFormat="1" ht="12" customHeight="1">
      <c r="A1347" s="3"/>
      <c r="B1347" s="27"/>
      <c r="C1347" s="28" t="s">
        <v>2</v>
      </c>
      <c r="D1347" s="40">
        <f>SUM(D1338:D1346)</f>
        <v>0</v>
      </c>
      <c r="E1347" s="47">
        <f t="shared" si="433"/>
        <v>0</v>
      </c>
      <c r="F1347" s="40">
        <f>SUM(F1338:F1346)</f>
        <v>0</v>
      </c>
      <c r="G1347" s="47">
        <f t="shared" si="434"/>
        <v>0</v>
      </c>
      <c r="H1347" s="40">
        <f>SUM(H1338:H1346)</f>
        <v>0</v>
      </c>
      <c r="I1347" s="47">
        <f t="shared" si="435"/>
        <v>0</v>
      </c>
      <c r="J1347" s="40">
        <f>SUM(J1338:J1346)</f>
        <v>0</v>
      </c>
      <c r="K1347" s="47">
        <f t="shared" si="436"/>
        <v>0</v>
      </c>
      <c r="L1347" s="40">
        <f>SUM(L1338:L1346)</f>
        <v>0</v>
      </c>
      <c r="M1347" s="47">
        <f t="shared" si="437"/>
        <v>0</v>
      </c>
      <c r="N1347" s="41">
        <f>SUM(N1338:N1346)</f>
        <v>0</v>
      </c>
      <c r="O1347" s="47">
        <f t="shared" si="438"/>
        <v>0</v>
      </c>
      <c r="P1347" s="40">
        <f>SUM(P1338:P1346)</f>
        <v>0</v>
      </c>
      <c r="Q1347" s="47">
        <f t="shared" si="439"/>
        <v>0</v>
      </c>
      <c r="R1347" s="40">
        <f>SUM(R1338:R1346)</f>
        <v>0</v>
      </c>
      <c r="S1347" s="47">
        <f t="shared" si="441"/>
        <v>0</v>
      </c>
      <c r="T1347" s="40">
        <f>SUM(T1338:T1346)</f>
        <v>624196.708</v>
      </c>
      <c r="U1347" s="42">
        <f t="shared" si="442"/>
        <v>624196.708</v>
      </c>
      <c r="BJ1347" s="25"/>
    </row>
    <row r="1348" spans="2:62" ht="12" customHeight="1">
      <c r="B1348" s="11"/>
      <c r="C1348" s="26" t="s">
        <v>38</v>
      </c>
      <c r="D1348" s="37">
        <v>0</v>
      </c>
      <c r="E1348" s="46">
        <f t="shared" si="433"/>
        <v>0</v>
      </c>
      <c r="F1348" s="37">
        <v>0</v>
      </c>
      <c r="G1348" s="46">
        <f t="shared" si="434"/>
        <v>0</v>
      </c>
      <c r="H1348" s="37">
        <v>0</v>
      </c>
      <c r="I1348" s="46">
        <f t="shared" si="435"/>
        <v>0</v>
      </c>
      <c r="J1348" s="37">
        <v>0</v>
      </c>
      <c r="K1348" s="46">
        <f t="shared" si="436"/>
        <v>0</v>
      </c>
      <c r="L1348" s="37">
        <v>0</v>
      </c>
      <c r="M1348" s="46">
        <f t="shared" si="437"/>
        <v>0</v>
      </c>
      <c r="N1348" s="38">
        <v>0</v>
      </c>
      <c r="O1348" s="46">
        <f t="shared" si="438"/>
        <v>0</v>
      </c>
      <c r="P1348" s="37">
        <v>716.824</v>
      </c>
      <c r="Q1348" s="46">
        <f t="shared" si="439"/>
        <v>0.16556301042414576</v>
      </c>
      <c r="R1348" s="37">
        <f aca="true" t="shared" si="444" ref="R1348:R1357">SUM(D1348,F1348,H1348,J1348,L1348,N1348,P1348)</f>
        <v>716.824</v>
      </c>
      <c r="S1348" s="46">
        <f t="shared" si="441"/>
        <v>0.16556301042414576</v>
      </c>
      <c r="T1348" s="37">
        <v>432244.6196</v>
      </c>
      <c r="U1348" s="39">
        <f t="shared" si="442"/>
        <v>432961.4436</v>
      </c>
      <c r="BD1348" s="3"/>
      <c r="BJ1348" s="25"/>
    </row>
    <row r="1349" spans="2:62" ht="12" customHeight="1">
      <c r="B1349" s="11"/>
      <c r="C1349" s="26" t="s">
        <v>39</v>
      </c>
      <c r="D1349" s="37">
        <v>0</v>
      </c>
      <c r="E1349" s="46">
        <f t="shared" si="433"/>
        <v>0</v>
      </c>
      <c r="F1349" s="37">
        <v>0</v>
      </c>
      <c r="G1349" s="46">
        <f t="shared" si="434"/>
        <v>0</v>
      </c>
      <c r="H1349" s="37">
        <v>0</v>
      </c>
      <c r="I1349" s="46">
        <f t="shared" si="435"/>
        <v>0</v>
      </c>
      <c r="J1349" s="37">
        <v>0</v>
      </c>
      <c r="K1349" s="46">
        <f t="shared" si="436"/>
        <v>0</v>
      </c>
      <c r="L1349" s="37">
        <v>0</v>
      </c>
      <c r="M1349" s="46">
        <f t="shared" si="437"/>
        <v>0</v>
      </c>
      <c r="N1349" s="38">
        <v>0</v>
      </c>
      <c r="O1349" s="46">
        <f t="shared" si="438"/>
        <v>0</v>
      </c>
      <c r="P1349" s="37">
        <v>0</v>
      </c>
      <c r="Q1349" s="46">
        <f t="shared" si="439"/>
        <v>0</v>
      </c>
      <c r="R1349" s="37">
        <f t="shared" si="444"/>
        <v>0</v>
      </c>
      <c r="S1349" s="46">
        <f t="shared" si="441"/>
        <v>0</v>
      </c>
      <c r="T1349" s="37">
        <v>4311.8959</v>
      </c>
      <c r="U1349" s="39">
        <f t="shared" si="442"/>
        <v>4311.8959</v>
      </c>
      <c r="BD1349" s="3"/>
      <c r="BJ1349" s="25"/>
    </row>
    <row r="1350" spans="2:62" ht="12" customHeight="1">
      <c r="B1350" s="11" t="s">
        <v>40</v>
      </c>
      <c r="C1350" s="26" t="s">
        <v>41</v>
      </c>
      <c r="D1350" s="37">
        <v>0</v>
      </c>
      <c r="E1350" s="46">
        <f t="shared" si="433"/>
        <v>0</v>
      </c>
      <c r="F1350" s="37">
        <v>0</v>
      </c>
      <c r="G1350" s="46">
        <f t="shared" si="434"/>
        <v>0</v>
      </c>
      <c r="H1350" s="37">
        <v>0</v>
      </c>
      <c r="I1350" s="46">
        <f t="shared" si="435"/>
        <v>0</v>
      </c>
      <c r="J1350" s="37">
        <v>0</v>
      </c>
      <c r="K1350" s="46">
        <f t="shared" si="436"/>
        <v>0</v>
      </c>
      <c r="L1350" s="37">
        <v>0</v>
      </c>
      <c r="M1350" s="46">
        <f t="shared" si="437"/>
        <v>0</v>
      </c>
      <c r="N1350" s="38">
        <v>0</v>
      </c>
      <c r="O1350" s="46">
        <f t="shared" si="438"/>
        <v>0</v>
      </c>
      <c r="P1350" s="37">
        <v>0</v>
      </c>
      <c r="Q1350" s="46">
        <f t="shared" si="439"/>
        <v>0</v>
      </c>
      <c r="R1350" s="37">
        <f t="shared" si="444"/>
        <v>0</v>
      </c>
      <c r="S1350" s="46">
        <f t="shared" si="441"/>
        <v>0</v>
      </c>
      <c r="T1350" s="37">
        <v>2068.7808</v>
      </c>
      <c r="U1350" s="39">
        <f t="shared" si="442"/>
        <v>2068.7808</v>
      </c>
      <c r="BD1350" s="3"/>
      <c r="BJ1350" s="25"/>
    </row>
    <row r="1351" spans="2:62" ht="12" customHeight="1">
      <c r="B1351" s="11" t="s">
        <v>42</v>
      </c>
      <c r="C1351" s="26" t="s">
        <v>43</v>
      </c>
      <c r="D1351" s="37">
        <v>0</v>
      </c>
      <c r="E1351" s="46">
        <f t="shared" si="433"/>
        <v>0</v>
      </c>
      <c r="F1351" s="37">
        <v>0</v>
      </c>
      <c r="G1351" s="46">
        <f t="shared" si="434"/>
        <v>0</v>
      </c>
      <c r="H1351" s="37">
        <v>0</v>
      </c>
      <c r="I1351" s="46">
        <f t="shared" si="435"/>
        <v>0</v>
      </c>
      <c r="J1351" s="37">
        <v>0</v>
      </c>
      <c r="K1351" s="46">
        <f t="shared" si="436"/>
        <v>0</v>
      </c>
      <c r="L1351" s="37">
        <v>0</v>
      </c>
      <c r="M1351" s="46">
        <f t="shared" si="437"/>
        <v>0</v>
      </c>
      <c r="N1351" s="38">
        <v>0</v>
      </c>
      <c r="O1351" s="46">
        <f t="shared" si="438"/>
        <v>0</v>
      </c>
      <c r="P1351" s="37">
        <v>115.3168</v>
      </c>
      <c r="Q1351" s="46">
        <f t="shared" si="439"/>
        <v>1.831400341343619</v>
      </c>
      <c r="R1351" s="37">
        <f t="shared" si="444"/>
        <v>115.3168</v>
      </c>
      <c r="S1351" s="46">
        <f t="shared" si="441"/>
        <v>1.831400341343619</v>
      </c>
      <c r="T1351" s="37">
        <v>6181.3294</v>
      </c>
      <c r="U1351" s="39">
        <f t="shared" si="442"/>
        <v>6296.646199999999</v>
      </c>
      <c r="BD1351" s="3"/>
      <c r="BJ1351" s="25"/>
    </row>
    <row r="1352" spans="2:62" ht="12" customHeight="1">
      <c r="B1352" s="11" t="s">
        <v>44</v>
      </c>
      <c r="C1352" s="26" t="s">
        <v>45</v>
      </c>
      <c r="D1352" s="37">
        <v>0</v>
      </c>
      <c r="E1352" s="46">
        <f t="shared" si="433"/>
      </c>
      <c r="F1352" s="37">
        <v>0</v>
      </c>
      <c r="G1352" s="46">
        <f t="shared" si="434"/>
      </c>
      <c r="H1352" s="37">
        <v>0</v>
      </c>
      <c r="I1352" s="46">
        <f t="shared" si="435"/>
      </c>
      <c r="J1352" s="37">
        <v>0</v>
      </c>
      <c r="K1352" s="46">
        <f t="shared" si="436"/>
      </c>
      <c r="L1352" s="37">
        <v>0</v>
      </c>
      <c r="M1352" s="46">
        <f t="shared" si="437"/>
      </c>
      <c r="N1352" s="38">
        <v>0</v>
      </c>
      <c r="O1352" s="46">
        <f t="shared" si="438"/>
      </c>
      <c r="P1352" s="37">
        <v>0</v>
      </c>
      <c r="Q1352" s="46">
        <f t="shared" si="439"/>
      </c>
      <c r="R1352" s="37">
        <f t="shared" si="444"/>
        <v>0</v>
      </c>
      <c r="S1352" s="46">
        <f t="shared" si="441"/>
      </c>
      <c r="T1352" s="37">
        <v>0</v>
      </c>
      <c r="U1352" s="39">
        <f t="shared" si="442"/>
        <v>0</v>
      </c>
      <c r="BD1352" s="3"/>
      <c r="BJ1352" s="25"/>
    </row>
    <row r="1353" spans="2:62" ht="12" customHeight="1">
      <c r="B1353" s="11" t="s">
        <v>46</v>
      </c>
      <c r="C1353" s="26" t="s">
        <v>47</v>
      </c>
      <c r="D1353" s="37">
        <v>0</v>
      </c>
      <c r="E1353" s="46">
        <f t="shared" si="433"/>
        <v>0</v>
      </c>
      <c r="F1353" s="37">
        <v>0</v>
      </c>
      <c r="G1353" s="46">
        <f t="shared" si="434"/>
        <v>0</v>
      </c>
      <c r="H1353" s="37">
        <v>0</v>
      </c>
      <c r="I1353" s="46">
        <f t="shared" si="435"/>
        <v>0</v>
      </c>
      <c r="J1353" s="37">
        <v>0</v>
      </c>
      <c r="K1353" s="46">
        <f t="shared" si="436"/>
        <v>0</v>
      </c>
      <c r="L1353" s="37">
        <v>0</v>
      </c>
      <c r="M1353" s="46">
        <f t="shared" si="437"/>
        <v>0</v>
      </c>
      <c r="N1353" s="38">
        <v>0</v>
      </c>
      <c r="O1353" s="46">
        <f t="shared" si="438"/>
        <v>0</v>
      </c>
      <c r="P1353" s="37">
        <v>0</v>
      </c>
      <c r="Q1353" s="46">
        <f t="shared" si="439"/>
        <v>0</v>
      </c>
      <c r="R1353" s="37">
        <f t="shared" si="444"/>
        <v>0</v>
      </c>
      <c r="S1353" s="46">
        <f t="shared" si="441"/>
        <v>0</v>
      </c>
      <c r="T1353" s="37">
        <v>5568.8058</v>
      </c>
      <c r="U1353" s="39">
        <f t="shared" si="442"/>
        <v>5568.8058</v>
      </c>
      <c r="BD1353" s="3"/>
      <c r="BJ1353" s="25"/>
    </row>
    <row r="1354" spans="2:62" ht="12" customHeight="1">
      <c r="B1354" s="11" t="s">
        <v>48</v>
      </c>
      <c r="C1354" s="26" t="s">
        <v>49</v>
      </c>
      <c r="D1354" s="37">
        <v>0</v>
      </c>
      <c r="E1354" s="46">
        <f t="shared" si="433"/>
      </c>
      <c r="F1354" s="37">
        <v>0</v>
      </c>
      <c r="G1354" s="46">
        <f t="shared" si="434"/>
      </c>
      <c r="H1354" s="37">
        <v>0</v>
      </c>
      <c r="I1354" s="46">
        <f t="shared" si="435"/>
      </c>
      <c r="J1354" s="37">
        <v>0</v>
      </c>
      <c r="K1354" s="46">
        <f t="shared" si="436"/>
      </c>
      <c r="L1354" s="37">
        <v>0</v>
      </c>
      <c r="M1354" s="46">
        <f t="shared" si="437"/>
      </c>
      <c r="N1354" s="38">
        <v>0</v>
      </c>
      <c r="O1354" s="46">
        <f t="shared" si="438"/>
      </c>
      <c r="P1354" s="37">
        <v>0</v>
      </c>
      <c r="Q1354" s="46">
        <f t="shared" si="439"/>
      </c>
      <c r="R1354" s="37">
        <f t="shared" si="444"/>
        <v>0</v>
      </c>
      <c r="S1354" s="46">
        <f t="shared" si="441"/>
      </c>
      <c r="T1354" s="37">
        <v>0</v>
      </c>
      <c r="U1354" s="39">
        <f t="shared" si="442"/>
        <v>0</v>
      </c>
      <c r="BD1354" s="3"/>
      <c r="BJ1354" s="25"/>
    </row>
    <row r="1355" spans="2:62" ht="12" customHeight="1">
      <c r="B1355" s="11" t="s">
        <v>1</v>
      </c>
      <c r="C1355" s="26" t="s">
        <v>50</v>
      </c>
      <c r="D1355" s="37">
        <v>0</v>
      </c>
      <c r="E1355" s="46">
        <f t="shared" si="433"/>
        <v>0</v>
      </c>
      <c r="F1355" s="37">
        <v>0</v>
      </c>
      <c r="G1355" s="46">
        <f t="shared" si="434"/>
        <v>0</v>
      </c>
      <c r="H1355" s="37">
        <v>0</v>
      </c>
      <c r="I1355" s="46">
        <f t="shared" si="435"/>
        <v>0</v>
      </c>
      <c r="J1355" s="37">
        <v>0</v>
      </c>
      <c r="K1355" s="46">
        <f t="shared" si="436"/>
        <v>0</v>
      </c>
      <c r="L1355" s="37">
        <v>0</v>
      </c>
      <c r="M1355" s="46">
        <f t="shared" si="437"/>
        <v>0</v>
      </c>
      <c r="N1355" s="38">
        <v>0</v>
      </c>
      <c r="O1355" s="46">
        <f t="shared" si="438"/>
        <v>0</v>
      </c>
      <c r="P1355" s="37">
        <v>0</v>
      </c>
      <c r="Q1355" s="46">
        <f t="shared" si="439"/>
        <v>0</v>
      </c>
      <c r="R1355" s="37">
        <f t="shared" si="444"/>
        <v>0</v>
      </c>
      <c r="S1355" s="46">
        <f t="shared" si="441"/>
        <v>0</v>
      </c>
      <c r="T1355" s="37">
        <v>6663.2551</v>
      </c>
      <c r="U1355" s="39">
        <f t="shared" si="442"/>
        <v>6663.2551</v>
      </c>
      <c r="BD1355" s="3"/>
      <c r="BJ1355" s="25"/>
    </row>
    <row r="1356" spans="2:62" ht="12" customHeight="1">
      <c r="B1356" s="11" t="s">
        <v>20</v>
      </c>
      <c r="C1356" s="26" t="s">
        <v>51</v>
      </c>
      <c r="D1356" s="37">
        <v>0</v>
      </c>
      <c r="E1356" s="46">
        <f t="shared" si="433"/>
      </c>
      <c r="F1356" s="37">
        <v>0</v>
      </c>
      <c r="G1356" s="46">
        <f t="shared" si="434"/>
      </c>
      <c r="H1356" s="37">
        <v>0</v>
      </c>
      <c r="I1356" s="46">
        <f t="shared" si="435"/>
      </c>
      <c r="J1356" s="37">
        <v>0</v>
      </c>
      <c r="K1356" s="46">
        <f t="shared" si="436"/>
      </c>
      <c r="L1356" s="37">
        <v>0</v>
      </c>
      <c r="M1356" s="46">
        <f t="shared" si="437"/>
      </c>
      <c r="N1356" s="38">
        <v>0</v>
      </c>
      <c r="O1356" s="46">
        <f t="shared" si="438"/>
      </c>
      <c r="P1356" s="37">
        <v>0</v>
      </c>
      <c r="Q1356" s="46">
        <f t="shared" si="439"/>
      </c>
      <c r="R1356" s="37">
        <f t="shared" si="444"/>
        <v>0</v>
      </c>
      <c r="S1356" s="46">
        <f t="shared" si="441"/>
      </c>
      <c r="T1356" s="37">
        <v>0</v>
      </c>
      <c r="U1356" s="39">
        <f t="shared" si="442"/>
        <v>0</v>
      </c>
      <c r="BD1356" s="3"/>
      <c r="BJ1356" s="25"/>
    </row>
    <row r="1357" spans="2:62" ht="12" customHeight="1">
      <c r="B1357" s="11"/>
      <c r="C1357" s="26" t="s">
        <v>52</v>
      </c>
      <c r="D1357" s="37">
        <v>0</v>
      </c>
      <c r="E1357" s="46">
        <f t="shared" si="433"/>
        <v>0</v>
      </c>
      <c r="F1357" s="37">
        <v>0</v>
      </c>
      <c r="G1357" s="46">
        <f t="shared" si="434"/>
        <v>0</v>
      </c>
      <c r="H1357" s="37">
        <v>0</v>
      </c>
      <c r="I1357" s="46">
        <f t="shared" si="435"/>
        <v>0</v>
      </c>
      <c r="J1357" s="37">
        <v>0</v>
      </c>
      <c r="K1357" s="46">
        <f t="shared" si="436"/>
        <v>0</v>
      </c>
      <c r="L1357" s="37">
        <v>0</v>
      </c>
      <c r="M1357" s="46">
        <f t="shared" si="437"/>
        <v>0</v>
      </c>
      <c r="N1357" s="38">
        <v>0</v>
      </c>
      <c r="O1357" s="46">
        <f t="shared" si="438"/>
        <v>0</v>
      </c>
      <c r="P1357" s="37">
        <v>0</v>
      </c>
      <c r="Q1357" s="46">
        <f t="shared" si="439"/>
        <v>0</v>
      </c>
      <c r="R1357" s="37">
        <f t="shared" si="444"/>
        <v>0</v>
      </c>
      <c r="S1357" s="46">
        <f t="shared" si="441"/>
        <v>0</v>
      </c>
      <c r="T1357" s="37">
        <v>523.1196</v>
      </c>
      <c r="U1357" s="39">
        <f t="shared" si="442"/>
        <v>523.1196</v>
      </c>
      <c r="BD1357" s="3"/>
      <c r="BJ1357" s="25"/>
    </row>
    <row r="1358" spans="1:62" s="30" customFormat="1" ht="12" customHeight="1">
      <c r="A1358" s="3"/>
      <c r="B1358" s="27"/>
      <c r="C1358" s="28" t="s">
        <v>2</v>
      </c>
      <c r="D1358" s="40">
        <f>SUM(D1348:D1357)</f>
        <v>0</v>
      </c>
      <c r="E1358" s="47">
        <f t="shared" si="433"/>
        <v>0</v>
      </c>
      <c r="F1358" s="40">
        <f>SUM(F1348:F1357)</f>
        <v>0</v>
      </c>
      <c r="G1358" s="47">
        <f t="shared" si="434"/>
        <v>0</v>
      </c>
      <c r="H1358" s="40">
        <f>SUM(H1348:H1357)</f>
        <v>0</v>
      </c>
      <c r="I1358" s="47">
        <f t="shared" si="435"/>
        <v>0</v>
      </c>
      <c r="J1358" s="40">
        <f>SUM(J1348:J1357)</f>
        <v>0</v>
      </c>
      <c r="K1358" s="47">
        <f t="shared" si="436"/>
        <v>0</v>
      </c>
      <c r="L1358" s="40">
        <f>SUM(L1348:L1357)</f>
        <v>0</v>
      </c>
      <c r="M1358" s="47">
        <f t="shared" si="437"/>
        <v>0</v>
      </c>
      <c r="N1358" s="41">
        <f>SUM(N1348:N1357)</f>
        <v>0</v>
      </c>
      <c r="O1358" s="47">
        <f t="shared" si="438"/>
        <v>0</v>
      </c>
      <c r="P1358" s="40">
        <f>SUM(P1348:P1357)</f>
        <v>832.1407999999999</v>
      </c>
      <c r="Q1358" s="47">
        <f t="shared" si="439"/>
        <v>0.18153398522079525</v>
      </c>
      <c r="R1358" s="40">
        <f>SUM(R1348:R1357)</f>
        <v>832.1407999999999</v>
      </c>
      <c r="S1358" s="47">
        <f t="shared" si="441"/>
        <v>0.18153398522079525</v>
      </c>
      <c r="T1358" s="40">
        <f>SUM(T1348:T1357)</f>
        <v>457561.80619999993</v>
      </c>
      <c r="U1358" s="42">
        <f t="shared" si="442"/>
        <v>458393.9469999999</v>
      </c>
      <c r="BJ1358" s="25"/>
    </row>
    <row r="1359" spans="2:62" ht="12" customHeight="1">
      <c r="B1359" s="23"/>
      <c r="C1359" s="24" t="s">
        <v>53</v>
      </c>
      <c r="D1359" s="37">
        <v>0</v>
      </c>
      <c r="E1359" s="46">
        <f t="shared" si="433"/>
        <v>0</v>
      </c>
      <c r="F1359" s="37">
        <v>0</v>
      </c>
      <c r="G1359" s="46">
        <f t="shared" si="434"/>
        <v>0</v>
      </c>
      <c r="H1359" s="37">
        <v>0</v>
      </c>
      <c r="I1359" s="46">
        <f t="shared" si="435"/>
        <v>0</v>
      </c>
      <c r="J1359" s="37">
        <v>0</v>
      </c>
      <c r="K1359" s="46">
        <f t="shared" si="436"/>
        <v>0</v>
      </c>
      <c r="L1359" s="37">
        <v>0</v>
      </c>
      <c r="M1359" s="46">
        <f t="shared" si="437"/>
        <v>0</v>
      </c>
      <c r="N1359" s="38">
        <v>0</v>
      </c>
      <c r="O1359" s="46">
        <f t="shared" si="438"/>
        <v>0</v>
      </c>
      <c r="P1359" s="37">
        <v>0</v>
      </c>
      <c r="Q1359" s="46">
        <f t="shared" si="439"/>
        <v>0</v>
      </c>
      <c r="R1359" s="37">
        <f aca="true" t="shared" si="445" ref="R1359:R1377">SUM(D1359,F1359,H1359,J1359,L1359,N1359,P1359)</f>
        <v>0</v>
      </c>
      <c r="S1359" s="46">
        <f t="shared" si="441"/>
        <v>0</v>
      </c>
      <c r="T1359" s="37">
        <v>139338.282</v>
      </c>
      <c r="U1359" s="39">
        <f t="shared" si="442"/>
        <v>139338.282</v>
      </c>
      <c r="BD1359" s="3"/>
      <c r="BJ1359" s="25"/>
    </row>
    <row r="1360" spans="2:62" ht="12" customHeight="1">
      <c r="B1360" s="11"/>
      <c r="C1360" s="26" t="s">
        <v>54</v>
      </c>
      <c r="D1360" s="37">
        <v>0</v>
      </c>
      <c r="E1360" s="46">
        <f t="shared" si="433"/>
      </c>
      <c r="F1360" s="37">
        <v>0</v>
      </c>
      <c r="G1360" s="46">
        <f t="shared" si="434"/>
      </c>
      <c r="H1360" s="37">
        <v>0</v>
      </c>
      <c r="I1360" s="46">
        <f t="shared" si="435"/>
      </c>
      <c r="J1360" s="37">
        <v>0</v>
      </c>
      <c r="K1360" s="46">
        <f t="shared" si="436"/>
      </c>
      <c r="L1360" s="37">
        <v>0</v>
      </c>
      <c r="M1360" s="46">
        <f t="shared" si="437"/>
      </c>
      <c r="N1360" s="38">
        <v>0</v>
      </c>
      <c r="O1360" s="46">
        <f t="shared" si="438"/>
      </c>
      <c r="P1360" s="37">
        <v>0</v>
      </c>
      <c r="Q1360" s="46">
        <f t="shared" si="439"/>
      </c>
      <c r="R1360" s="37">
        <f t="shared" si="445"/>
        <v>0</v>
      </c>
      <c r="S1360" s="46">
        <f t="shared" si="441"/>
      </c>
      <c r="T1360" s="37">
        <v>0</v>
      </c>
      <c r="U1360" s="39">
        <f t="shared" si="442"/>
        <v>0</v>
      </c>
      <c r="BD1360" s="3"/>
      <c r="BJ1360" s="25"/>
    </row>
    <row r="1361" spans="2:62" ht="12" customHeight="1">
      <c r="B1361" s="11"/>
      <c r="C1361" s="26" t="s">
        <v>55</v>
      </c>
      <c r="D1361" s="37">
        <v>0</v>
      </c>
      <c r="E1361" s="46">
        <f t="shared" si="433"/>
      </c>
      <c r="F1361" s="37">
        <v>0</v>
      </c>
      <c r="G1361" s="46">
        <f t="shared" si="434"/>
      </c>
      <c r="H1361" s="37">
        <v>0</v>
      </c>
      <c r="I1361" s="46">
        <f t="shared" si="435"/>
      </c>
      <c r="J1361" s="37">
        <v>0</v>
      </c>
      <c r="K1361" s="46">
        <f t="shared" si="436"/>
      </c>
      <c r="L1361" s="37">
        <v>0</v>
      </c>
      <c r="M1361" s="46">
        <f t="shared" si="437"/>
      </c>
      <c r="N1361" s="38">
        <v>0</v>
      </c>
      <c r="O1361" s="46">
        <f t="shared" si="438"/>
      </c>
      <c r="P1361" s="37">
        <v>0</v>
      </c>
      <c r="Q1361" s="46">
        <f t="shared" si="439"/>
      </c>
      <c r="R1361" s="37">
        <f t="shared" si="445"/>
        <v>0</v>
      </c>
      <c r="S1361" s="46">
        <f t="shared" si="441"/>
      </c>
      <c r="T1361" s="37">
        <v>0</v>
      </c>
      <c r="U1361" s="39">
        <f t="shared" si="442"/>
        <v>0</v>
      </c>
      <c r="BD1361" s="3"/>
      <c r="BJ1361" s="25"/>
    </row>
    <row r="1362" spans="2:62" ht="12" customHeight="1">
      <c r="B1362" s="11" t="s">
        <v>56</v>
      </c>
      <c r="C1362" s="26" t="s">
        <v>57</v>
      </c>
      <c r="D1362" s="37">
        <v>0</v>
      </c>
      <c r="E1362" s="46">
        <f t="shared" si="433"/>
      </c>
      <c r="F1362" s="37">
        <v>0</v>
      </c>
      <c r="G1362" s="46">
        <f t="shared" si="434"/>
      </c>
      <c r="H1362" s="37">
        <v>0</v>
      </c>
      <c r="I1362" s="46">
        <f t="shared" si="435"/>
      </c>
      <c r="J1362" s="37">
        <v>0</v>
      </c>
      <c r="K1362" s="46">
        <f t="shared" si="436"/>
      </c>
      <c r="L1362" s="37">
        <v>0</v>
      </c>
      <c r="M1362" s="46">
        <f t="shared" si="437"/>
      </c>
      <c r="N1362" s="38">
        <v>0</v>
      </c>
      <c r="O1362" s="46">
        <f t="shared" si="438"/>
      </c>
      <c r="P1362" s="37">
        <v>0</v>
      </c>
      <c r="Q1362" s="46">
        <f t="shared" si="439"/>
      </c>
      <c r="R1362" s="37">
        <f t="shared" si="445"/>
        <v>0</v>
      </c>
      <c r="S1362" s="46">
        <f t="shared" si="441"/>
      </c>
      <c r="T1362" s="37">
        <v>0</v>
      </c>
      <c r="U1362" s="39">
        <f t="shared" si="442"/>
        <v>0</v>
      </c>
      <c r="BD1362" s="3"/>
      <c r="BJ1362" s="25"/>
    </row>
    <row r="1363" spans="2:62" ht="12" customHeight="1">
      <c r="B1363" s="11"/>
      <c r="C1363" s="26" t="s">
        <v>58</v>
      </c>
      <c r="D1363" s="37">
        <v>0</v>
      </c>
      <c r="E1363" s="46">
        <f t="shared" si="433"/>
      </c>
      <c r="F1363" s="37">
        <v>0</v>
      </c>
      <c r="G1363" s="46">
        <f t="shared" si="434"/>
      </c>
      <c r="H1363" s="37">
        <v>0</v>
      </c>
      <c r="I1363" s="46">
        <f t="shared" si="435"/>
      </c>
      <c r="J1363" s="37">
        <v>0</v>
      </c>
      <c r="K1363" s="46">
        <f t="shared" si="436"/>
      </c>
      <c r="L1363" s="37">
        <v>0</v>
      </c>
      <c r="M1363" s="46">
        <f t="shared" si="437"/>
      </c>
      <c r="N1363" s="38">
        <v>0</v>
      </c>
      <c r="O1363" s="46">
        <f t="shared" si="438"/>
      </c>
      <c r="P1363" s="37">
        <v>0</v>
      </c>
      <c r="Q1363" s="46">
        <f t="shared" si="439"/>
      </c>
      <c r="R1363" s="37">
        <f t="shared" si="445"/>
        <v>0</v>
      </c>
      <c r="S1363" s="46">
        <f t="shared" si="441"/>
      </c>
      <c r="T1363" s="37">
        <v>0</v>
      </c>
      <c r="U1363" s="39">
        <f t="shared" si="442"/>
        <v>0</v>
      </c>
      <c r="BD1363" s="3"/>
      <c r="BJ1363" s="25"/>
    </row>
    <row r="1364" spans="2:62" ht="12" customHeight="1">
      <c r="B1364" s="11"/>
      <c r="C1364" s="26" t="s">
        <v>59</v>
      </c>
      <c r="D1364" s="37">
        <v>0</v>
      </c>
      <c r="E1364" s="46">
        <f t="shared" si="433"/>
        <v>0</v>
      </c>
      <c r="F1364" s="37">
        <v>0</v>
      </c>
      <c r="G1364" s="46">
        <f t="shared" si="434"/>
        <v>0</v>
      </c>
      <c r="H1364" s="37">
        <v>0</v>
      </c>
      <c r="I1364" s="46">
        <f t="shared" si="435"/>
        <v>0</v>
      </c>
      <c r="J1364" s="37">
        <v>0</v>
      </c>
      <c r="K1364" s="46">
        <f t="shared" si="436"/>
        <v>0</v>
      </c>
      <c r="L1364" s="37">
        <v>0</v>
      </c>
      <c r="M1364" s="46">
        <f t="shared" si="437"/>
        <v>0</v>
      </c>
      <c r="N1364" s="38">
        <v>0</v>
      </c>
      <c r="O1364" s="46">
        <f t="shared" si="438"/>
        <v>0</v>
      </c>
      <c r="P1364" s="37">
        <v>0</v>
      </c>
      <c r="Q1364" s="46">
        <f t="shared" si="439"/>
        <v>0</v>
      </c>
      <c r="R1364" s="37">
        <f t="shared" si="445"/>
        <v>0</v>
      </c>
      <c r="S1364" s="46">
        <f t="shared" si="441"/>
        <v>0</v>
      </c>
      <c r="T1364" s="37">
        <v>15314.0609</v>
      </c>
      <c r="U1364" s="39">
        <f t="shared" si="442"/>
        <v>15314.0609</v>
      </c>
      <c r="BD1364" s="3"/>
      <c r="BJ1364" s="25"/>
    </row>
    <row r="1365" spans="2:62" ht="12" customHeight="1">
      <c r="B1365" s="11" t="s">
        <v>60</v>
      </c>
      <c r="C1365" s="26" t="s">
        <v>61</v>
      </c>
      <c r="D1365" s="37">
        <v>0</v>
      </c>
      <c r="E1365" s="46">
        <f t="shared" si="433"/>
        <v>0</v>
      </c>
      <c r="F1365" s="37">
        <v>0</v>
      </c>
      <c r="G1365" s="46">
        <f t="shared" si="434"/>
        <v>0</v>
      </c>
      <c r="H1365" s="37">
        <v>0</v>
      </c>
      <c r="I1365" s="46">
        <f t="shared" si="435"/>
        <v>0</v>
      </c>
      <c r="J1365" s="37">
        <v>0</v>
      </c>
      <c r="K1365" s="46">
        <f t="shared" si="436"/>
        <v>0</v>
      </c>
      <c r="L1365" s="37">
        <v>0</v>
      </c>
      <c r="M1365" s="46">
        <f t="shared" si="437"/>
        <v>0</v>
      </c>
      <c r="N1365" s="38">
        <v>0</v>
      </c>
      <c r="O1365" s="46">
        <f t="shared" si="438"/>
        <v>0</v>
      </c>
      <c r="P1365" s="37">
        <v>0</v>
      </c>
      <c r="Q1365" s="46">
        <f t="shared" si="439"/>
        <v>0</v>
      </c>
      <c r="R1365" s="37">
        <f t="shared" si="445"/>
        <v>0</v>
      </c>
      <c r="S1365" s="46">
        <f t="shared" si="441"/>
        <v>0</v>
      </c>
      <c r="T1365" s="37">
        <v>162291.4394</v>
      </c>
      <c r="U1365" s="39">
        <f t="shared" si="442"/>
        <v>162291.4394</v>
      </c>
      <c r="BD1365" s="3"/>
      <c r="BJ1365" s="25"/>
    </row>
    <row r="1366" spans="2:62" ht="12" customHeight="1">
      <c r="B1366" s="11"/>
      <c r="C1366" s="26" t="s">
        <v>62</v>
      </c>
      <c r="D1366" s="37">
        <v>0</v>
      </c>
      <c r="E1366" s="46">
        <f t="shared" si="433"/>
        <v>0</v>
      </c>
      <c r="F1366" s="37">
        <v>0</v>
      </c>
      <c r="G1366" s="46">
        <f t="shared" si="434"/>
        <v>0</v>
      </c>
      <c r="H1366" s="37">
        <v>0</v>
      </c>
      <c r="I1366" s="46">
        <f t="shared" si="435"/>
        <v>0</v>
      </c>
      <c r="J1366" s="37">
        <v>0</v>
      </c>
      <c r="K1366" s="46">
        <f t="shared" si="436"/>
        <v>0</v>
      </c>
      <c r="L1366" s="37">
        <v>0</v>
      </c>
      <c r="M1366" s="46">
        <f t="shared" si="437"/>
        <v>0</v>
      </c>
      <c r="N1366" s="38">
        <v>0</v>
      </c>
      <c r="O1366" s="46">
        <f t="shared" si="438"/>
        <v>0</v>
      </c>
      <c r="P1366" s="37">
        <v>0</v>
      </c>
      <c r="Q1366" s="46">
        <f t="shared" si="439"/>
        <v>0</v>
      </c>
      <c r="R1366" s="37">
        <f t="shared" si="445"/>
        <v>0</v>
      </c>
      <c r="S1366" s="46">
        <f t="shared" si="441"/>
        <v>0</v>
      </c>
      <c r="T1366" s="37">
        <v>126020.5958</v>
      </c>
      <c r="U1366" s="39">
        <f t="shared" si="442"/>
        <v>126020.5958</v>
      </c>
      <c r="BD1366" s="3"/>
      <c r="BJ1366" s="25"/>
    </row>
    <row r="1367" spans="2:62" ht="12" customHeight="1">
      <c r="B1367" s="11"/>
      <c r="C1367" s="26" t="s">
        <v>63</v>
      </c>
      <c r="D1367" s="37">
        <v>0</v>
      </c>
      <c r="E1367" s="46">
        <f t="shared" si="433"/>
        <v>0</v>
      </c>
      <c r="F1367" s="37">
        <v>0</v>
      </c>
      <c r="G1367" s="46">
        <f t="shared" si="434"/>
        <v>0</v>
      </c>
      <c r="H1367" s="37">
        <v>0</v>
      </c>
      <c r="I1367" s="46">
        <f t="shared" si="435"/>
        <v>0</v>
      </c>
      <c r="J1367" s="37">
        <v>0</v>
      </c>
      <c r="K1367" s="46">
        <f t="shared" si="436"/>
        <v>0</v>
      </c>
      <c r="L1367" s="37">
        <v>0</v>
      </c>
      <c r="M1367" s="46">
        <f t="shared" si="437"/>
        <v>0</v>
      </c>
      <c r="N1367" s="38">
        <v>0</v>
      </c>
      <c r="O1367" s="46">
        <f t="shared" si="438"/>
        <v>0</v>
      </c>
      <c r="P1367" s="37">
        <v>0</v>
      </c>
      <c r="Q1367" s="46">
        <f t="shared" si="439"/>
        <v>0</v>
      </c>
      <c r="R1367" s="37">
        <f t="shared" si="445"/>
        <v>0</v>
      </c>
      <c r="S1367" s="46">
        <f t="shared" si="441"/>
        <v>0</v>
      </c>
      <c r="T1367" s="37">
        <v>71342.7141</v>
      </c>
      <c r="U1367" s="39">
        <f t="shared" si="442"/>
        <v>71342.7141</v>
      </c>
      <c r="BD1367" s="3"/>
      <c r="BJ1367" s="25"/>
    </row>
    <row r="1368" spans="2:62" ht="12" customHeight="1">
      <c r="B1368" s="11" t="s">
        <v>48</v>
      </c>
      <c r="C1368" s="26" t="s">
        <v>64</v>
      </c>
      <c r="D1368" s="37">
        <v>0</v>
      </c>
      <c r="E1368" s="46">
        <f t="shared" si="433"/>
        <v>0</v>
      </c>
      <c r="F1368" s="37">
        <v>0</v>
      </c>
      <c r="G1368" s="46">
        <f t="shared" si="434"/>
        <v>0</v>
      </c>
      <c r="H1368" s="37">
        <v>0</v>
      </c>
      <c r="I1368" s="46">
        <f t="shared" si="435"/>
        <v>0</v>
      </c>
      <c r="J1368" s="37">
        <v>0</v>
      </c>
      <c r="K1368" s="46">
        <f t="shared" si="436"/>
        <v>0</v>
      </c>
      <c r="L1368" s="37">
        <v>0</v>
      </c>
      <c r="M1368" s="46">
        <f t="shared" si="437"/>
        <v>0</v>
      </c>
      <c r="N1368" s="38">
        <v>0</v>
      </c>
      <c r="O1368" s="46">
        <f t="shared" si="438"/>
        <v>0</v>
      </c>
      <c r="P1368" s="37">
        <v>0</v>
      </c>
      <c r="Q1368" s="46">
        <f t="shared" si="439"/>
        <v>0</v>
      </c>
      <c r="R1368" s="37">
        <f t="shared" si="445"/>
        <v>0</v>
      </c>
      <c r="S1368" s="46">
        <f t="shared" si="441"/>
        <v>0</v>
      </c>
      <c r="T1368" s="37">
        <v>10259.4054</v>
      </c>
      <c r="U1368" s="39">
        <f t="shared" si="442"/>
        <v>10259.4054</v>
      </c>
      <c r="BD1368" s="3"/>
      <c r="BJ1368" s="25"/>
    </row>
    <row r="1369" spans="2:62" ht="12" customHeight="1">
      <c r="B1369" s="11"/>
      <c r="C1369" s="26" t="s">
        <v>65</v>
      </c>
      <c r="D1369" s="37">
        <v>0</v>
      </c>
      <c r="E1369" s="46">
        <f t="shared" si="433"/>
        <v>0</v>
      </c>
      <c r="F1369" s="37">
        <v>0</v>
      </c>
      <c r="G1369" s="46">
        <f t="shared" si="434"/>
        <v>0</v>
      </c>
      <c r="H1369" s="37">
        <v>0</v>
      </c>
      <c r="I1369" s="46">
        <f t="shared" si="435"/>
        <v>0</v>
      </c>
      <c r="J1369" s="37">
        <v>0</v>
      </c>
      <c r="K1369" s="46">
        <f t="shared" si="436"/>
        <v>0</v>
      </c>
      <c r="L1369" s="37">
        <v>0</v>
      </c>
      <c r="M1369" s="46">
        <f t="shared" si="437"/>
        <v>0</v>
      </c>
      <c r="N1369" s="38">
        <v>0</v>
      </c>
      <c r="O1369" s="46">
        <f t="shared" si="438"/>
        <v>0</v>
      </c>
      <c r="P1369" s="37">
        <v>0</v>
      </c>
      <c r="Q1369" s="46">
        <f t="shared" si="439"/>
        <v>0</v>
      </c>
      <c r="R1369" s="37">
        <f t="shared" si="445"/>
        <v>0</v>
      </c>
      <c r="S1369" s="46">
        <f t="shared" si="441"/>
        <v>0</v>
      </c>
      <c r="T1369" s="37">
        <v>13202.3327</v>
      </c>
      <c r="U1369" s="39">
        <f t="shared" si="442"/>
        <v>13202.3327</v>
      </c>
      <c r="BD1369" s="3"/>
      <c r="BJ1369" s="25"/>
    </row>
    <row r="1370" spans="2:62" ht="12" customHeight="1">
      <c r="B1370" s="11"/>
      <c r="C1370" s="26" t="s">
        <v>66</v>
      </c>
      <c r="D1370" s="37">
        <v>0</v>
      </c>
      <c r="E1370" s="46">
        <f t="shared" si="433"/>
        <v>0</v>
      </c>
      <c r="F1370" s="37">
        <v>0</v>
      </c>
      <c r="G1370" s="46">
        <f t="shared" si="434"/>
        <v>0</v>
      </c>
      <c r="H1370" s="37">
        <v>0</v>
      </c>
      <c r="I1370" s="46">
        <f t="shared" si="435"/>
        <v>0</v>
      </c>
      <c r="J1370" s="37">
        <v>0</v>
      </c>
      <c r="K1370" s="46">
        <f t="shared" si="436"/>
        <v>0</v>
      </c>
      <c r="L1370" s="37">
        <v>0</v>
      </c>
      <c r="M1370" s="46">
        <f t="shared" si="437"/>
        <v>0</v>
      </c>
      <c r="N1370" s="38">
        <v>0</v>
      </c>
      <c r="O1370" s="46">
        <f t="shared" si="438"/>
        <v>0</v>
      </c>
      <c r="P1370" s="37">
        <v>0</v>
      </c>
      <c r="Q1370" s="46">
        <f t="shared" si="439"/>
        <v>0</v>
      </c>
      <c r="R1370" s="37">
        <f t="shared" si="445"/>
        <v>0</v>
      </c>
      <c r="S1370" s="46">
        <f t="shared" si="441"/>
        <v>0</v>
      </c>
      <c r="T1370" s="37">
        <v>40734.5141</v>
      </c>
      <c r="U1370" s="39">
        <f t="shared" si="442"/>
        <v>40734.5141</v>
      </c>
      <c r="BD1370" s="3"/>
      <c r="BJ1370" s="25"/>
    </row>
    <row r="1371" spans="2:62" ht="12" customHeight="1">
      <c r="B1371" s="11" t="s">
        <v>1</v>
      </c>
      <c r="C1371" s="26" t="s">
        <v>67</v>
      </c>
      <c r="D1371" s="37">
        <v>0</v>
      </c>
      <c r="E1371" s="46">
        <f t="shared" si="433"/>
        <v>0</v>
      </c>
      <c r="F1371" s="37">
        <v>0</v>
      </c>
      <c r="G1371" s="46">
        <f t="shared" si="434"/>
        <v>0</v>
      </c>
      <c r="H1371" s="37">
        <v>0</v>
      </c>
      <c r="I1371" s="46">
        <f t="shared" si="435"/>
        <v>0</v>
      </c>
      <c r="J1371" s="37">
        <v>0</v>
      </c>
      <c r="K1371" s="46">
        <f t="shared" si="436"/>
        <v>0</v>
      </c>
      <c r="L1371" s="37">
        <v>0</v>
      </c>
      <c r="M1371" s="46">
        <f t="shared" si="437"/>
        <v>0</v>
      </c>
      <c r="N1371" s="38">
        <v>0</v>
      </c>
      <c r="O1371" s="46">
        <f t="shared" si="438"/>
        <v>0</v>
      </c>
      <c r="P1371" s="37">
        <v>0</v>
      </c>
      <c r="Q1371" s="46">
        <f t="shared" si="439"/>
        <v>0</v>
      </c>
      <c r="R1371" s="37">
        <f t="shared" si="445"/>
        <v>0</v>
      </c>
      <c r="S1371" s="46">
        <f t="shared" si="441"/>
        <v>0</v>
      </c>
      <c r="T1371" s="37">
        <v>2527.7339</v>
      </c>
      <c r="U1371" s="39">
        <f t="shared" si="442"/>
        <v>2527.7339</v>
      </c>
      <c r="BD1371" s="3"/>
      <c r="BJ1371" s="25"/>
    </row>
    <row r="1372" spans="2:62" ht="12" customHeight="1">
      <c r="B1372" s="11"/>
      <c r="C1372" s="26" t="s">
        <v>68</v>
      </c>
      <c r="D1372" s="37">
        <v>0</v>
      </c>
      <c r="E1372" s="46">
        <f t="shared" si="433"/>
        <v>0</v>
      </c>
      <c r="F1372" s="37">
        <v>0</v>
      </c>
      <c r="G1372" s="46">
        <f t="shared" si="434"/>
        <v>0</v>
      </c>
      <c r="H1372" s="37">
        <v>0</v>
      </c>
      <c r="I1372" s="46">
        <f t="shared" si="435"/>
        <v>0</v>
      </c>
      <c r="J1372" s="37">
        <v>0</v>
      </c>
      <c r="K1372" s="46">
        <f t="shared" si="436"/>
        <v>0</v>
      </c>
      <c r="L1372" s="37">
        <v>0</v>
      </c>
      <c r="M1372" s="46">
        <f t="shared" si="437"/>
        <v>0</v>
      </c>
      <c r="N1372" s="38">
        <v>0</v>
      </c>
      <c r="O1372" s="46">
        <f t="shared" si="438"/>
        <v>0</v>
      </c>
      <c r="P1372" s="37">
        <v>0</v>
      </c>
      <c r="Q1372" s="46">
        <f t="shared" si="439"/>
        <v>0</v>
      </c>
      <c r="R1372" s="37">
        <f t="shared" si="445"/>
        <v>0</v>
      </c>
      <c r="S1372" s="46">
        <f t="shared" si="441"/>
        <v>0</v>
      </c>
      <c r="T1372" s="37">
        <v>62655.5369</v>
      </c>
      <c r="U1372" s="39">
        <f t="shared" si="442"/>
        <v>62655.5369</v>
      </c>
      <c r="BD1372" s="3"/>
      <c r="BJ1372" s="25"/>
    </row>
    <row r="1373" spans="2:62" ht="12" customHeight="1">
      <c r="B1373" s="11"/>
      <c r="C1373" s="26" t="s">
        <v>69</v>
      </c>
      <c r="D1373" s="37">
        <v>0</v>
      </c>
      <c r="E1373" s="46">
        <f t="shared" si="433"/>
        <v>0</v>
      </c>
      <c r="F1373" s="37">
        <v>0</v>
      </c>
      <c r="G1373" s="46">
        <f t="shared" si="434"/>
        <v>0</v>
      </c>
      <c r="H1373" s="37">
        <v>0</v>
      </c>
      <c r="I1373" s="46">
        <f t="shared" si="435"/>
        <v>0</v>
      </c>
      <c r="J1373" s="37">
        <v>0</v>
      </c>
      <c r="K1373" s="46">
        <f t="shared" si="436"/>
        <v>0</v>
      </c>
      <c r="L1373" s="37">
        <v>0</v>
      </c>
      <c r="M1373" s="46">
        <f t="shared" si="437"/>
        <v>0</v>
      </c>
      <c r="N1373" s="38">
        <v>0</v>
      </c>
      <c r="O1373" s="46">
        <f t="shared" si="438"/>
        <v>0</v>
      </c>
      <c r="P1373" s="37">
        <v>0</v>
      </c>
      <c r="Q1373" s="46">
        <f t="shared" si="439"/>
        <v>0</v>
      </c>
      <c r="R1373" s="37">
        <f t="shared" si="445"/>
        <v>0</v>
      </c>
      <c r="S1373" s="46">
        <f t="shared" si="441"/>
        <v>0</v>
      </c>
      <c r="T1373" s="37">
        <v>6660.1281</v>
      </c>
      <c r="U1373" s="39">
        <f t="shared" si="442"/>
        <v>6660.1281</v>
      </c>
      <c r="BD1373" s="3"/>
      <c r="BJ1373" s="25"/>
    </row>
    <row r="1374" spans="2:62" ht="12" customHeight="1">
      <c r="B1374" s="11" t="s">
        <v>20</v>
      </c>
      <c r="C1374" s="26" t="s">
        <v>70</v>
      </c>
      <c r="D1374" s="37">
        <v>0</v>
      </c>
      <c r="E1374" s="46">
        <f t="shared" si="433"/>
        <v>0</v>
      </c>
      <c r="F1374" s="37">
        <v>0</v>
      </c>
      <c r="G1374" s="46">
        <f t="shared" si="434"/>
        <v>0</v>
      </c>
      <c r="H1374" s="37">
        <v>0</v>
      </c>
      <c r="I1374" s="46">
        <f t="shared" si="435"/>
        <v>0</v>
      </c>
      <c r="J1374" s="37">
        <v>0</v>
      </c>
      <c r="K1374" s="46">
        <f t="shared" si="436"/>
        <v>0</v>
      </c>
      <c r="L1374" s="37">
        <v>0</v>
      </c>
      <c r="M1374" s="46">
        <f t="shared" si="437"/>
        <v>0</v>
      </c>
      <c r="N1374" s="38">
        <v>0</v>
      </c>
      <c r="O1374" s="46">
        <f t="shared" si="438"/>
        <v>0</v>
      </c>
      <c r="P1374" s="37">
        <v>0</v>
      </c>
      <c r="Q1374" s="46">
        <f t="shared" si="439"/>
        <v>0</v>
      </c>
      <c r="R1374" s="37">
        <f t="shared" si="445"/>
        <v>0</v>
      </c>
      <c r="S1374" s="46">
        <f t="shared" si="441"/>
        <v>0</v>
      </c>
      <c r="T1374" s="37">
        <v>779.6202</v>
      </c>
      <c r="U1374" s="39">
        <f t="shared" si="442"/>
        <v>779.6202</v>
      </c>
      <c r="BD1374" s="3"/>
      <c r="BJ1374" s="25"/>
    </row>
    <row r="1375" spans="2:62" ht="12" customHeight="1">
      <c r="B1375" s="11"/>
      <c r="C1375" s="26" t="s">
        <v>71</v>
      </c>
      <c r="D1375" s="37">
        <v>0</v>
      </c>
      <c r="E1375" s="46">
        <f t="shared" si="433"/>
        <v>0</v>
      </c>
      <c r="F1375" s="37">
        <v>0</v>
      </c>
      <c r="G1375" s="46">
        <f t="shared" si="434"/>
        <v>0</v>
      </c>
      <c r="H1375" s="37">
        <v>0</v>
      </c>
      <c r="I1375" s="46">
        <f t="shared" si="435"/>
        <v>0</v>
      </c>
      <c r="J1375" s="37">
        <v>0</v>
      </c>
      <c r="K1375" s="46">
        <f t="shared" si="436"/>
        <v>0</v>
      </c>
      <c r="L1375" s="37">
        <v>0</v>
      </c>
      <c r="M1375" s="46">
        <f t="shared" si="437"/>
        <v>0</v>
      </c>
      <c r="N1375" s="38">
        <v>0</v>
      </c>
      <c r="O1375" s="46">
        <f t="shared" si="438"/>
        <v>0</v>
      </c>
      <c r="P1375" s="37">
        <v>0</v>
      </c>
      <c r="Q1375" s="46">
        <f t="shared" si="439"/>
        <v>0</v>
      </c>
      <c r="R1375" s="37">
        <f t="shared" si="445"/>
        <v>0</v>
      </c>
      <c r="S1375" s="46">
        <f t="shared" si="441"/>
        <v>0</v>
      </c>
      <c r="T1375" s="37">
        <v>1386.0711</v>
      </c>
      <c r="U1375" s="39">
        <f t="shared" si="442"/>
        <v>1386.0711</v>
      </c>
      <c r="BD1375" s="3"/>
      <c r="BJ1375" s="25"/>
    </row>
    <row r="1376" spans="2:62" ht="12" customHeight="1">
      <c r="B1376" s="11"/>
      <c r="C1376" s="26" t="s">
        <v>72</v>
      </c>
      <c r="D1376" s="37">
        <v>0</v>
      </c>
      <c r="E1376" s="46">
        <f t="shared" si="433"/>
        <v>0</v>
      </c>
      <c r="F1376" s="37">
        <v>0</v>
      </c>
      <c r="G1376" s="46">
        <f t="shared" si="434"/>
        <v>0</v>
      </c>
      <c r="H1376" s="37">
        <v>0</v>
      </c>
      <c r="I1376" s="46">
        <f t="shared" si="435"/>
        <v>0</v>
      </c>
      <c r="J1376" s="37">
        <v>0</v>
      </c>
      <c r="K1376" s="46">
        <f t="shared" si="436"/>
        <v>0</v>
      </c>
      <c r="L1376" s="37">
        <v>0</v>
      </c>
      <c r="M1376" s="46">
        <f t="shared" si="437"/>
        <v>0</v>
      </c>
      <c r="N1376" s="38">
        <v>0</v>
      </c>
      <c r="O1376" s="46">
        <f t="shared" si="438"/>
        <v>0</v>
      </c>
      <c r="P1376" s="37">
        <v>0</v>
      </c>
      <c r="Q1376" s="46">
        <f t="shared" si="439"/>
        <v>0</v>
      </c>
      <c r="R1376" s="37">
        <f t="shared" si="445"/>
        <v>0</v>
      </c>
      <c r="S1376" s="46">
        <f t="shared" si="441"/>
        <v>0</v>
      </c>
      <c r="T1376" s="37">
        <v>2326.9144</v>
      </c>
      <c r="U1376" s="39">
        <f t="shared" si="442"/>
        <v>2326.9144</v>
      </c>
      <c r="BD1376" s="3"/>
      <c r="BJ1376" s="25"/>
    </row>
    <row r="1377" spans="2:62" ht="12" customHeight="1">
      <c r="B1377" s="11"/>
      <c r="C1377" s="29" t="s">
        <v>73</v>
      </c>
      <c r="D1377" s="37">
        <v>0</v>
      </c>
      <c r="E1377" s="46">
        <f t="shared" si="433"/>
        <v>0</v>
      </c>
      <c r="F1377" s="37">
        <v>0</v>
      </c>
      <c r="G1377" s="46">
        <f t="shared" si="434"/>
        <v>0</v>
      </c>
      <c r="H1377" s="37">
        <v>0</v>
      </c>
      <c r="I1377" s="46">
        <f t="shared" si="435"/>
        <v>0</v>
      </c>
      <c r="J1377" s="37">
        <v>0</v>
      </c>
      <c r="K1377" s="46">
        <f t="shared" si="436"/>
        <v>0</v>
      </c>
      <c r="L1377" s="37">
        <v>0</v>
      </c>
      <c r="M1377" s="46">
        <f t="shared" si="437"/>
        <v>0</v>
      </c>
      <c r="N1377" s="38">
        <v>0</v>
      </c>
      <c r="O1377" s="46">
        <f t="shared" si="438"/>
        <v>0</v>
      </c>
      <c r="P1377" s="37">
        <v>0</v>
      </c>
      <c r="Q1377" s="46">
        <f t="shared" si="439"/>
        <v>0</v>
      </c>
      <c r="R1377" s="37">
        <f t="shared" si="445"/>
        <v>0</v>
      </c>
      <c r="S1377" s="46">
        <f t="shared" si="441"/>
        <v>0</v>
      </c>
      <c r="T1377" s="37">
        <v>3574.0822</v>
      </c>
      <c r="U1377" s="39">
        <f t="shared" si="442"/>
        <v>3574.0822</v>
      </c>
      <c r="BD1377" s="3"/>
      <c r="BJ1377" s="25"/>
    </row>
    <row r="1378" spans="1:62" s="30" customFormat="1" ht="12" customHeight="1">
      <c r="A1378" s="3"/>
      <c r="B1378" s="27"/>
      <c r="C1378" s="28" t="s">
        <v>2</v>
      </c>
      <c r="D1378" s="40">
        <f>SUM(D1359:D1377)</f>
        <v>0</v>
      </c>
      <c r="E1378" s="47">
        <f t="shared" si="433"/>
        <v>0</v>
      </c>
      <c r="F1378" s="40">
        <f>SUM(F1359:F1377)</f>
        <v>0</v>
      </c>
      <c r="G1378" s="47">
        <f t="shared" si="434"/>
        <v>0</v>
      </c>
      <c r="H1378" s="40">
        <f>SUM(H1359:H1377)</f>
        <v>0</v>
      </c>
      <c r="I1378" s="47">
        <f t="shared" si="435"/>
        <v>0</v>
      </c>
      <c r="J1378" s="40">
        <f>SUM(J1359:J1377)</f>
        <v>0</v>
      </c>
      <c r="K1378" s="47">
        <f t="shared" si="436"/>
        <v>0</v>
      </c>
      <c r="L1378" s="40">
        <f>SUM(L1359:L1377)</f>
        <v>0</v>
      </c>
      <c r="M1378" s="47">
        <f t="shared" si="437"/>
        <v>0</v>
      </c>
      <c r="N1378" s="41">
        <f>SUM(N1359:N1377)</f>
        <v>0</v>
      </c>
      <c r="O1378" s="47">
        <f t="shared" si="438"/>
        <v>0</v>
      </c>
      <c r="P1378" s="40">
        <f>SUM(P1359:P1377)</f>
        <v>0</v>
      </c>
      <c r="Q1378" s="47">
        <f t="shared" si="439"/>
        <v>0</v>
      </c>
      <c r="R1378" s="40">
        <f>SUM(R1359:R1377)</f>
        <v>0</v>
      </c>
      <c r="S1378" s="47">
        <f t="shared" si="441"/>
        <v>0</v>
      </c>
      <c r="T1378" s="40">
        <f>SUM(T1359:T1377)</f>
        <v>658413.4311999999</v>
      </c>
      <c r="U1378" s="42">
        <f t="shared" si="442"/>
        <v>658413.4311999999</v>
      </c>
      <c r="BJ1378" s="25"/>
    </row>
    <row r="1379" spans="2:62" ht="12" customHeight="1">
      <c r="B1379" s="11"/>
      <c r="C1379" s="26" t="s">
        <v>74</v>
      </c>
      <c r="D1379" s="37">
        <v>0</v>
      </c>
      <c r="E1379" s="46">
        <f t="shared" si="433"/>
        <v>0</v>
      </c>
      <c r="F1379" s="37">
        <v>0</v>
      </c>
      <c r="G1379" s="46">
        <f t="shared" si="434"/>
        <v>0</v>
      </c>
      <c r="H1379" s="37">
        <v>0</v>
      </c>
      <c r="I1379" s="46">
        <f t="shared" si="435"/>
        <v>0</v>
      </c>
      <c r="J1379" s="37">
        <v>0</v>
      </c>
      <c r="K1379" s="46">
        <f t="shared" si="436"/>
        <v>0</v>
      </c>
      <c r="L1379" s="37">
        <v>0</v>
      </c>
      <c r="M1379" s="46">
        <f t="shared" si="437"/>
        <v>0</v>
      </c>
      <c r="N1379" s="38">
        <v>0</v>
      </c>
      <c r="O1379" s="46">
        <f t="shared" si="438"/>
        <v>0</v>
      </c>
      <c r="P1379" s="37">
        <v>0</v>
      </c>
      <c r="Q1379" s="46">
        <f t="shared" si="439"/>
        <v>0</v>
      </c>
      <c r="R1379" s="37">
        <f aca="true" t="shared" si="446" ref="R1379:R1385">SUM(D1379,F1379,H1379,J1379,L1379,N1379,P1379)</f>
        <v>0</v>
      </c>
      <c r="S1379" s="46">
        <f t="shared" si="441"/>
        <v>0</v>
      </c>
      <c r="T1379" s="37">
        <v>1432.2969</v>
      </c>
      <c r="U1379" s="39">
        <f t="shared" si="442"/>
        <v>1432.2969</v>
      </c>
      <c r="BD1379" s="3"/>
      <c r="BJ1379" s="25"/>
    </row>
    <row r="1380" spans="2:62" ht="12" customHeight="1">
      <c r="B1380" s="11" t="s">
        <v>75</v>
      </c>
      <c r="C1380" s="26" t="s">
        <v>76</v>
      </c>
      <c r="D1380" s="37">
        <v>0</v>
      </c>
      <c r="E1380" s="46">
        <f t="shared" si="433"/>
        <v>0</v>
      </c>
      <c r="F1380" s="37">
        <v>0</v>
      </c>
      <c r="G1380" s="46">
        <f t="shared" si="434"/>
        <v>0</v>
      </c>
      <c r="H1380" s="37">
        <v>0</v>
      </c>
      <c r="I1380" s="46">
        <f t="shared" si="435"/>
        <v>0</v>
      </c>
      <c r="J1380" s="37">
        <v>0</v>
      </c>
      <c r="K1380" s="46">
        <f t="shared" si="436"/>
        <v>0</v>
      </c>
      <c r="L1380" s="37">
        <v>0</v>
      </c>
      <c r="M1380" s="46">
        <f t="shared" si="437"/>
        <v>0</v>
      </c>
      <c r="N1380" s="38">
        <v>0</v>
      </c>
      <c r="O1380" s="46">
        <f t="shared" si="438"/>
        <v>0</v>
      </c>
      <c r="P1380" s="37">
        <v>0</v>
      </c>
      <c r="Q1380" s="46">
        <f t="shared" si="439"/>
        <v>0</v>
      </c>
      <c r="R1380" s="37">
        <f t="shared" si="446"/>
        <v>0</v>
      </c>
      <c r="S1380" s="46">
        <f t="shared" si="441"/>
        <v>0</v>
      </c>
      <c r="T1380" s="37">
        <v>8492.5324</v>
      </c>
      <c r="U1380" s="39">
        <f t="shared" si="442"/>
        <v>8492.5324</v>
      </c>
      <c r="BD1380" s="3"/>
      <c r="BJ1380" s="25"/>
    </row>
    <row r="1381" spans="2:62" ht="12" customHeight="1">
      <c r="B1381" s="11" t="s">
        <v>48</v>
      </c>
      <c r="C1381" s="26" t="s">
        <v>108</v>
      </c>
      <c r="D1381" s="37">
        <v>0</v>
      </c>
      <c r="E1381" s="46">
        <f t="shared" si="433"/>
      </c>
      <c r="F1381" s="37">
        <v>0</v>
      </c>
      <c r="G1381" s="46">
        <f t="shared" si="434"/>
      </c>
      <c r="H1381" s="37">
        <v>0</v>
      </c>
      <c r="I1381" s="46">
        <f t="shared" si="435"/>
      </c>
      <c r="J1381" s="37">
        <v>0</v>
      </c>
      <c r="K1381" s="46">
        <f t="shared" si="436"/>
      </c>
      <c r="L1381" s="37">
        <v>0</v>
      </c>
      <c r="M1381" s="46">
        <f t="shared" si="437"/>
      </c>
      <c r="N1381" s="38">
        <v>0</v>
      </c>
      <c r="O1381" s="46">
        <f t="shared" si="438"/>
      </c>
      <c r="P1381" s="37">
        <v>0</v>
      </c>
      <c r="Q1381" s="46">
        <f t="shared" si="439"/>
      </c>
      <c r="R1381" s="37">
        <f t="shared" si="446"/>
        <v>0</v>
      </c>
      <c r="S1381" s="46">
        <f t="shared" si="441"/>
      </c>
      <c r="T1381" s="37">
        <v>0</v>
      </c>
      <c r="U1381" s="39">
        <f t="shared" si="442"/>
        <v>0</v>
      </c>
      <c r="BD1381" s="3"/>
      <c r="BJ1381" s="25"/>
    </row>
    <row r="1382" spans="2:62" ht="12" customHeight="1">
      <c r="B1382" s="11" t="s">
        <v>1</v>
      </c>
      <c r="C1382" s="26" t="s">
        <v>77</v>
      </c>
      <c r="D1382" s="37">
        <v>0</v>
      </c>
      <c r="E1382" s="46">
        <f t="shared" si="433"/>
      </c>
      <c r="F1382" s="37">
        <v>0</v>
      </c>
      <c r="G1382" s="46">
        <f t="shared" si="434"/>
      </c>
      <c r="H1382" s="37">
        <v>0</v>
      </c>
      <c r="I1382" s="46">
        <f t="shared" si="435"/>
      </c>
      <c r="J1382" s="37">
        <v>0</v>
      </c>
      <c r="K1382" s="46">
        <f t="shared" si="436"/>
      </c>
      <c r="L1382" s="37">
        <v>0</v>
      </c>
      <c r="M1382" s="46">
        <f t="shared" si="437"/>
      </c>
      <c r="N1382" s="38">
        <v>0</v>
      </c>
      <c r="O1382" s="46">
        <f t="shared" si="438"/>
      </c>
      <c r="P1382" s="37">
        <v>0</v>
      </c>
      <c r="Q1382" s="46">
        <f t="shared" si="439"/>
      </c>
      <c r="R1382" s="37">
        <f t="shared" si="446"/>
        <v>0</v>
      </c>
      <c r="S1382" s="46">
        <f t="shared" si="441"/>
      </c>
      <c r="T1382" s="37">
        <v>0</v>
      </c>
      <c r="U1382" s="39">
        <f t="shared" si="442"/>
        <v>0</v>
      </c>
      <c r="BD1382" s="3"/>
      <c r="BJ1382" s="25"/>
    </row>
    <row r="1383" spans="2:62" ht="12" customHeight="1">
      <c r="B1383" s="11" t="s">
        <v>20</v>
      </c>
      <c r="C1383" s="26" t="s">
        <v>78</v>
      </c>
      <c r="D1383" s="37">
        <v>0</v>
      </c>
      <c r="E1383" s="46">
        <f t="shared" si="433"/>
      </c>
      <c r="F1383" s="37">
        <v>0</v>
      </c>
      <c r="G1383" s="46">
        <f t="shared" si="434"/>
      </c>
      <c r="H1383" s="37">
        <v>0</v>
      </c>
      <c r="I1383" s="46">
        <f t="shared" si="435"/>
      </c>
      <c r="J1383" s="37">
        <v>0</v>
      </c>
      <c r="K1383" s="46">
        <f t="shared" si="436"/>
      </c>
      <c r="L1383" s="37">
        <v>0</v>
      </c>
      <c r="M1383" s="46">
        <f t="shared" si="437"/>
      </c>
      <c r="N1383" s="38">
        <v>0</v>
      </c>
      <c r="O1383" s="46">
        <f t="shared" si="438"/>
      </c>
      <c r="P1383" s="37">
        <v>0</v>
      </c>
      <c r="Q1383" s="46">
        <f t="shared" si="439"/>
      </c>
      <c r="R1383" s="37">
        <f t="shared" si="446"/>
        <v>0</v>
      </c>
      <c r="S1383" s="46">
        <f t="shared" si="441"/>
      </c>
      <c r="T1383" s="37">
        <v>0</v>
      </c>
      <c r="U1383" s="39">
        <f t="shared" si="442"/>
        <v>0</v>
      </c>
      <c r="BD1383" s="3"/>
      <c r="BJ1383" s="25"/>
    </row>
    <row r="1384" spans="2:62" ht="12" customHeight="1">
      <c r="B1384" s="11"/>
      <c r="C1384" s="26" t="s">
        <v>79</v>
      </c>
      <c r="D1384" s="37">
        <v>0</v>
      </c>
      <c r="E1384" s="46">
        <f t="shared" si="433"/>
        <v>0</v>
      </c>
      <c r="F1384" s="37">
        <v>0</v>
      </c>
      <c r="G1384" s="46">
        <f t="shared" si="434"/>
        <v>0</v>
      </c>
      <c r="H1384" s="37">
        <v>0</v>
      </c>
      <c r="I1384" s="46">
        <f t="shared" si="435"/>
        <v>0</v>
      </c>
      <c r="J1384" s="37">
        <v>0</v>
      </c>
      <c r="K1384" s="46">
        <f t="shared" si="436"/>
        <v>0</v>
      </c>
      <c r="L1384" s="37">
        <v>0</v>
      </c>
      <c r="M1384" s="46">
        <f t="shared" si="437"/>
        <v>0</v>
      </c>
      <c r="N1384" s="38">
        <v>0</v>
      </c>
      <c r="O1384" s="46">
        <f t="shared" si="438"/>
        <v>0</v>
      </c>
      <c r="P1384" s="37">
        <v>0</v>
      </c>
      <c r="Q1384" s="46">
        <f t="shared" si="439"/>
        <v>0</v>
      </c>
      <c r="R1384" s="37">
        <f t="shared" si="446"/>
        <v>0</v>
      </c>
      <c r="S1384" s="46">
        <f t="shared" si="441"/>
        <v>0</v>
      </c>
      <c r="T1384" s="37">
        <v>376.2026</v>
      </c>
      <c r="U1384" s="39">
        <f t="shared" si="442"/>
        <v>376.2026</v>
      </c>
      <c r="BD1384" s="3"/>
      <c r="BJ1384" s="25"/>
    </row>
    <row r="1385" spans="2:62" ht="12" customHeight="1">
      <c r="B1385" s="11"/>
      <c r="C1385" s="26" t="s">
        <v>80</v>
      </c>
      <c r="D1385" s="37">
        <v>0</v>
      </c>
      <c r="E1385" s="46">
        <f t="shared" si="433"/>
      </c>
      <c r="F1385" s="37">
        <v>0</v>
      </c>
      <c r="G1385" s="46">
        <f t="shared" si="434"/>
      </c>
      <c r="H1385" s="37">
        <v>0</v>
      </c>
      <c r="I1385" s="46">
        <f t="shared" si="435"/>
      </c>
      <c r="J1385" s="37">
        <v>0</v>
      </c>
      <c r="K1385" s="46">
        <f t="shared" si="436"/>
      </c>
      <c r="L1385" s="37">
        <v>0</v>
      </c>
      <c r="M1385" s="46">
        <f t="shared" si="437"/>
      </c>
      <c r="N1385" s="38">
        <v>0</v>
      </c>
      <c r="O1385" s="46">
        <f t="shared" si="438"/>
      </c>
      <c r="P1385" s="37">
        <v>0</v>
      </c>
      <c r="Q1385" s="46">
        <f t="shared" si="439"/>
      </c>
      <c r="R1385" s="37">
        <f t="shared" si="446"/>
        <v>0</v>
      </c>
      <c r="S1385" s="46">
        <f t="shared" si="441"/>
      </c>
      <c r="T1385" s="37">
        <v>0</v>
      </c>
      <c r="U1385" s="39">
        <f t="shared" si="442"/>
        <v>0</v>
      </c>
      <c r="BD1385" s="3"/>
      <c r="BJ1385" s="25"/>
    </row>
    <row r="1386" spans="1:62" s="30" customFormat="1" ht="12" customHeight="1">
      <c r="A1386" s="3"/>
      <c r="B1386" s="27"/>
      <c r="C1386" s="28" t="s">
        <v>2</v>
      </c>
      <c r="D1386" s="40">
        <f>SUM(D1379:D1385)</f>
        <v>0</v>
      </c>
      <c r="E1386" s="47">
        <f t="shared" si="433"/>
        <v>0</v>
      </c>
      <c r="F1386" s="40">
        <f>SUM(F1379:F1385)</f>
        <v>0</v>
      </c>
      <c r="G1386" s="47">
        <f t="shared" si="434"/>
        <v>0</v>
      </c>
      <c r="H1386" s="40">
        <f>SUM(H1379:H1385)</f>
        <v>0</v>
      </c>
      <c r="I1386" s="47">
        <f t="shared" si="435"/>
        <v>0</v>
      </c>
      <c r="J1386" s="40">
        <f>SUM(J1379:J1385)</f>
        <v>0</v>
      </c>
      <c r="K1386" s="47">
        <f t="shared" si="436"/>
        <v>0</v>
      </c>
      <c r="L1386" s="40">
        <f>SUM(L1379:L1385)</f>
        <v>0</v>
      </c>
      <c r="M1386" s="47">
        <f t="shared" si="437"/>
        <v>0</v>
      </c>
      <c r="N1386" s="41">
        <f>SUM(N1379:N1385)</f>
        <v>0</v>
      </c>
      <c r="O1386" s="47">
        <f t="shared" si="438"/>
        <v>0</v>
      </c>
      <c r="P1386" s="40">
        <f>SUM(P1379:P1385)</f>
        <v>0</v>
      </c>
      <c r="Q1386" s="47">
        <f t="shared" si="439"/>
        <v>0</v>
      </c>
      <c r="R1386" s="40">
        <f>SUM(R1379:R1385)</f>
        <v>0</v>
      </c>
      <c r="S1386" s="47">
        <f t="shared" si="441"/>
        <v>0</v>
      </c>
      <c r="T1386" s="40">
        <f>SUM(T1379:T1385)</f>
        <v>10301.0319</v>
      </c>
      <c r="U1386" s="42">
        <f t="shared" si="442"/>
        <v>10301.0319</v>
      </c>
      <c r="BJ1386" s="25"/>
    </row>
    <row r="1387" spans="2:62" ht="12" customHeight="1">
      <c r="B1387" s="23"/>
      <c r="C1387" s="24" t="s">
        <v>81</v>
      </c>
      <c r="D1387" s="37">
        <v>0</v>
      </c>
      <c r="E1387" s="46">
        <f aca="true" t="shared" si="447" ref="E1387:E1416">IF($U1387=0,"",D1387/$U1387*100)</f>
      </c>
      <c r="F1387" s="37">
        <v>0</v>
      </c>
      <c r="G1387" s="46">
        <f aca="true" t="shared" si="448" ref="G1387:G1416">IF($U1387=0,"",F1387/$U1387*100)</f>
      </c>
      <c r="H1387" s="37">
        <v>0</v>
      </c>
      <c r="I1387" s="46">
        <f aca="true" t="shared" si="449" ref="I1387:I1416">IF($U1387=0,"",H1387/$U1387*100)</f>
      </c>
      <c r="J1387" s="37">
        <v>0</v>
      </c>
      <c r="K1387" s="46">
        <f aca="true" t="shared" si="450" ref="K1387:K1416">IF($U1387=0,"",J1387/$U1387*100)</f>
      </c>
      <c r="L1387" s="37">
        <v>0</v>
      </c>
      <c r="M1387" s="46">
        <f aca="true" t="shared" si="451" ref="M1387:M1416">IF($U1387=0,"",L1387/$U1387*100)</f>
      </c>
      <c r="N1387" s="38">
        <v>0</v>
      </c>
      <c r="O1387" s="46">
        <f aca="true" t="shared" si="452" ref="O1387:O1416">IF($U1387=0,"",N1387/$U1387*100)</f>
      </c>
      <c r="P1387" s="37">
        <v>0</v>
      </c>
      <c r="Q1387" s="46">
        <f aca="true" t="shared" si="453" ref="Q1387:Q1416">IF($U1387=0,"",P1387/$U1387*100)</f>
      </c>
      <c r="R1387" s="37">
        <f aca="true" t="shared" si="454" ref="R1387:R1395">SUM(D1387,F1387,H1387,J1387,L1387,N1387,P1387)</f>
        <v>0</v>
      </c>
      <c r="S1387" s="46">
        <f aca="true" t="shared" si="455" ref="S1387:S1416">IF($U1387=0,"",R1387/$U1387*100)</f>
      </c>
      <c r="T1387" s="37">
        <v>0</v>
      </c>
      <c r="U1387" s="39">
        <f aca="true" t="shared" si="456" ref="U1387:U1415">SUM(R1387,T1387)</f>
        <v>0</v>
      </c>
      <c r="BD1387" s="3"/>
      <c r="BJ1387" s="25"/>
    </row>
    <row r="1388" spans="2:62" ht="12" customHeight="1">
      <c r="B1388" s="11" t="s">
        <v>82</v>
      </c>
      <c r="C1388" s="26" t="s">
        <v>83</v>
      </c>
      <c r="D1388" s="37">
        <v>0</v>
      </c>
      <c r="E1388" s="46">
        <f t="shared" si="447"/>
      </c>
      <c r="F1388" s="37">
        <v>0</v>
      </c>
      <c r="G1388" s="46">
        <f t="shared" si="448"/>
      </c>
      <c r="H1388" s="37">
        <v>0</v>
      </c>
      <c r="I1388" s="46">
        <f t="shared" si="449"/>
      </c>
      <c r="J1388" s="37">
        <v>0</v>
      </c>
      <c r="K1388" s="46">
        <f t="shared" si="450"/>
      </c>
      <c r="L1388" s="37">
        <v>0</v>
      </c>
      <c r="M1388" s="46">
        <f t="shared" si="451"/>
      </c>
      <c r="N1388" s="38">
        <v>0</v>
      </c>
      <c r="O1388" s="46">
        <f t="shared" si="452"/>
      </c>
      <c r="P1388" s="37">
        <v>0</v>
      </c>
      <c r="Q1388" s="46">
        <f t="shared" si="453"/>
      </c>
      <c r="R1388" s="37">
        <f t="shared" si="454"/>
        <v>0</v>
      </c>
      <c r="S1388" s="46">
        <f t="shared" si="455"/>
      </c>
      <c r="T1388" s="37">
        <v>0</v>
      </c>
      <c r="U1388" s="39">
        <f t="shared" si="456"/>
        <v>0</v>
      </c>
      <c r="BD1388" s="3"/>
      <c r="BJ1388" s="25"/>
    </row>
    <row r="1389" spans="2:62" ht="12" customHeight="1">
      <c r="B1389" s="11"/>
      <c r="C1389" s="26" t="s">
        <v>84</v>
      </c>
      <c r="D1389" s="37">
        <v>0</v>
      </c>
      <c r="E1389" s="46">
        <f t="shared" si="447"/>
        <v>0</v>
      </c>
      <c r="F1389" s="37">
        <v>0</v>
      </c>
      <c r="G1389" s="46">
        <f t="shared" si="448"/>
        <v>0</v>
      </c>
      <c r="H1389" s="37">
        <v>0</v>
      </c>
      <c r="I1389" s="46">
        <f t="shared" si="449"/>
        <v>0</v>
      </c>
      <c r="J1389" s="37">
        <v>0</v>
      </c>
      <c r="K1389" s="46">
        <f t="shared" si="450"/>
        <v>0</v>
      </c>
      <c r="L1389" s="37">
        <v>0</v>
      </c>
      <c r="M1389" s="46">
        <f t="shared" si="451"/>
        <v>0</v>
      </c>
      <c r="N1389" s="38">
        <v>0</v>
      </c>
      <c r="O1389" s="46">
        <f t="shared" si="452"/>
        <v>0</v>
      </c>
      <c r="P1389" s="37">
        <v>0</v>
      </c>
      <c r="Q1389" s="46">
        <f t="shared" si="453"/>
        <v>0</v>
      </c>
      <c r="R1389" s="37">
        <f t="shared" si="454"/>
        <v>0</v>
      </c>
      <c r="S1389" s="46">
        <f t="shared" si="455"/>
        <v>0</v>
      </c>
      <c r="T1389" s="37">
        <v>0.24</v>
      </c>
      <c r="U1389" s="39">
        <f t="shared" si="456"/>
        <v>0.24</v>
      </c>
      <c r="BD1389" s="3"/>
      <c r="BJ1389" s="25"/>
    </row>
    <row r="1390" spans="2:62" ht="12" customHeight="1">
      <c r="B1390" s="11" t="s">
        <v>48</v>
      </c>
      <c r="C1390" s="26" t="s">
        <v>85</v>
      </c>
      <c r="D1390" s="37">
        <v>0</v>
      </c>
      <c r="E1390" s="46">
        <f t="shared" si="447"/>
        <v>0</v>
      </c>
      <c r="F1390" s="37">
        <v>0</v>
      </c>
      <c r="G1390" s="46">
        <f t="shared" si="448"/>
        <v>0</v>
      </c>
      <c r="H1390" s="37">
        <v>0</v>
      </c>
      <c r="I1390" s="46">
        <f t="shared" si="449"/>
        <v>0</v>
      </c>
      <c r="J1390" s="37">
        <v>0</v>
      </c>
      <c r="K1390" s="46">
        <f t="shared" si="450"/>
        <v>0</v>
      </c>
      <c r="L1390" s="37">
        <v>0</v>
      </c>
      <c r="M1390" s="46">
        <f t="shared" si="451"/>
        <v>0</v>
      </c>
      <c r="N1390" s="38">
        <v>0</v>
      </c>
      <c r="O1390" s="46">
        <f t="shared" si="452"/>
        <v>0</v>
      </c>
      <c r="P1390" s="37">
        <v>0</v>
      </c>
      <c r="Q1390" s="46">
        <f t="shared" si="453"/>
        <v>0</v>
      </c>
      <c r="R1390" s="37">
        <f t="shared" si="454"/>
        <v>0</v>
      </c>
      <c r="S1390" s="46">
        <f t="shared" si="455"/>
        <v>0</v>
      </c>
      <c r="T1390" s="37">
        <v>0.0747</v>
      </c>
      <c r="U1390" s="39">
        <f t="shared" si="456"/>
        <v>0.0747</v>
      </c>
      <c r="BD1390" s="3"/>
      <c r="BJ1390" s="25"/>
    </row>
    <row r="1391" spans="2:62" ht="12" customHeight="1">
      <c r="B1391" s="11"/>
      <c r="C1391" s="26" t="s">
        <v>86</v>
      </c>
      <c r="D1391" s="37">
        <v>0</v>
      </c>
      <c r="E1391" s="46">
        <f t="shared" si="447"/>
      </c>
      <c r="F1391" s="37">
        <v>0</v>
      </c>
      <c r="G1391" s="46">
        <f t="shared" si="448"/>
      </c>
      <c r="H1391" s="37">
        <v>0</v>
      </c>
      <c r="I1391" s="46">
        <f t="shared" si="449"/>
      </c>
      <c r="J1391" s="37">
        <v>0</v>
      </c>
      <c r="K1391" s="46">
        <f t="shared" si="450"/>
      </c>
      <c r="L1391" s="37">
        <v>0</v>
      </c>
      <c r="M1391" s="46">
        <f t="shared" si="451"/>
      </c>
      <c r="N1391" s="38">
        <v>0</v>
      </c>
      <c r="O1391" s="46">
        <f t="shared" si="452"/>
      </c>
      <c r="P1391" s="37">
        <v>0</v>
      </c>
      <c r="Q1391" s="46">
        <f t="shared" si="453"/>
      </c>
      <c r="R1391" s="37">
        <f t="shared" si="454"/>
        <v>0</v>
      </c>
      <c r="S1391" s="46">
        <f t="shared" si="455"/>
      </c>
      <c r="T1391" s="37">
        <v>0</v>
      </c>
      <c r="U1391" s="39">
        <f t="shared" si="456"/>
        <v>0</v>
      </c>
      <c r="BD1391" s="3"/>
      <c r="BJ1391" s="25"/>
    </row>
    <row r="1392" spans="2:62" ht="12" customHeight="1">
      <c r="B1392" s="11" t="s">
        <v>1</v>
      </c>
      <c r="C1392" s="26" t="s">
        <v>87</v>
      </c>
      <c r="D1392" s="37">
        <v>0</v>
      </c>
      <c r="E1392" s="46">
        <f t="shared" si="447"/>
      </c>
      <c r="F1392" s="37">
        <v>0</v>
      </c>
      <c r="G1392" s="46">
        <f t="shared" si="448"/>
      </c>
      <c r="H1392" s="37">
        <v>0</v>
      </c>
      <c r="I1392" s="46">
        <f t="shared" si="449"/>
      </c>
      <c r="J1392" s="37">
        <v>0</v>
      </c>
      <c r="K1392" s="46">
        <f t="shared" si="450"/>
      </c>
      <c r="L1392" s="37">
        <v>0</v>
      </c>
      <c r="M1392" s="46">
        <f t="shared" si="451"/>
      </c>
      <c r="N1392" s="38">
        <v>0</v>
      </c>
      <c r="O1392" s="46">
        <f t="shared" si="452"/>
      </c>
      <c r="P1392" s="37">
        <v>0</v>
      </c>
      <c r="Q1392" s="46">
        <f t="shared" si="453"/>
      </c>
      <c r="R1392" s="37">
        <f t="shared" si="454"/>
        <v>0</v>
      </c>
      <c r="S1392" s="46">
        <f t="shared" si="455"/>
      </c>
      <c r="T1392" s="37">
        <v>0</v>
      </c>
      <c r="U1392" s="39">
        <f t="shared" si="456"/>
        <v>0</v>
      </c>
      <c r="BD1392" s="3"/>
      <c r="BJ1392" s="25"/>
    </row>
    <row r="1393" spans="2:62" ht="12" customHeight="1">
      <c r="B1393" s="11"/>
      <c r="C1393" s="26" t="s">
        <v>88</v>
      </c>
      <c r="D1393" s="37">
        <v>0</v>
      </c>
      <c r="E1393" s="46">
        <f t="shared" si="447"/>
      </c>
      <c r="F1393" s="37">
        <v>0</v>
      </c>
      <c r="G1393" s="46">
        <f t="shared" si="448"/>
      </c>
      <c r="H1393" s="37">
        <v>0</v>
      </c>
      <c r="I1393" s="46">
        <f t="shared" si="449"/>
      </c>
      <c r="J1393" s="37">
        <v>0</v>
      </c>
      <c r="K1393" s="46">
        <f t="shared" si="450"/>
      </c>
      <c r="L1393" s="37">
        <v>0</v>
      </c>
      <c r="M1393" s="46">
        <f t="shared" si="451"/>
      </c>
      <c r="N1393" s="38">
        <v>0</v>
      </c>
      <c r="O1393" s="46">
        <f t="shared" si="452"/>
      </c>
      <c r="P1393" s="37">
        <v>0</v>
      </c>
      <c r="Q1393" s="46">
        <f t="shared" si="453"/>
      </c>
      <c r="R1393" s="37">
        <f t="shared" si="454"/>
        <v>0</v>
      </c>
      <c r="S1393" s="46">
        <f t="shared" si="455"/>
      </c>
      <c r="T1393" s="37">
        <v>0</v>
      </c>
      <c r="U1393" s="39">
        <f t="shared" si="456"/>
        <v>0</v>
      </c>
      <c r="BD1393" s="3"/>
      <c r="BJ1393" s="25"/>
    </row>
    <row r="1394" spans="2:62" ht="12" customHeight="1">
      <c r="B1394" s="11" t="s">
        <v>20</v>
      </c>
      <c r="C1394" s="26" t="s">
        <v>89</v>
      </c>
      <c r="D1394" s="37">
        <v>0</v>
      </c>
      <c r="E1394" s="46">
        <f t="shared" si="447"/>
      </c>
      <c r="F1394" s="37">
        <v>0</v>
      </c>
      <c r="G1394" s="46">
        <f t="shared" si="448"/>
      </c>
      <c r="H1394" s="37">
        <v>0</v>
      </c>
      <c r="I1394" s="46">
        <f t="shared" si="449"/>
      </c>
      <c r="J1394" s="37">
        <v>0</v>
      </c>
      <c r="K1394" s="46">
        <f t="shared" si="450"/>
      </c>
      <c r="L1394" s="37">
        <v>0</v>
      </c>
      <c r="M1394" s="46">
        <f t="shared" si="451"/>
      </c>
      <c r="N1394" s="38">
        <v>0</v>
      </c>
      <c r="O1394" s="46">
        <f t="shared" si="452"/>
      </c>
      <c r="P1394" s="37">
        <v>0</v>
      </c>
      <c r="Q1394" s="46">
        <f t="shared" si="453"/>
      </c>
      <c r="R1394" s="37">
        <f t="shared" si="454"/>
        <v>0</v>
      </c>
      <c r="S1394" s="46">
        <f t="shared" si="455"/>
      </c>
      <c r="T1394" s="37">
        <v>0</v>
      </c>
      <c r="U1394" s="39">
        <f t="shared" si="456"/>
        <v>0</v>
      </c>
      <c r="BD1394" s="3"/>
      <c r="BJ1394" s="25"/>
    </row>
    <row r="1395" spans="2:62" ht="12" customHeight="1">
      <c r="B1395" s="11"/>
      <c r="C1395" s="29" t="s">
        <v>90</v>
      </c>
      <c r="D1395" s="37">
        <v>0</v>
      </c>
      <c r="E1395" s="46">
        <f t="shared" si="447"/>
      </c>
      <c r="F1395" s="37">
        <v>0</v>
      </c>
      <c r="G1395" s="46">
        <f t="shared" si="448"/>
      </c>
      <c r="H1395" s="37">
        <v>0</v>
      </c>
      <c r="I1395" s="46">
        <f t="shared" si="449"/>
      </c>
      <c r="J1395" s="37">
        <v>0</v>
      </c>
      <c r="K1395" s="46">
        <f t="shared" si="450"/>
      </c>
      <c r="L1395" s="37">
        <v>0</v>
      </c>
      <c r="M1395" s="46">
        <f t="shared" si="451"/>
      </c>
      <c r="N1395" s="38">
        <v>0</v>
      </c>
      <c r="O1395" s="46">
        <f t="shared" si="452"/>
      </c>
      <c r="P1395" s="37">
        <v>0</v>
      </c>
      <c r="Q1395" s="46">
        <f t="shared" si="453"/>
      </c>
      <c r="R1395" s="37">
        <f t="shared" si="454"/>
        <v>0</v>
      </c>
      <c r="S1395" s="46">
        <f t="shared" si="455"/>
      </c>
      <c r="T1395" s="37">
        <v>0</v>
      </c>
      <c r="U1395" s="39">
        <f t="shared" si="456"/>
        <v>0</v>
      </c>
      <c r="BD1395" s="3"/>
      <c r="BJ1395" s="25"/>
    </row>
    <row r="1396" spans="1:62" s="30" customFormat="1" ht="12" customHeight="1">
      <c r="A1396" s="3"/>
      <c r="B1396" s="27"/>
      <c r="C1396" s="28" t="s">
        <v>2</v>
      </c>
      <c r="D1396" s="40">
        <f>SUM(D1387:D1395)</f>
        <v>0</v>
      </c>
      <c r="E1396" s="47">
        <f t="shared" si="447"/>
        <v>0</v>
      </c>
      <c r="F1396" s="40">
        <f>SUM(F1387:F1395)</f>
        <v>0</v>
      </c>
      <c r="G1396" s="47">
        <f t="shared" si="448"/>
        <v>0</v>
      </c>
      <c r="H1396" s="40">
        <f>SUM(H1387:H1395)</f>
        <v>0</v>
      </c>
      <c r="I1396" s="47">
        <f t="shared" si="449"/>
        <v>0</v>
      </c>
      <c r="J1396" s="40">
        <f>SUM(J1387:J1395)</f>
        <v>0</v>
      </c>
      <c r="K1396" s="47">
        <f t="shared" si="450"/>
        <v>0</v>
      </c>
      <c r="L1396" s="40">
        <f>SUM(L1387:L1395)</f>
        <v>0</v>
      </c>
      <c r="M1396" s="47">
        <f t="shared" si="451"/>
        <v>0</v>
      </c>
      <c r="N1396" s="41">
        <f>SUM(N1387:N1395)</f>
        <v>0</v>
      </c>
      <c r="O1396" s="47">
        <f t="shared" si="452"/>
        <v>0</v>
      </c>
      <c r="P1396" s="40">
        <f>SUM(P1387:P1395)</f>
        <v>0</v>
      </c>
      <c r="Q1396" s="47">
        <f t="shared" si="453"/>
        <v>0</v>
      </c>
      <c r="R1396" s="40">
        <f>SUM(R1387:R1395)</f>
        <v>0</v>
      </c>
      <c r="S1396" s="47">
        <f t="shared" si="455"/>
        <v>0</v>
      </c>
      <c r="T1396" s="40">
        <f>SUM(T1387:T1395)</f>
        <v>0.3147</v>
      </c>
      <c r="U1396" s="42">
        <f t="shared" si="456"/>
        <v>0.3147</v>
      </c>
      <c r="BJ1396" s="25"/>
    </row>
    <row r="1397" spans="2:62" ht="12" customHeight="1">
      <c r="B1397" s="11"/>
      <c r="C1397" s="26" t="s">
        <v>109</v>
      </c>
      <c r="D1397" s="37">
        <v>0</v>
      </c>
      <c r="E1397" s="46">
        <f t="shared" si="447"/>
      </c>
      <c r="F1397" s="37">
        <v>0</v>
      </c>
      <c r="G1397" s="46">
        <f t="shared" si="448"/>
      </c>
      <c r="H1397" s="37">
        <v>0</v>
      </c>
      <c r="I1397" s="46">
        <f t="shared" si="449"/>
      </c>
      <c r="J1397" s="37">
        <v>0</v>
      </c>
      <c r="K1397" s="46">
        <f t="shared" si="450"/>
      </c>
      <c r="L1397" s="37">
        <v>0</v>
      </c>
      <c r="M1397" s="46">
        <f t="shared" si="451"/>
      </c>
      <c r="N1397" s="38">
        <v>0</v>
      </c>
      <c r="O1397" s="46">
        <f t="shared" si="452"/>
      </c>
      <c r="P1397" s="37">
        <v>0</v>
      </c>
      <c r="Q1397" s="46">
        <f t="shared" si="453"/>
      </c>
      <c r="R1397" s="37">
        <f aca="true" t="shared" si="457" ref="R1397:R1409">SUM(D1397,F1397,H1397,J1397,L1397,N1397,P1397)</f>
        <v>0</v>
      </c>
      <c r="S1397" s="46">
        <f t="shared" si="455"/>
      </c>
      <c r="T1397" s="37">
        <v>0</v>
      </c>
      <c r="U1397" s="39">
        <f t="shared" si="456"/>
        <v>0</v>
      </c>
      <c r="BD1397" s="3"/>
      <c r="BJ1397" s="25"/>
    </row>
    <row r="1398" spans="2:62" ht="12" customHeight="1">
      <c r="B1398" s="11"/>
      <c r="C1398" s="26" t="s">
        <v>110</v>
      </c>
      <c r="D1398" s="37">
        <v>0</v>
      </c>
      <c r="E1398" s="46">
        <f t="shared" si="447"/>
      </c>
      <c r="F1398" s="37">
        <v>0</v>
      </c>
      <c r="G1398" s="46">
        <f t="shared" si="448"/>
      </c>
      <c r="H1398" s="37">
        <v>0</v>
      </c>
      <c r="I1398" s="46">
        <f t="shared" si="449"/>
      </c>
      <c r="J1398" s="37">
        <v>0</v>
      </c>
      <c r="K1398" s="46">
        <f t="shared" si="450"/>
      </c>
      <c r="L1398" s="37">
        <v>0</v>
      </c>
      <c r="M1398" s="46">
        <f t="shared" si="451"/>
      </c>
      <c r="N1398" s="38">
        <v>0</v>
      </c>
      <c r="O1398" s="46">
        <f t="shared" si="452"/>
      </c>
      <c r="P1398" s="37">
        <v>0</v>
      </c>
      <c r="Q1398" s="46">
        <f t="shared" si="453"/>
      </c>
      <c r="R1398" s="37">
        <f t="shared" si="457"/>
        <v>0</v>
      </c>
      <c r="S1398" s="46">
        <f t="shared" si="455"/>
      </c>
      <c r="T1398" s="37">
        <v>0</v>
      </c>
      <c r="U1398" s="39">
        <f t="shared" si="456"/>
        <v>0</v>
      </c>
      <c r="BD1398" s="3"/>
      <c r="BJ1398" s="25"/>
    </row>
    <row r="1399" spans="2:62" ht="12" customHeight="1">
      <c r="B1399" s="11"/>
      <c r="C1399" s="26" t="s">
        <v>111</v>
      </c>
      <c r="D1399" s="37">
        <v>0</v>
      </c>
      <c r="E1399" s="46">
        <f t="shared" si="447"/>
        <v>0</v>
      </c>
      <c r="F1399" s="37">
        <v>0</v>
      </c>
      <c r="G1399" s="46">
        <f t="shared" si="448"/>
        <v>0</v>
      </c>
      <c r="H1399" s="37">
        <v>0</v>
      </c>
      <c r="I1399" s="46">
        <f t="shared" si="449"/>
        <v>0</v>
      </c>
      <c r="J1399" s="37">
        <v>0</v>
      </c>
      <c r="K1399" s="46">
        <f t="shared" si="450"/>
        <v>0</v>
      </c>
      <c r="L1399" s="37">
        <v>0</v>
      </c>
      <c r="M1399" s="46">
        <f t="shared" si="451"/>
        <v>0</v>
      </c>
      <c r="N1399" s="38">
        <v>0</v>
      </c>
      <c r="O1399" s="46">
        <f t="shared" si="452"/>
        <v>0</v>
      </c>
      <c r="P1399" s="37">
        <v>0</v>
      </c>
      <c r="Q1399" s="46">
        <f t="shared" si="453"/>
        <v>0</v>
      </c>
      <c r="R1399" s="37">
        <f t="shared" si="457"/>
        <v>0</v>
      </c>
      <c r="S1399" s="46">
        <f t="shared" si="455"/>
        <v>0</v>
      </c>
      <c r="T1399" s="37">
        <v>6336.0638</v>
      </c>
      <c r="U1399" s="39">
        <f t="shared" si="456"/>
        <v>6336.0638</v>
      </c>
      <c r="BD1399" s="3"/>
      <c r="BJ1399" s="25"/>
    </row>
    <row r="1400" spans="2:62" ht="12" customHeight="1">
      <c r="B1400" s="11" t="s">
        <v>112</v>
      </c>
      <c r="C1400" s="26" t="s">
        <v>91</v>
      </c>
      <c r="D1400" s="37">
        <v>0</v>
      </c>
      <c r="E1400" s="46">
        <f t="shared" si="447"/>
      </c>
      <c r="F1400" s="37">
        <v>0</v>
      </c>
      <c r="G1400" s="46">
        <f t="shared" si="448"/>
      </c>
      <c r="H1400" s="37">
        <v>0</v>
      </c>
      <c r="I1400" s="46">
        <f t="shared" si="449"/>
      </c>
      <c r="J1400" s="37">
        <v>0</v>
      </c>
      <c r="K1400" s="46">
        <f t="shared" si="450"/>
      </c>
      <c r="L1400" s="37">
        <v>0</v>
      </c>
      <c r="M1400" s="46">
        <f t="shared" si="451"/>
      </c>
      <c r="N1400" s="38">
        <v>0</v>
      </c>
      <c r="O1400" s="46">
        <f t="shared" si="452"/>
      </c>
      <c r="P1400" s="37">
        <v>0</v>
      </c>
      <c r="Q1400" s="46">
        <f t="shared" si="453"/>
      </c>
      <c r="R1400" s="37">
        <f t="shared" si="457"/>
        <v>0</v>
      </c>
      <c r="S1400" s="46">
        <f t="shared" si="455"/>
      </c>
      <c r="T1400" s="37">
        <v>0</v>
      </c>
      <c r="U1400" s="39">
        <f t="shared" si="456"/>
        <v>0</v>
      </c>
      <c r="BD1400" s="3"/>
      <c r="BJ1400" s="25"/>
    </row>
    <row r="1401" spans="2:62" ht="12" customHeight="1">
      <c r="B1401" s="11"/>
      <c r="C1401" s="26" t="s">
        <v>113</v>
      </c>
      <c r="D1401" s="37">
        <v>0</v>
      </c>
      <c r="E1401" s="46">
        <f t="shared" si="447"/>
      </c>
      <c r="F1401" s="37">
        <v>0</v>
      </c>
      <c r="G1401" s="46">
        <f t="shared" si="448"/>
      </c>
      <c r="H1401" s="37">
        <v>0</v>
      </c>
      <c r="I1401" s="46">
        <f t="shared" si="449"/>
      </c>
      <c r="J1401" s="37">
        <v>0</v>
      </c>
      <c r="K1401" s="46">
        <f t="shared" si="450"/>
      </c>
      <c r="L1401" s="37">
        <v>0</v>
      </c>
      <c r="M1401" s="46">
        <f t="shared" si="451"/>
      </c>
      <c r="N1401" s="38">
        <v>0</v>
      </c>
      <c r="O1401" s="46">
        <f t="shared" si="452"/>
      </c>
      <c r="P1401" s="37">
        <v>0</v>
      </c>
      <c r="Q1401" s="46">
        <f t="shared" si="453"/>
      </c>
      <c r="R1401" s="37">
        <f t="shared" si="457"/>
        <v>0</v>
      </c>
      <c r="S1401" s="46">
        <f t="shared" si="455"/>
      </c>
      <c r="T1401" s="37">
        <v>0</v>
      </c>
      <c r="U1401" s="39">
        <f t="shared" si="456"/>
        <v>0</v>
      </c>
      <c r="BD1401" s="3"/>
      <c r="BJ1401" s="25"/>
    </row>
    <row r="1402" spans="2:62" ht="12" customHeight="1">
      <c r="B1402" s="11"/>
      <c r="C1402" s="26" t="s">
        <v>114</v>
      </c>
      <c r="D1402" s="37">
        <v>0</v>
      </c>
      <c r="E1402" s="46">
        <f t="shared" si="447"/>
      </c>
      <c r="F1402" s="37">
        <v>0</v>
      </c>
      <c r="G1402" s="46">
        <f t="shared" si="448"/>
      </c>
      <c r="H1402" s="37">
        <v>0</v>
      </c>
      <c r="I1402" s="46">
        <f t="shared" si="449"/>
      </c>
      <c r="J1402" s="37">
        <v>0</v>
      </c>
      <c r="K1402" s="46">
        <f t="shared" si="450"/>
      </c>
      <c r="L1402" s="37">
        <v>0</v>
      </c>
      <c r="M1402" s="46">
        <f t="shared" si="451"/>
      </c>
      <c r="N1402" s="38">
        <v>0</v>
      </c>
      <c r="O1402" s="46">
        <f t="shared" si="452"/>
      </c>
      <c r="P1402" s="37">
        <v>0</v>
      </c>
      <c r="Q1402" s="46">
        <f t="shared" si="453"/>
      </c>
      <c r="R1402" s="37">
        <f t="shared" si="457"/>
        <v>0</v>
      </c>
      <c r="S1402" s="46">
        <f t="shared" si="455"/>
      </c>
      <c r="T1402" s="37">
        <v>0</v>
      </c>
      <c r="U1402" s="39">
        <f t="shared" si="456"/>
        <v>0</v>
      </c>
      <c r="BD1402" s="3"/>
      <c r="BJ1402" s="25"/>
    </row>
    <row r="1403" spans="2:62" ht="12" customHeight="1">
      <c r="B1403" s="11" t="s">
        <v>115</v>
      </c>
      <c r="C1403" s="26" t="s">
        <v>116</v>
      </c>
      <c r="D1403" s="37">
        <v>0</v>
      </c>
      <c r="E1403" s="46">
        <f t="shared" si="447"/>
      </c>
      <c r="F1403" s="37">
        <v>0</v>
      </c>
      <c r="G1403" s="46">
        <f t="shared" si="448"/>
      </c>
      <c r="H1403" s="37">
        <v>0</v>
      </c>
      <c r="I1403" s="46">
        <f t="shared" si="449"/>
      </c>
      <c r="J1403" s="37">
        <v>0</v>
      </c>
      <c r="K1403" s="46">
        <f t="shared" si="450"/>
      </c>
      <c r="L1403" s="37">
        <v>0</v>
      </c>
      <c r="M1403" s="46">
        <f t="shared" si="451"/>
      </c>
      <c r="N1403" s="38">
        <v>0</v>
      </c>
      <c r="O1403" s="46">
        <f t="shared" si="452"/>
      </c>
      <c r="P1403" s="37">
        <v>0</v>
      </c>
      <c r="Q1403" s="46">
        <f t="shared" si="453"/>
      </c>
      <c r="R1403" s="37">
        <f t="shared" si="457"/>
        <v>0</v>
      </c>
      <c r="S1403" s="46">
        <f t="shared" si="455"/>
      </c>
      <c r="T1403" s="37">
        <v>0</v>
      </c>
      <c r="U1403" s="39">
        <f t="shared" si="456"/>
        <v>0</v>
      </c>
      <c r="BD1403" s="3"/>
      <c r="BJ1403" s="25"/>
    </row>
    <row r="1404" spans="2:62" ht="12" customHeight="1">
      <c r="B1404" s="11"/>
      <c r="C1404" s="26" t="s">
        <v>117</v>
      </c>
      <c r="D1404" s="37">
        <v>0</v>
      </c>
      <c r="E1404" s="46">
        <f t="shared" si="447"/>
      </c>
      <c r="F1404" s="37">
        <v>0</v>
      </c>
      <c r="G1404" s="46">
        <f t="shared" si="448"/>
      </c>
      <c r="H1404" s="37">
        <v>0</v>
      </c>
      <c r="I1404" s="46">
        <f t="shared" si="449"/>
      </c>
      <c r="J1404" s="37">
        <v>0</v>
      </c>
      <c r="K1404" s="46">
        <f t="shared" si="450"/>
      </c>
      <c r="L1404" s="37">
        <v>0</v>
      </c>
      <c r="M1404" s="46">
        <f t="shared" si="451"/>
      </c>
      <c r="N1404" s="38">
        <v>0</v>
      </c>
      <c r="O1404" s="46">
        <f t="shared" si="452"/>
      </c>
      <c r="P1404" s="37">
        <v>0</v>
      </c>
      <c r="Q1404" s="46">
        <f t="shared" si="453"/>
      </c>
      <c r="R1404" s="37">
        <f t="shared" si="457"/>
        <v>0</v>
      </c>
      <c r="S1404" s="46">
        <f t="shared" si="455"/>
      </c>
      <c r="T1404" s="37">
        <v>0</v>
      </c>
      <c r="U1404" s="39">
        <f t="shared" si="456"/>
        <v>0</v>
      </c>
      <c r="BD1404" s="3"/>
      <c r="BJ1404" s="25"/>
    </row>
    <row r="1405" spans="2:62" ht="12" customHeight="1">
      <c r="B1405" s="11"/>
      <c r="C1405" s="26" t="s">
        <v>118</v>
      </c>
      <c r="D1405" s="37">
        <v>0</v>
      </c>
      <c r="E1405" s="46">
        <f t="shared" si="447"/>
      </c>
      <c r="F1405" s="37">
        <v>0</v>
      </c>
      <c r="G1405" s="46">
        <f t="shared" si="448"/>
      </c>
      <c r="H1405" s="37">
        <v>0</v>
      </c>
      <c r="I1405" s="46">
        <f t="shared" si="449"/>
      </c>
      <c r="J1405" s="37">
        <v>0</v>
      </c>
      <c r="K1405" s="46">
        <f t="shared" si="450"/>
      </c>
      <c r="L1405" s="37">
        <v>0</v>
      </c>
      <c r="M1405" s="46">
        <f t="shared" si="451"/>
      </c>
      <c r="N1405" s="38">
        <v>0</v>
      </c>
      <c r="O1405" s="46">
        <f t="shared" si="452"/>
      </c>
      <c r="P1405" s="37">
        <v>0</v>
      </c>
      <c r="Q1405" s="46">
        <f t="shared" si="453"/>
      </c>
      <c r="R1405" s="37">
        <f t="shared" si="457"/>
        <v>0</v>
      </c>
      <c r="S1405" s="46">
        <f t="shared" si="455"/>
      </c>
      <c r="T1405" s="37">
        <v>0</v>
      </c>
      <c r="U1405" s="39">
        <f t="shared" si="456"/>
        <v>0</v>
      </c>
      <c r="BD1405" s="3"/>
      <c r="BJ1405" s="25"/>
    </row>
    <row r="1406" spans="2:62" ht="12" customHeight="1">
      <c r="B1406" s="11" t="s">
        <v>119</v>
      </c>
      <c r="C1406" s="26" t="s">
        <v>120</v>
      </c>
      <c r="D1406" s="37">
        <v>0</v>
      </c>
      <c r="E1406" s="46">
        <f t="shared" si="447"/>
        <v>0</v>
      </c>
      <c r="F1406" s="37">
        <v>0</v>
      </c>
      <c r="G1406" s="46">
        <f t="shared" si="448"/>
        <v>0</v>
      </c>
      <c r="H1406" s="37">
        <v>0</v>
      </c>
      <c r="I1406" s="46">
        <f t="shared" si="449"/>
        <v>0</v>
      </c>
      <c r="J1406" s="37">
        <v>0</v>
      </c>
      <c r="K1406" s="46">
        <f t="shared" si="450"/>
        <v>0</v>
      </c>
      <c r="L1406" s="37">
        <v>0</v>
      </c>
      <c r="M1406" s="46">
        <f t="shared" si="451"/>
        <v>0</v>
      </c>
      <c r="N1406" s="38">
        <v>0</v>
      </c>
      <c r="O1406" s="46">
        <f t="shared" si="452"/>
        <v>0</v>
      </c>
      <c r="P1406" s="37">
        <v>0</v>
      </c>
      <c r="Q1406" s="46">
        <f t="shared" si="453"/>
        <v>0</v>
      </c>
      <c r="R1406" s="37">
        <f t="shared" si="457"/>
        <v>0</v>
      </c>
      <c r="S1406" s="46">
        <f t="shared" si="455"/>
        <v>0</v>
      </c>
      <c r="T1406" s="37">
        <v>847.6858</v>
      </c>
      <c r="U1406" s="39">
        <f t="shared" si="456"/>
        <v>847.6858</v>
      </c>
      <c r="BD1406" s="3"/>
      <c r="BJ1406" s="25"/>
    </row>
    <row r="1407" spans="2:62" ht="12" customHeight="1">
      <c r="B1407" s="11"/>
      <c r="C1407" s="26" t="s">
        <v>121</v>
      </c>
      <c r="D1407" s="37">
        <v>0</v>
      </c>
      <c r="E1407" s="46">
        <f t="shared" si="447"/>
        <v>0</v>
      </c>
      <c r="F1407" s="37">
        <v>0</v>
      </c>
      <c r="G1407" s="46">
        <f t="shared" si="448"/>
        <v>0</v>
      </c>
      <c r="H1407" s="37">
        <v>0</v>
      </c>
      <c r="I1407" s="46">
        <f t="shared" si="449"/>
        <v>0</v>
      </c>
      <c r="J1407" s="37">
        <v>0</v>
      </c>
      <c r="K1407" s="46">
        <f t="shared" si="450"/>
        <v>0</v>
      </c>
      <c r="L1407" s="37">
        <v>0</v>
      </c>
      <c r="M1407" s="46">
        <f t="shared" si="451"/>
        <v>0</v>
      </c>
      <c r="N1407" s="38">
        <v>0</v>
      </c>
      <c r="O1407" s="46">
        <f t="shared" si="452"/>
        <v>0</v>
      </c>
      <c r="P1407" s="37">
        <v>0</v>
      </c>
      <c r="Q1407" s="46">
        <f t="shared" si="453"/>
        <v>0</v>
      </c>
      <c r="R1407" s="37">
        <f t="shared" si="457"/>
        <v>0</v>
      </c>
      <c r="S1407" s="46">
        <f t="shared" si="455"/>
        <v>0</v>
      </c>
      <c r="T1407" s="37">
        <v>112992.7252</v>
      </c>
      <c r="U1407" s="39">
        <f t="shared" si="456"/>
        <v>112992.7252</v>
      </c>
      <c r="BD1407" s="3"/>
      <c r="BJ1407" s="25"/>
    </row>
    <row r="1408" spans="2:62" ht="12" customHeight="1">
      <c r="B1408" s="11"/>
      <c r="C1408" s="26" t="s">
        <v>122</v>
      </c>
      <c r="D1408" s="37">
        <v>0</v>
      </c>
      <c r="E1408" s="46">
        <f t="shared" si="447"/>
        <v>0</v>
      </c>
      <c r="F1408" s="37">
        <v>0</v>
      </c>
      <c r="G1408" s="46">
        <f t="shared" si="448"/>
        <v>0</v>
      </c>
      <c r="H1408" s="37">
        <v>0</v>
      </c>
      <c r="I1408" s="46">
        <f t="shared" si="449"/>
        <v>0</v>
      </c>
      <c r="J1408" s="37">
        <v>0</v>
      </c>
      <c r="K1408" s="46">
        <f t="shared" si="450"/>
        <v>0</v>
      </c>
      <c r="L1408" s="37">
        <v>0</v>
      </c>
      <c r="M1408" s="46">
        <f t="shared" si="451"/>
        <v>0</v>
      </c>
      <c r="N1408" s="38">
        <v>0</v>
      </c>
      <c r="O1408" s="46">
        <f t="shared" si="452"/>
        <v>0</v>
      </c>
      <c r="P1408" s="37">
        <v>0</v>
      </c>
      <c r="Q1408" s="46">
        <f t="shared" si="453"/>
        <v>0</v>
      </c>
      <c r="R1408" s="37">
        <f t="shared" si="457"/>
        <v>0</v>
      </c>
      <c r="S1408" s="46">
        <f t="shared" si="455"/>
        <v>0</v>
      </c>
      <c r="T1408" s="37">
        <v>3926.1163</v>
      </c>
      <c r="U1408" s="39">
        <f t="shared" si="456"/>
        <v>3926.1163</v>
      </c>
      <c r="BD1408" s="3"/>
      <c r="BJ1408" s="25"/>
    </row>
    <row r="1409" spans="2:62" ht="12" customHeight="1">
      <c r="B1409" s="11"/>
      <c r="C1409" s="29" t="s">
        <v>123</v>
      </c>
      <c r="D1409" s="37">
        <v>0</v>
      </c>
      <c r="E1409" s="46">
        <f t="shared" si="447"/>
      </c>
      <c r="F1409" s="37">
        <v>0</v>
      </c>
      <c r="G1409" s="46">
        <f t="shared" si="448"/>
      </c>
      <c r="H1409" s="37">
        <v>0</v>
      </c>
      <c r="I1409" s="46">
        <f t="shared" si="449"/>
      </c>
      <c r="J1409" s="37">
        <v>0</v>
      </c>
      <c r="K1409" s="46">
        <f t="shared" si="450"/>
      </c>
      <c r="L1409" s="37">
        <v>0</v>
      </c>
      <c r="M1409" s="46">
        <f t="shared" si="451"/>
      </c>
      <c r="N1409" s="38">
        <v>0</v>
      </c>
      <c r="O1409" s="46">
        <f t="shared" si="452"/>
      </c>
      <c r="P1409" s="37">
        <v>0</v>
      </c>
      <c r="Q1409" s="46">
        <f t="shared" si="453"/>
      </c>
      <c r="R1409" s="37">
        <f t="shared" si="457"/>
        <v>0</v>
      </c>
      <c r="S1409" s="46">
        <f t="shared" si="455"/>
      </c>
      <c r="T1409" s="37">
        <v>0</v>
      </c>
      <c r="U1409" s="39">
        <f t="shared" si="456"/>
        <v>0</v>
      </c>
      <c r="BD1409" s="3"/>
      <c r="BJ1409" s="25"/>
    </row>
    <row r="1410" spans="2:62" s="30" customFormat="1" ht="12" customHeight="1">
      <c r="B1410" s="27"/>
      <c r="C1410" s="28" t="s">
        <v>2</v>
      </c>
      <c r="D1410" s="40">
        <f>SUM(D1397:D1409)</f>
        <v>0</v>
      </c>
      <c r="E1410" s="47">
        <f t="shared" si="447"/>
        <v>0</v>
      </c>
      <c r="F1410" s="40">
        <f>SUM(F1397:F1409)</f>
        <v>0</v>
      </c>
      <c r="G1410" s="47">
        <f t="shared" si="448"/>
        <v>0</v>
      </c>
      <c r="H1410" s="40">
        <f>SUM(H1397:H1409)</f>
        <v>0</v>
      </c>
      <c r="I1410" s="47">
        <f t="shared" si="449"/>
        <v>0</v>
      </c>
      <c r="J1410" s="40">
        <f>SUM(J1397:J1409)</f>
        <v>0</v>
      </c>
      <c r="K1410" s="47">
        <f t="shared" si="450"/>
        <v>0</v>
      </c>
      <c r="L1410" s="40">
        <f>SUM(L1397:L1409)</f>
        <v>0</v>
      </c>
      <c r="M1410" s="47">
        <f t="shared" si="451"/>
        <v>0</v>
      </c>
      <c r="N1410" s="40">
        <f>SUM(N1397:N1409)</f>
        <v>0</v>
      </c>
      <c r="O1410" s="47">
        <f t="shared" si="452"/>
        <v>0</v>
      </c>
      <c r="P1410" s="40">
        <f>SUM(P1397:P1409)</f>
        <v>0</v>
      </c>
      <c r="Q1410" s="47">
        <f t="shared" si="453"/>
        <v>0</v>
      </c>
      <c r="R1410" s="40">
        <f>SUM(R1397:R1409)</f>
        <v>0</v>
      </c>
      <c r="S1410" s="47">
        <f t="shared" si="455"/>
        <v>0</v>
      </c>
      <c r="T1410" s="40">
        <f>SUM(T1397:T1409)</f>
        <v>124102.59109999999</v>
      </c>
      <c r="U1410" s="42">
        <f t="shared" si="456"/>
        <v>124102.59109999999</v>
      </c>
      <c r="BJ1410" s="25"/>
    </row>
    <row r="1411" spans="2:62" ht="12" customHeight="1">
      <c r="B1411" s="11"/>
      <c r="C1411" s="26" t="s">
        <v>124</v>
      </c>
      <c r="D1411" s="37">
        <v>0</v>
      </c>
      <c r="E1411" s="46">
        <f t="shared" si="447"/>
        <v>0</v>
      </c>
      <c r="F1411" s="37">
        <v>0</v>
      </c>
      <c r="G1411" s="46">
        <f t="shared" si="448"/>
        <v>0</v>
      </c>
      <c r="H1411" s="37">
        <v>0</v>
      </c>
      <c r="I1411" s="46">
        <f t="shared" si="449"/>
        <v>0</v>
      </c>
      <c r="J1411" s="37">
        <v>0</v>
      </c>
      <c r="K1411" s="46">
        <f t="shared" si="450"/>
        <v>0</v>
      </c>
      <c r="L1411" s="37">
        <v>0</v>
      </c>
      <c r="M1411" s="46">
        <f t="shared" si="451"/>
        <v>0</v>
      </c>
      <c r="N1411" s="38">
        <v>0</v>
      </c>
      <c r="O1411" s="46">
        <f t="shared" si="452"/>
        <v>0</v>
      </c>
      <c r="P1411" s="37">
        <v>0</v>
      </c>
      <c r="Q1411" s="46">
        <f t="shared" si="453"/>
        <v>0</v>
      </c>
      <c r="R1411" s="37">
        <f>SUM(D1411,F1411,H1411,J1411,L1411,N1411,P1411)</f>
        <v>0</v>
      </c>
      <c r="S1411" s="46">
        <f t="shared" si="455"/>
        <v>0</v>
      </c>
      <c r="T1411" s="37">
        <v>5664.108</v>
      </c>
      <c r="U1411" s="39">
        <f t="shared" si="456"/>
        <v>5664.108</v>
      </c>
      <c r="BD1411" s="3"/>
      <c r="BJ1411" s="25"/>
    </row>
    <row r="1412" spans="2:62" ht="12" customHeight="1">
      <c r="B1412" s="11" t="s">
        <v>92</v>
      </c>
      <c r="C1412" s="26" t="s">
        <v>125</v>
      </c>
      <c r="D1412" s="37">
        <v>0</v>
      </c>
      <c r="E1412" s="46">
        <f t="shared" si="447"/>
      </c>
      <c r="F1412" s="37">
        <v>0</v>
      </c>
      <c r="G1412" s="46">
        <f t="shared" si="448"/>
      </c>
      <c r="H1412" s="37">
        <v>0</v>
      </c>
      <c r="I1412" s="46">
        <f t="shared" si="449"/>
      </c>
      <c r="J1412" s="37">
        <v>0</v>
      </c>
      <c r="K1412" s="46">
        <f t="shared" si="450"/>
      </c>
      <c r="L1412" s="37">
        <v>0</v>
      </c>
      <c r="M1412" s="46">
        <f t="shared" si="451"/>
      </c>
      <c r="N1412" s="38">
        <v>0</v>
      </c>
      <c r="O1412" s="46">
        <f t="shared" si="452"/>
      </c>
      <c r="P1412" s="37">
        <v>0</v>
      </c>
      <c r="Q1412" s="46">
        <f t="shared" si="453"/>
      </c>
      <c r="R1412" s="37">
        <f>SUM(D1412,F1412,H1412,J1412,L1412,N1412,P1412)</f>
        <v>0</v>
      </c>
      <c r="S1412" s="46">
        <f t="shared" si="455"/>
      </c>
      <c r="T1412" s="37">
        <v>0</v>
      </c>
      <c r="U1412" s="39">
        <f t="shared" si="456"/>
        <v>0</v>
      </c>
      <c r="BD1412" s="3"/>
      <c r="BJ1412" s="25"/>
    </row>
    <row r="1413" spans="2:62" ht="12" customHeight="1">
      <c r="B1413" s="11" t="s">
        <v>93</v>
      </c>
      <c r="C1413" s="26" t="s">
        <v>126</v>
      </c>
      <c r="D1413" s="37">
        <v>0</v>
      </c>
      <c r="E1413" s="46">
        <f t="shared" si="447"/>
      </c>
      <c r="F1413" s="37">
        <v>0</v>
      </c>
      <c r="G1413" s="46">
        <f t="shared" si="448"/>
      </c>
      <c r="H1413" s="37">
        <v>0</v>
      </c>
      <c r="I1413" s="46">
        <f t="shared" si="449"/>
      </c>
      <c r="J1413" s="37">
        <v>0</v>
      </c>
      <c r="K1413" s="46">
        <f t="shared" si="450"/>
      </c>
      <c r="L1413" s="37">
        <v>0</v>
      </c>
      <c r="M1413" s="46">
        <f t="shared" si="451"/>
      </c>
      <c r="N1413" s="38">
        <v>0</v>
      </c>
      <c r="O1413" s="46">
        <f t="shared" si="452"/>
      </c>
      <c r="P1413" s="37">
        <v>0</v>
      </c>
      <c r="Q1413" s="46">
        <f t="shared" si="453"/>
      </c>
      <c r="R1413" s="37">
        <f>SUM(D1413,F1413,H1413,J1413,L1413,N1413,P1413)</f>
        <v>0</v>
      </c>
      <c r="S1413" s="46">
        <f t="shared" si="455"/>
      </c>
      <c r="T1413" s="37">
        <v>0</v>
      </c>
      <c r="U1413" s="39">
        <f t="shared" si="456"/>
        <v>0</v>
      </c>
      <c r="BD1413" s="3"/>
      <c r="BJ1413" s="25"/>
    </row>
    <row r="1414" spans="2:62" ht="12" customHeight="1">
      <c r="B1414" s="11" t="s">
        <v>20</v>
      </c>
      <c r="C1414" s="29" t="s">
        <v>127</v>
      </c>
      <c r="D1414" s="37">
        <v>0</v>
      </c>
      <c r="E1414" s="46">
        <f t="shared" si="447"/>
      </c>
      <c r="F1414" s="37">
        <v>0</v>
      </c>
      <c r="G1414" s="46">
        <f t="shared" si="448"/>
      </c>
      <c r="H1414" s="37">
        <v>0</v>
      </c>
      <c r="I1414" s="46">
        <f t="shared" si="449"/>
      </c>
      <c r="J1414" s="37">
        <v>0</v>
      </c>
      <c r="K1414" s="46">
        <f t="shared" si="450"/>
      </c>
      <c r="L1414" s="37">
        <v>0</v>
      </c>
      <c r="M1414" s="46">
        <f t="shared" si="451"/>
      </c>
      <c r="N1414" s="38">
        <v>0</v>
      </c>
      <c r="O1414" s="46">
        <f t="shared" si="452"/>
      </c>
      <c r="P1414" s="37">
        <v>0</v>
      </c>
      <c r="Q1414" s="46">
        <f t="shared" si="453"/>
      </c>
      <c r="R1414" s="37">
        <f>SUM(D1414,F1414,H1414,J1414,L1414,N1414,P1414)</f>
        <v>0</v>
      </c>
      <c r="S1414" s="46">
        <f t="shared" si="455"/>
      </c>
      <c r="T1414" s="37">
        <v>0</v>
      </c>
      <c r="U1414" s="39">
        <f t="shared" si="456"/>
        <v>0</v>
      </c>
      <c r="BD1414" s="3"/>
      <c r="BJ1414" s="25"/>
    </row>
    <row r="1415" spans="1:62" s="30" customFormat="1" ht="12" customHeight="1">
      <c r="A1415" s="3"/>
      <c r="B1415" s="27"/>
      <c r="C1415" s="28" t="s">
        <v>2</v>
      </c>
      <c r="D1415" s="34">
        <f>SUM(D1411:D1414)</f>
        <v>0</v>
      </c>
      <c r="E1415" s="45">
        <f t="shared" si="447"/>
        <v>0</v>
      </c>
      <c r="F1415" s="34">
        <f>SUM(F1411:F1414)</f>
        <v>0</v>
      </c>
      <c r="G1415" s="45">
        <f t="shared" si="448"/>
        <v>0</v>
      </c>
      <c r="H1415" s="34">
        <f>SUM(H1411:H1414)</f>
        <v>0</v>
      </c>
      <c r="I1415" s="45">
        <f t="shared" si="449"/>
        <v>0</v>
      </c>
      <c r="J1415" s="34">
        <f>SUM(J1411:J1414)</f>
        <v>0</v>
      </c>
      <c r="K1415" s="45">
        <f t="shared" si="450"/>
        <v>0</v>
      </c>
      <c r="L1415" s="34">
        <f>SUM(L1411:L1414)</f>
        <v>0</v>
      </c>
      <c r="M1415" s="45">
        <f t="shared" si="451"/>
        <v>0</v>
      </c>
      <c r="N1415" s="35">
        <f>SUM(N1411:N1414)</f>
        <v>0</v>
      </c>
      <c r="O1415" s="45">
        <f t="shared" si="452"/>
        <v>0</v>
      </c>
      <c r="P1415" s="34">
        <f>SUM(P1411:P1414)</f>
        <v>0</v>
      </c>
      <c r="Q1415" s="45">
        <f t="shared" si="453"/>
        <v>0</v>
      </c>
      <c r="R1415" s="34">
        <f>SUM(R1411:R1414)</f>
        <v>0</v>
      </c>
      <c r="S1415" s="45">
        <f t="shared" si="455"/>
        <v>0</v>
      </c>
      <c r="T1415" s="34">
        <f>SUM(T1411:T1414)</f>
        <v>5664.108</v>
      </c>
      <c r="U1415" s="36">
        <f t="shared" si="456"/>
        <v>5664.108</v>
      </c>
      <c r="BJ1415" s="25"/>
    </row>
    <row r="1416" spans="2:62" s="30" customFormat="1" ht="12" customHeight="1">
      <c r="B1416" s="60" t="s">
        <v>94</v>
      </c>
      <c r="C1416" s="61"/>
      <c r="D1416" s="43">
        <f>SUM(D1415,D1410,D1396,D1386,D1378,D1358,D1347,D1337,D1331)</f>
        <v>0</v>
      </c>
      <c r="E1416" s="48">
        <f t="shared" si="447"/>
        <v>0</v>
      </c>
      <c r="F1416" s="43">
        <f>SUM(F1415,F1410,F1396,F1386,F1378,F1358,F1347,F1337,F1331)</f>
        <v>0</v>
      </c>
      <c r="G1416" s="48">
        <f t="shared" si="448"/>
        <v>0</v>
      </c>
      <c r="H1416" s="43">
        <f>SUM(H1415,H1410,H1396,H1386,H1378,H1358,H1347,H1337,H1331)</f>
        <v>0</v>
      </c>
      <c r="I1416" s="48">
        <f t="shared" si="449"/>
        <v>0</v>
      </c>
      <c r="J1416" s="43">
        <f>SUM(J1415,J1410,J1396,J1386,J1378,J1358,J1347,J1337,J1331)</f>
        <v>0</v>
      </c>
      <c r="K1416" s="48">
        <f t="shared" si="450"/>
        <v>0</v>
      </c>
      <c r="L1416" s="43">
        <f>SUM(L1415,L1410,L1396,L1386,L1378,L1358,L1347,L1337,L1331)</f>
        <v>0</v>
      </c>
      <c r="M1416" s="48">
        <f t="shared" si="451"/>
        <v>0</v>
      </c>
      <c r="N1416" s="43">
        <f>SUM(N1415,N1410,N1396,N1386,N1378,N1358,N1347,N1337,N1331)</f>
        <v>0</v>
      </c>
      <c r="O1416" s="48">
        <f t="shared" si="452"/>
        <v>0</v>
      </c>
      <c r="P1416" s="43">
        <f>SUM(P1415,P1410,P1396,P1386,P1378,P1358,P1347,P1337,P1331)</f>
        <v>832.1407999999999</v>
      </c>
      <c r="Q1416" s="48">
        <f t="shared" si="453"/>
        <v>0.043673673740844694</v>
      </c>
      <c r="R1416" s="43">
        <f>SUM(R1415,R1410,R1396,R1386,R1378,R1358,R1347,R1337,R1331)</f>
        <v>832.1407999999999</v>
      </c>
      <c r="S1416" s="48">
        <f t="shared" si="455"/>
        <v>0.043673673740844694</v>
      </c>
      <c r="T1416" s="43">
        <f>SUM(T1415,T1410,T1396,T1386,T1378,T1358,T1347,T1337,T1331)</f>
        <v>1904528.0652999997</v>
      </c>
      <c r="U1416" s="44">
        <f>SUM(U1415,U1410,U1396,U1386,U1378,U1358,U1347,U1337,U1331)</f>
        <v>1905360.2060999998</v>
      </c>
      <c r="BJ1416" s="25"/>
    </row>
    <row r="1418" spans="2:56" ht="12" customHeight="1">
      <c r="B1418" s="31"/>
      <c r="C1418" s="32" t="s">
        <v>95</v>
      </c>
      <c r="D1418" s="55" t="s">
        <v>135</v>
      </c>
      <c r="E1418" s="56"/>
      <c r="G1418" s="3"/>
      <c r="I1418" s="3"/>
      <c r="K1418" s="3"/>
      <c r="M1418" s="3"/>
      <c r="O1418" s="3"/>
      <c r="Q1418" s="3"/>
      <c r="S1418" s="3"/>
      <c r="BC1418" s="4"/>
      <c r="BD1418" s="3"/>
    </row>
    <row r="1419" spans="3:56" ht="12" customHeight="1">
      <c r="C1419" s="5"/>
      <c r="N1419" s="2"/>
      <c r="U1419" s="33" t="str">
        <f>$U$5</f>
        <v>(３日間調査　単位：トン，％）</v>
      </c>
      <c r="BD1419" s="3"/>
    </row>
    <row r="1420" spans="2:56" ht="12" customHeight="1">
      <c r="B1420" s="6"/>
      <c r="C1420" s="7" t="s">
        <v>103</v>
      </c>
      <c r="D1420" s="57" t="s">
        <v>6</v>
      </c>
      <c r="E1420" s="58"/>
      <c r="F1420" s="58"/>
      <c r="G1420" s="58"/>
      <c r="H1420" s="58"/>
      <c r="I1420" s="58"/>
      <c r="J1420" s="58"/>
      <c r="K1420" s="58"/>
      <c r="L1420" s="58"/>
      <c r="M1420" s="58"/>
      <c r="N1420" s="58"/>
      <c r="O1420" s="58"/>
      <c r="P1420" s="58"/>
      <c r="Q1420" s="58"/>
      <c r="R1420" s="58"/>
      <c r="S1420" s="59"/>
      <c r="T1420" s="16"/>
      <c r="U1420" s="20"/>
      <c r="BD1420" s="3"/>
    </row>
    <row r="1421" spans="2:56" ht="27" customHeight="1">
      <c r="B1421" s="11"/>
      <c r="C1421" s="12"/>
      <c r="D1421" s="15" t="s">
        <v>7</v>
      </c>
      <c r="E1421" s="13"/>
      <c r="F1421" s="15" t="s">
        <v>140</v>
      </c>
      <c r="G1421" s="13"/>
      <c r="H1421" s="15" t="s">
        <v>139</v>
      </c>
      <c r="I1421" s="13"/>
      <c r="J1421" s="15" t="s">
        <v>138</v>
      </c>
      <c r="K1421" s="13"/>
      <c r="L1421" s="15" t="s">
        <v>8</v>
      </c>
      <c r="M1421" s="13"/>
      <c r="N1421" s="15" t="s">
        <v>9</v>
      </c>
      <c r="O1421" s="13"/>
      <c r="P1421" s="15" t="s">
        <v>10</v>
      </c>
      <c r="Q1421" s="13"/>
      <c r="R1421" s="19" t="s">
        <v>2</v>
      </c>
      <c r="S1421" s="54"/>
      <c r="T1421" s="17" t="s">
        <v>5</v>
      </c>
      <c r="U1421" s="21" t="s">
        <v>3</v>
      </c>
      <c r="BD1421" s="3"/>
    </row>
    <row r="1422" spans="2:56" ht="12" customHeight="1">
      <c r="B1422" s="8" t="s">
        <v>104</v>
      </c>
      <c r="C1422" s="9"/>
      <c r="D1422" s="10"/>
      <c r="E1422" s="14" t="s">
        <v>4</v>
      </c>
      <c r="F1422" s="10"/>
      <c r="G1422" s="14" t="s">
        <v>4</v>
      </c>
      <c r="H1422" s="10"/>
      <c r="I1422" s="14" t="s">
        <v>4</v>
      </c>
      <c r="J1422" s="10"/>
      <c r="K1422" s="14" t="s">
        <v>4</v>
      </c>
      <c r="L1422" s="10"/>
      <c r="M1422" s="14" t="s">
        <v>4</v>
      </c>
      <c r="N1422" s="10"/>
      <c r="O1422" s="14" t="s">
        <v>4</v>
      </c>
      <c r="P1422" s="10"/>
      <c r="Q1422" s="14" t="s">
        <v>4</v>
      </c>
      <c r="R1422" s="10"/>
      <c r="S1422" s="14" t="s">
        <v>4</v>
      </c>
      <c r="T1422" s="18"/>
      <c r="U1422" s="22"/>
      <c r="BD1422" s="3"/>
    </row>
    <row r="1423" spans="2:62" ht="12" customHeight="1">
      <c r="B1423" s="23"/>
      <c r="C1423" s="24" t="s">
        <v>107</v>
      </c>
      <c r="D1423" s="34">
        <f>SUM(D1120,D1221,D1322)</f>
        <v>0</v>
      </c>
      <c r="E1423" s="45">
        <f>IF($U1423=0,"",D1423/$U1423*100)</f>
        <v>0</v>
      </c>
      <c r="F1423" s="34">
        <f>SUM(F1120,F1221,F1322)</f>
        <v>0</v>
      </c>
      <c r="G1423" s="45">
        <f>IF($U1423=0,"",F1423/$U1423*100)</f>
        <v>0</v>
      </c>
      <c r="H1423" s="34">
        <f aca="true" t="shared" si="458" ref="H1423:J1454">SUM(H1120,H1221,H1322)</f>
        <v>0</v>
      </c>
      <c r="I1423" s="45">
        <f>IF($U1423=0,"",H1423/$U1423*100)</f>
        <v>0</v>
      </c>
      <c r="J1423" s="34">
        <f t="shared" si="458"/>
        <v>0</v>
      </c>
      <c r="K1423" s="45">
        <f>IF($U1423=0,"",J1423/$U1423*100)</f>
        <v>0</v>
      </c>
      <c r="L1423" s="34">
        <f aca="true" t="shared" si="459" ref="L1423:L1454">SUM(L1120,L1221,L1322)</f>
        <v>0</v>
      </c>
      <c r="M1423" s="45">
        <f>IF($U1423=0,"",L1423/$U1423*100)</f>
        <v>0</v>
      </c>
      <c r="N1423" s="34">
        <f aca="true" t="shared" si="460" ref="N1423:N1454">SUM(N1120,N1221,N1322)</f>
        <v>0</v>
      </c>
      <c r="O1423" s="45">
        <f>IF($U1423=0,"",N1423/$U1423*100)</f>
        <v>0</v>
      </c>
      <c r="P1423" s="34">
        <f aca="true" t="shared" si="461" ref="P1423:P1454">SUM(P1120,P1221,P1322)</f>
        <v>0</v>
      </c>
      <c r="Q1423" s="45">
        <f>IF($U1423=0,"",P1423/$U1423*100)</f>
        <v>0</v>
      </c>
      <c r="R1423" s="34">
        <f aca="true" t="shared" si="462" ref="R1423:R1431">SUM(P1423,N1423,D1423,F1423,J1423,L1423)</f>
        <v>0</v>
      </c>
      <c r="S1423" s="45">
        <f>IF($U1423=0,"",R1423/$U1423*100)</f>
        <v>0</v>
      </c>
      <c r="T1423" s="34">
        <f aca="true" t="shared" si="463" ref="T1423:T1454">SUM(T1120,T1221,T1322)</f>
        <v>4036.1402</v>
      </c>
      <c r="U1423" s="36">
        <f>SUM(R1423,T1423)</f>
        <v>4036.1402</v>
      </c>
      <c r="BD1423" s="3"/>
      <c r="BJ1423" s="25"/>
    </row>
    <row r="1424" spans="2:62" ht="12" customHeight="1">
      <c r="B1424" s="11" t="s">
        <v>11</v>
      </c>
      <c r="C1424" s="26" t="s">
        <v>12</v>
      </c>
      <c r="D1424" s="37">
        <f aca="true" t="shared" si="464" ref="D1424:F1487">SUM(D1121,D1222,D1323)</f>
        <v>0</v>
      </c>
      <c r="E1424" s="46">
        <f aca="true" t="shared" si="465" ref="E1424:E1487">IF($U1424=0,"",D1424/$U1424*100)</f>
      </c>
      <c r="F1424" s="37">
        <f t="shared" si="464"/>
        <v>0</v>
      </c>
      <c r="G1424" s="46">
        <f aca="true" t="shared" si="466" ref="G1424:G1487">IF($U1424=0,"",F1424/$U1424*100)</f>
      </c>
      <c r="H1424" s="37">
        <f t="shared" si="458"/>
        <v>0</v>
      </c>
      <c r="I1424" s="46">
        <f aca="true" t="shared" si="467" ref="I1424:I1487">IF($U1424=0,"",H1424/$U1424*100)</f>
      </c>
      <c r="J1424" s="37">
        <f t="shared" si="458"/>
        <v>0</v>
      </c>
      <c r="K1424" s="46">
        <f aca="true" t="shared" si="468" ref="K1424:K1487">IF($U1424=0,"",J1424/$U1424*100)</f>
      </c>
      <c r="L1424" s="37">
        <f t="shared" si="459"/>
        <v>0</v>
      </c>
      <c r="M1424" s="46">
        <f aca="true" t="shared" si="469" ref="M1424:M1487">IF($U1424=0,"",L1424/$U1424*100)</f>
      </c>
      <c r="N1424" s="37">
        <f t="shared" si="460"/>
        <v>0</v>
      </c>
      <c r="O1424" s="46">
        <f aca="true" t="shared" si="470" ref="O1424:O1487">IF($U1424=0,"",N1424/$U1424*100)</f>
      </c>
      <c r="P1424" s="37">
        <f t="shared" si="461"/>
        <v>0</v>
      </c>
      <c r="Q1424" s="46">
        <f aca="true" t="shared" si="471" ref="Q1424:Q1487">IF($U1424=0,"",P1424/$U1424*100)</f>
      </c>
      <c r="R1424" s="37">
        <f t="shared" si="462"/>
        <v>0</v>
      </c>
      <c r="S1424" s="46">
        <f aca="true" t="shared" si="472" ref="S1424:S1487">IF($U1424=0,"",R1424/$U1424*100)</f>
      </c>
      <c r="T1424" s="37">
        <f t="shared" si="463"/>
        <v>0</v>
      </c>
      <c r="U1424" s="39">
        <f aca="true" t="shared" si="473" ref="U1424:U1487">SUM(R1424,T1424)</f>
        <v>0</v>
      </c>
      <c r="BD1424" s="3"/>
      <c r="BJ1424" s="25"/>
    </row>
    <row r="1425" spans="2:62" ht="12" customHeight="1">
      <c r="B1425" s="11"/>
      <c r="C1425" s="26" t="s">
        <v>13</v>
      </c>
      <c r="D1425" s="37">
        <f t="shared" si="464"/>
        <v>0</v>
      </c>
      <c r="E1425" s="46">
        <f t="shared" si="465"/>
        <v>0</v>
      </c>
      <c r="F1425" s="37">
        <f t="shared" si="464"/>
        <v>0</v>
      </c>
      <c r="G1425" s="46">
        <f t="shared" si="466"/>
        <v>0</v>
      </c>
      <c r="H1425" s="37">
        <f t="shared" si="458"/>
        <v>0</v>
      </c>
      <c r="I1425" s="46">
        <f t="shared" si="467"/>
        <v>0</v>
      </c>
      <c r="J1425" s="37">
        <f t="shared" si="458"/>
        <v>0</v>
      </c>
      <c r="K1425" s="46">
        <f t="shared" si="468"/>
        <v>0</v>
      </c>
      <c r="L1425" s="37">
        <f t="shared" si="459"/>
        <v>25.3951</v>
      </c>
      <c r="M1425" s="46">
        <f t="shared" si="469"/>
        <v>0.14376729099864957</v>
      </c>
      <c r="N1425" s="37">
        <f t="shared" si="460"/>
        <v>0</v>
      </c>
      <c r="O1425" s="46">
        <f t="shared" si="470"/>
        <v>0</v>
      </c>
      <c r="P1425" s="37">
        <f t="shared" si="461"/>
        <v>45.7718</v>
      </c>
      <c r="Q1425" s="46">
        <f t="shared" si="471"/>
        <v>0.2591243070565577</v>
      </c>
      <c r="R1425" s="37">
        <f t="shared" si="462"/>
        <v>71.1669</v>
      </c>
      <c r="S1425" s="46">
        <f t="shared" si="472"/>
        <v>0.4028915980552073</v>
      </c>
      <c r="T1425" s="37">
        <f t="shared" si="463"/>
        <v>17592.8649</v>
      </c>
      <c r="U1425" s="39">
        <f t="shared" si="473"/>
        <v>17664.0318</v>
      </c>
      <c r="BD1425" s="3"/>
      <c r="BJ1425" s="25"/>
    </row>
    <row r="1426" spans="2:62" ht="12" customHeight="1">
      <c r="B1426" s="11" t="s">
        <v>14</v>
      </c>
      <c r="C1426" s="26" t="s">
        <v>15</v>
      </c>
      <c r="D1426" s="37">
        <f t="shared" si="464"/>
        <v>0</v>
      </c>
      <c r="E1426" s="46">
        <f t="shared" si="465"/>
        <v>0</v>
      </c>
      <c r="F1426" s="37">
        <f t="shared" si="464"/>
        <v>0</v>
      </c>
      <c r="G1426" s="46">
        <f t="shared" si="466"/>
        <v>0</v>
      </c>
      <c r="H1426" s="37">
        <f t="shared" si="458"/>
        <v>0</v>
      </c>
      <c r="I1426" s="46">
        <f t="shared" si="467"/>
        <v>0</v>
      </c>
      <c r="J1426" s="37">
        <f t="shared" si="458"/>
        <v>0</v>
      </c>
      <c r="K1426" s="46">
        <f t="shared" si="468"/>
        <v>0</v>
      </c>
      <c r="L1426" s="37">
        <f t="shared" si="459"/>
        <v>21.7606</v>
      </c>
      <c r="M1426" s="46">
        <f t="shared" si="469"/>
        <v>2.1590049404727356</v>
      </c>
      <c r="N1426" s="37">
        <f t="shared" si="460"/>
        <v>0</v>
      </c>
      <c r="O1426" s="46">
        <f t="shared" si="470"/>
        <v>0</v>
      </c>
      <c r="P1426" s="37">
        <f t="shared" si="461"/>
        <v>833.5295</v>
      </c>
      <c r="Q1426" s="46">
        <f t="shared" si="471"/>
        <v>82.69966400419884</v>
      </c>
      <c r="R1426" s="37">
        <f t="shared" si="462"/>
        <v>855.2900999999999</v>
      </c>
      <c r="S1426" s="46">
        <f t="shared" si="472"/>
        <v>84.85866894467156</v>
      </c>
      <c r="T1426" s="37">
        <f t="shared" si="463"/>
        <v>152.6094</v>
      </c>
      <c r="U1426" s="39">
        <f t="shared" si="473"/>
        <v>1007.8995</v>
      </c>
      <c r="BD1426" s="3"/>
      <c r="BJ1426" s="25"/>
    </row>
    <row r="1427" spans="2:62" ht="12" customHeight="1">
      <c r="B1427" s="11"/>
      <c r="C1427" s="26" t="s">
        <v>16</v>
      </c>
      <c r="D1427" s="37">
        <f t="shared" si="464"/>
        <v>0</v>
      </c>
      <c r="E1427" s="46">
        <f t="shared" si="465"/>
      </c>
      <c r="F1427" s="37">
        <f t="shared" si="464"/>
        <v>0</v>
      </c>
      <c r="G1427" s="46">
        <f t="shared" si="466"/>
      </c>
      <c r="H1427" s="37">
        <f t="shared" si="458"/>
        <v>0</v>
      </c>
      <c r="I1427" s="46">
        <f t="shared" si="467"/>
      </c>
      <c r="J1427" s="37">
        <f t="shared" si="458"/>
        <v>0</v>
      </c>
      <c r="K1427" s="46">
        <f t="shared" si="468"/>
      </c>
      <c r="L1427" s="37">
        <f t="shared" si="459"/>
        <v>0</v>
      </c>
      <c r="M1427" s="46">
        <f t="shared" si="469"/>
      </c>
      <c r="N1427" s="37">
        <f t="shared" si="460"/>
        <v>0</v>
      </c>
      <c r="O1427" s="46">
        <f t="shared" si="470"/>
      </c>
      <c r="P1427" s="37">
        <f t="shared" si="461"/>
        <v>0</v>
      </c>
      <c r="Q1427" s="46">
        <f t="shared" si="471"/>
      </c>
      <c r="R1427" s="37">
        <f t="shared" si="462"/>
        <v>0</v>
      </c>
      <c r="S1427" s="46">
        <f t="shared" si="472"/>
      </c>
      <c r="T1427" s="37">
        <f t="shared" si="463"/>
        <v>0</v>
      </c>
      <c r="U1427" s="39">
        <f t="shared" si="473"/>
        <v>0</v>
      </c>
      <c r="BD1427" s="3"/>
      <c r="BJ1427" s="25"/>
    </row>
    <row r="1428" spans="2:62" ht="12" customHeight="1">
      <c r="B1428" s="11" t="s">
        <v>17</v>
      </c>
      <c r="C1428" s="26" t="s">
        <v>18</v>
      </c>
      <c r="D1428" s="37">
        <f t="shared" si="464"/>
        <v>0</v>
      </c>
      <c r="E1428" s="46">
        <f t="shared" si="465"/>
        <v>0</v>
      </c>
      <c r="F1428" s="37">
        <f t="shared" si="464"/>
        <v>0</v>
      </c>
      <c r="G1428" s="46">
        <f t="shared" si="466"/>
        <v>0</v>
      </c>
      <c r="H1428" s="37">
        <f t="shared" si="458"/>
        <v>0</v>
      </c>
      <c r="I1428" s="46">
        <f t="shared" si="467"/>
        <v>0</v>
      </c>
      <c r="J1428" s="37">
        <f t="shared" si="458"/>
        <v>0</v>
      </c>
      <c r="K1428" s="46">
        <f t="shared" si="468"/>
        <v>0</v>
      </c>
      <c r="L1428" s="37">
        <f t="shared" si="459"/>
        <v>97.1191</v>
      </c>
      <c r="M1428" s="46">
        <f t="shared" si="469"/>
        <v>36.027320476594824</v>
      </c>
      <c r="N1428" s="37">
        <f t="shared" si="460"/>
        <v>0</v>
      </c>
      <c r="O1428" s="46">
        <f t="shared" si="470"/>
        <v>0</v>
      </c>
      <c r="P1428" s="37">
        <f t="shared" si="461"/>
        <v>74.9441</v>
      </c>
      <c r="Q1428" s="46">
        <f t="shared" si="471"/>
        <v>27.801278106263034</v>
      </c>
      <c r="R1428" s="37">
        <f t="shared" si="462"/>
        <v>172.0632</v>
      </c>
      <c r="S1428" s="46">
        <f t="shared" si="472"/>
        <v>63.82859858285785</v>
      </c>
      <c r="T1428" s="37">
        <f t="shared" si="463"/>
        <v>97.5075</v>
      </c>
      <c r="U1428" s="39">
        <f t="shared" si="473"/>
        <v>269.5707</v>
      </c>
      <c r="BD1428" s="3"/>
      <c r="BJ1428" s="25"/>
    </row>
    <row r="1429" spans="2:62" ht="12" customHeight="1">
      <c r="B1429" s="11"/>
      <c r="C1429" s="26" t="s">
        <v>19</v>
      </c>
      <c r="D1429" s="37">
        <f t="shared" si="464"/>
        <v>0</v>
      </c>
      <c r="E1429" s="46">
        <f t="shared" si="465"/>
        <v>0</v>
      </c>
      <c r="F1429" s="37">
        <f t="shared" si="464"/>
        <v>0</v>
      </c>
      <c r="G1429" s="46">
        <f t="shared" si="466"/>
        <v>0</v>
      </c>
      <c r="H1429" s="37">
        <f t="shared" si="458"/>
        <v>0</v>
      </c>
      <c r="I1429" s="46">
        <f t="shared" si="467"/>
        <v>0</v>
      </c>
      <c r="J1429" s="37">
        <f t="shared" si="458"/>
        <v>0</v>
      </c>
      <c r="K1429" s="46">
        <f t="shared" si="468"/>
        <v>0</v>
      </c>
      <c r="L1429" s="37">
        <f t="shared" si="459"/>
        <v>0</v>
      </c>
      <c r="M1429" s="46">
        <f t="shared" si="469"/>
        <v>0</v>
      </c>
      <c r="N1429" s="37">
        <f t="shared" si="460"/>
        <v>0</v>
      </c>
      <c r="O1429" s="46">
        <f t="shared" si="470"/>
        <v>0</v>
      </c>
      <c r="P1429" s="37">
        <f t="shared" si="461"/>
        <v>10.747</v>
      </c>
      <c r="Q1429" s="46">
        <f t="shared" si="471"/>
        <v>2.980087458787057</v>
      </c>
      <c r="R1429" s="37">
        <f t="shared" si="462"/>
        <v>10.747</v>
      </c>
      <c r="S1429" s="46">
        <f t="shared" si="472"/>
        <v>2.980087458787057</v>
      </c>
      <c r="T1429" s="37">
        <f t="shared" si="463"/>
        <v>349.88</v>
      </c>
      <c r="U1429" s="39">
        <f t="shared" si="473"/>
        <v>360.627</v>
      </c>
      <c r="BD1429" s="3"/>
      <c r="BJ1429" s="25"/>
    </row>
    <row r="1430" spans="2:62" ht="12" customHeight="1">
      <c r="B1430" s="11" t="s">
        <v>20</v>
      </c>
      <c r="C1430" s="26" t="s">
        <v>21</v>
      </c>
      <c r="D1430" s="37">
        <f t="shared" si="464"/>
        <v>0</v>
      </c>
      <c r="E1430" s="46">
        <f t="shared" si="465"/>
      </c>
      <c r="F1430" s="37">
        <f t="shared" si="464"/>
        <v>0</v>
      </c>
      <c r="G1430" s="46">
        <f t="shared" si="466"/>
      </c>
      <c r="H1430" s="37">
        <f t="shared" si="458"/>
        <v>0</v>
      </c>
      <c r="I1430" s="46">
        <f t="shared" si="467"/>
      </c>
      <c r="J1430" s="37">
        <f t="shared" si="458"/>
        <v>0</v>
      </c>
      <c r="K1430" s="46">
        <f t="shared" si="468"/>
      </c>
      <c r="L1430" s="37">
        <f t="shared" si="459"/>
        <v>0</v>
      </c>
      <c r="M1430" s="46">
        <f t="shared" si="469"/>
      </c>
      <c r="N1430" s="37">
        <f t="shared" si="460"/>
        <v>0</v>
      </c>
      <c r="O1430" s="46">
        <f t="shared" si="470"/>
      </c>
      <c r="P1430" s="37">
        <f t="shared" si="461"/>
        <v>0</v>
      </c>
      <c r="Q1430" s="46">
        <f t="shared" si="471"/>
      </c>
      <c r="R1430" s="37">
        <f t="shared" si="462"/>
        <v>0</v>
      </c>
      <c r="S1430" s="46">
        <f t="shared" si="472"/>
      </c>
      <c r="T1430" s="37">
        <f t="shared" si="463"/>
        <v>0</v>
      </c>
      <c r="U1430" s="39">
        <f t="shared" si="473"/>
        <v>0</v>
      </c>
      <c r="BD1430" s="3"/>
      <c r="BJ1430" s="25"/>
    </row>
    <row r="1431" spans="2:62" ht="12" customHeight="1">
      <c r="B1431" s="11"/>
      <c r="C1431" s="26" t="s">
        <v>22</v>
      </c>
      <c r="D1431" s="37">
        <f t="shared" si="464"/>
        <v>0</v>
      </c>
      <c r="E1431" s="46">
        <f t="shared" si="465"/>
        <v>0</v>
      </c>
      <c r="F1431" s="37">
        <f t="shared" si="464"/>
        <v>0</v>
      </c>
      <c r="G1431" s="46">
        <f t="shared" si="466"/>
        <v>0</v>
      </c>
      <c r="H1431" s="37">
        <f t="shared" si="458"/>
        <v>0</v>
      </c>
      <c r="I1431" s="46">
        <f t="shared" si="467"/>
        <v>0</v>
      </c>
      <c r="J1431" s="37">
        <f t="shared" si="458"/>
        <v>0</v>
      </c>
      <c r="K1431" s="46">
        <f t="shared" si="468"/>
        <v>0</v>
      </c>
      <c r="L1431" s="37">
        <f t="shared" si="459"/>
        <v>26.6327</v>
      </c>
      <c r="M1431" s="46">
        <f t="shared" si="469"/>
        <v>27.070236228155682</v>
      </c>
      <c r="N1431" s="37">
        <f t="shared" si="460"/>
        <v>0</v>
      </c>
      <c r="O1431" s="46">
        <f t="shared" si="470"/>
        <v>0</v>
      </c>
      <c r="P1431" s="37">
        <f t="shared" si="461"/>
        <v>0</v>
      </c>
      <c r="Q1431" s="46">
        <f t="shared" si="471"/>
        <v>0</v>
      </c>
      <c r="R1431" s="37">
        <f t="shared" si="462"/>
        <v>26.6327</v>
      </c>
      <c r="S1431" s="46">
        <f t="shared" si="472"/>
        <v>27.070236228155682</v>
      </c>
      <c r="T1431" s="37">
        <f t="shared" si="463"/>
        <v>71.751</v>
      </c>
      <c r="U1431" s="39">
        <f t="shared" si="473"/>
        <v>98.3837</v>
      </c>
      <c r="BD1431" s="3"/>
      <c r="BJ1431" s="25"/>
    </row>
    <row r="1432" spans="2:62" ht="12" customHeight="1">
      <c r="B1432" s="27"/>
      <c r="C1432" s="28" t="s">
        <v>2</v>
      </c>
      <c r="D1432" s="40">
        <f t="shared" si="464"/>
        <v>0</v>
      </c>
      <c r="E1432" s="47">
        <f t="shared" si="465"/>
        <v>0</v>
      </c>
      <c r="F1432" s="40">
        <f t="shared" si="464"/>
        <v>0</v>
      </c>
      <c r="G1432" s="47">
        <f t="shared" si="466"/>
        <v>0</v>
      </c>
      <c r="H1432" s="40">
        <f t="shared" si="458"/>
        <v>0</v>
      </c>
      <c r="I1432" s="47">
        <f t="shared" si="467"/>
        <v>0</v>
      </c>
      <c r="J1432" s="40">
        <f t="shared" si="458"/>
        <v>0</v>
      </c>
      <c r="K1432" s="47">
        <f t="shared" si="468"/>
        <v>0</v>
      </c>
      <c r="L1432" s="40">
        <f t="shared" si="459"/>
        <v>170.90750000000003</v>
      </c>
      <c r="M1432" s="47">
        <f t="shared" si="469"/>
        <v>0.7292316899056862</v>
      </c>
      <c r="N1432" s="40">
        <f t="shared" si="460"/>
        <v>0</v>
      </c>
      <c r="O1432" s="47">
        <f t="shared" si="470"/>
        <v>0</v>
      </c>
      <c r="P1432" s="40">
        <f t="shared" si="461"/>
        <v>964.9924</v>
      </c>
      <c r="Q1432" s="47">
        <f t="shared" si="471"/>
        <v>4.117449723377522</v>
      </c>
      <c r="R1432" s="40">
        <f>SUM(R1423:R1431)</f>
        <v>1135.8999</v>
      </c>
      <c r="S1432" s="47">
        <f t="shared" si="472"/>
        <v>4.846681413283208</v>
      </c>
      <c r="T1432" s="40">
        <f t="shared" si="463"/>
        <v>22300.753</v>
      </c>
      <c r="U1432" s="42">
        <f t="shared" si="473"/>
        <v>23436.6529</v>
      </c>
      <c r="BD1432" s="3"/>
      <c r="BJ1432" s="4"/>
    </row>
    <row r="1433" spans="2:62" ht="12" customHeight="1">
      <c r="B1433" s="11" t="s">
        <v>23</v>
      </c>
      <c r="C1433" s="26" t="s">
        <v>24</v>
      </c>
      <c r="D1433" s="37">
        <f t="shared" si="464"/>
        <v>0</v>
      </c>
      <c r="E1433" s="46">
        <f t="shared" si="465"/>
        <v>0</v>
      </c>
      <c r="F1433" s="37">
        <f t="shared" si="464"/>
        <v>0</v>
      </c>
      <c r="G1433" s="46">
        <f t="shared" si="466"/>
        <v>0</v>
      </c>
      <c r="H1433" s="37">
        <f t="shared" si="458"/>
        <v>0</v>
      </c>
      <c r="I1433" s="46">
        <f t="shared" si="467"/>
        <v>0</v>
      </c>
      <c r="J1433" s="37">
        <f t="shared" si="458"/>
        <v>0</v>
      </c>
      <c r="K1433" s="46">
        <f t="shared" si="468"/>
        <v>0</v>
      </c>
      <c r="L1433" s="37">
        <f t="shared" si="459"/>
        <v>0</v>
      </c>
      <c r="M1433" s="46">
        <f t="shared" si="469"/>
        <v>0</v>
      </c>
      <c r="N1433" s="37">
        <f t="shared" si="460"/>
        <v>0</v>
      </c>
      <c r="O1433" s="46">
        <f t="shared" si="470"/>
        <v>0</v>
      </c>
      <c r="P1433" s="37">
        <f t="shared" si="461"/>
        <v>0</v>
      </c>
      <c r="Q1433" s="46">
        <f t="shared" si="471"/>
        <v>0</v>
      </c>
      <c r="R1433" s="37">
        <f>SUM(P1433,N1433,D1433,F1433,J1433,L1433)</f>
        <v>0</v>
      </c>
      <c r="S1433" s="46">
        <f t="shared" si="472"/>
        <v>0</v>
      </c>
      <c r="T1433" s="37">
        <f t="shared" si="463"/>
        <v>599.917</v>
      </c>
      <c r="U1433" s="39">
        <f t="shared" si="473"/>
        <v>599.917</v>
      </c>
      <c r="BD1433" s="3"/>
      <c r="BJ1433" s="25"/>
    </row>
    <row r="1434" spans="2:62" ht="12" customHeight="1">
      <c r="B1434" s="11"/>
      <c r="C1434" s="26" t="s">
        <v>25</v>
      </c>
      <c r="D1434" s="37">
        <f t="shared" si="464"/>
        <v>0</v>
      </c>
      <c r="E1434" s="46">
        <f t="shared" si="465"/>
        <v>0</v>
      </c>
      <c r="F1434" s="37">
        <f t="shared" si="464"/>
        <v>0</v>
      </c>
      <c r="G1434" s="46">
        <f t="shared" si="466"/>
        <v>0</v>
      </c>
      <c r="H1434" s="37">
        <f t="shared" si="458"/>
        <v>0</v>
      </c>
      <c r="I1434" s="46">
        <f t="shared" si="467"/>
        <v>0</v>
      </c>
      <c r="J1434" s="37">
        <f t="shared" si="458"/>
        <v>0</v>
      </c>
      <c r="K1434" s="46">
        <f t="shared" si="468"/>
        <v>0</v>
      </c>
      <c r="L1434" s="37">
        <f t="shared" si="459"/>
        <v>0</v>
      </c>
      <c r="M1434" s="46">
        <f t="shared" si="469"/>
        <v>0</v>
      </c>
      <c r="N1434" s="37">
        <f t="shared" si="460"/>
        <v>0</v>
      </c>
      <c r="O1434" s="46">
        <f t="shared" si="470"/>
        <v>0</v>
      </c>
      <c r="P1434" s="37">
        <f t="shared" si="461"/>
        <v>0</v>
      </c>
      <c r="Q1434" s="46">
        <f t="shared" si="471"/>
        <v>0</v>
      </c>
      <c r="R1434" s="37">
        <f>SUM(P1434,N1434,D1434,F1434,J1434,L1434)</f>
        <v>0</v>
      </c>
      <c r="S1434" s="46">
        <f t="shared" si="472"/>
        <v>0</v>
      </c>
      <c r="T1434" s="37">
        <f t="shared" si="463"/>
        <v>213.8318</v>
      </c>
      <c r="U1434" s="39">
        <f t="shared" si="473"/>
        <v>213.8318</v>
      </c>
      <c r="BD1434" s="3"/>
      <c r="BJ1434" s="25"/>
    </row>
    <row r="1435" spans="2:62" ht="12" customHeight="1">
      <c r="B1435" s="11" t="s">
        <v>17</v>
      </c>
      <c r="C1435" s="26" t="s">
        <v>26</v>
      </c>
      <c r="D1435" s="37">
        <f t="shared" si="464"/>
        <v>0</v>
      </c>
      <c r="E1435" s="46">
        <f t="shared" si="465"/>
      </c>
      <c r="F1435" s="37">
        <f t="shared" si="464"/>
        <v>0</v>
      </c>
      <c r="G1435" s="46">
        <f t="shared" si="466"/>
      </c>
      <c r="H1435" s="37">
        <f t="shared" si="458"/>
        <v>0</v>
      </c>
      <c r="I1435" s="46">
        <f t="shared" si="467"/>
      </c>
      <c r="J1435" s="37">
        <f t="shared" si="458"/>
        <v>0</v>
      </c>
      <c r="K1435" s="46">
        <f t="shared" si="468"/>
      </c>
      <c r="L1435" s="37">
        <f t="shared" si="459"/>
        <v>0</v>
      </c>
      <c r="M1435" s="46">
        <f t="shared" si="469"/>
      </c>
      <c r="N1435" s="37">
        <f t="shared" si="460"/>
        <v>0</v>
      </c>
      <c r="O1435" s="46">
        <f t="shared" si="470"/>
      </c>
      <c r="P1435" s="37">
        <f t="shared" si="461"/>
        <v>0</v>
      </c>
      <c r="Q1435" s="46">
        <f t="shared" si="471"/>
      </c>
      <c r="R1435" s="37">
        <f>SUM(P1435,N1435,D1435,F1435,J1435,L1435)</f>
        <v>0</v>
      </c>
      <c r="S1435" s="46">
        <f t="shared" si="472"/>
      </c>
      <c r="T1435" s="37">
        <f t="shared" si="463"/>
        <v>0</v>
      </c>
      <c r="U1435" s="39">
        <f t="shared" si="473"/>
        <v>0</v>
      </c>
      <c r="BD1435" s="3"/>
      <c r="BJ1435" s="25"/>
    </row>
    <row r="1436" spans="2:62" ht="12" customHeight="1">
      <c r="B1436" s="11"/>
      <c r="C1436" s="26" t="s">
        <v>27</v>
      </c>
      <c r="D1436" s="37">
        <f t="shared" si="464"/>
        <v>0</v>
      </c>
      <c r="E1436" s="46">
        <f t="shared" si="465"/>
      </c>
      <c r="F1436" s="37">
        <f t="shared" si="464"/>
        <v>0</v>
      </c>
      <c r="G1436" s="46">
        <f t="shared" si="466"/>
      </c>
      <c r="H1436" s="37">
        <f t="shared" si="458"/>
        <v>0</v>
      </c>
      <c r="I1436" s="46">
        <f t="shared" si="467"/>
      </c>
      <c r="J1436" s="37">
        <f t="shared" si="458"/>
        <v>0</v>
      </c>
      <c r="K1436" s="46">
        <f t="shared" si="468"/>
      </c>
      <c r="L1436" s="37">
        <f t="shared" si="459"/>
        <v>0</v>
      </c>
      <c r="M1436" s="46">
        <f t="shared" si="469"/>
      </c>
      <c r="N1436" s="37">
        <f t="shared" si="460"/>
        <v>0</v>
      </c>
      <c r="O1436" s="46">
        <f t="shared" si="470"/>
      </c>
      <c r="P1436" s="37">
        <f t="shared" si="461"/>
        <v>0</v>
      </c>
      <c r="Q1436" s="46">
        <f t="shared" si="471"/>
      </c>
      <c r="R1436" s="37">
        <f>SUM(P1436,N1436,D1436,F1436,J1436,L1436)</f>
        <v>0</v>
      </c>
      <c r="S1436" s="46">
        <f t="shared" si="472"/>
      </c>
      <c r="T1436" s="37">
        <f t="shared" si="463"/>
        <v>0</v>
      </c>
      <c r="U1436" s="39">
        <f t="shared" si="473"/>
        <v>0</v>
      </c>
      <c r="BD1436" s="3"/>
      <c r="BJ1436" s="25"/>
    </row>
    <row r="1437" spans="2:62" ht="12" customHeight="1">
      <c r="B1437" s="11" t="s">
        <v>20</v>
      </c>
      <c r="C1437" s="29" t="s">
        <v>28</v>
      </c>
      <c r="D1437" s="37">
        <f t="shared" si="464"/>
        <v>0</v>
      </c>
      <c r="E1437" s="46">
        <f t="shared" si="465"/>
        <v>0</v>
      </c>
      <c r="F1437" s="37">
        <f t="shared" si="464"/>
        <v>0</v>
      </c>
      <c r="G1437" s="46">
        <f t="shared" si="466"/>
        <v>0</v>
      </c>
      <c r="H1437" s="37">
        <f t="shared" si="458"/>
        <v>0</v>
      </c>
      <c r="I1437" s="46">
        <f t="shared" si="467"/>
        <v>0</v>
      </c>
      <c r="J1437" s="37">
        <f t="shared" si="458"/>
        <v>0</v>
      </c>
      <c r="K1437" s="46">
        <f t="shared" si="468"/>
        <v>0</v>
      </c>
      <c r="L1437" s="37">
        <f t="shared" si="459"/>
        <v>0</v>
      </c>
      <c r="M1437" s="46">
        <f t="shared" si="469"/>
        <v>0</v>
      </c>
      <c r="N1437" s="37">
        <f t="shared" si="460"/>
        <v>0</v>
      </c>
      <c r="O1437" s="46">
        <f t="shared" si="470"/>
        <v>0</v>
      </c>
      <c r="P1437" s="37">
        <f t="shared" si="461"/>
        <v>0</v>
      </c>
      <c r="Q1437" s="46">
        <f t="shared" si="471"/>
        <v>0</v>
      </c>
      <c r="R1437" s="37">
        <f>SUM(P1437,N1437,D1437,F1437,J1437,L1437)</f>
        <v>0</v>
      </c>
      <c r="S1437" s="46">
        <f t="shared" si="472"/>
        <v>0</v>
      </c>
      <c r="T1437" s="37">
        <f t="shared" si="463"/>
        <v>2075.9351</v>
      </c>
      <c r="U1437" s="39">
        <f t="shared" si="473"/>
        <v>2075.9351</v>
      </c>
      <c r="BD1437" s="3"/>
      <c r="BJ1437" s="25"/>
    </row>
    <row r="1438" spans="1:62" s="30" customFormat="1" ht="12" customHeight="1">
      <c r="A1438" s="3"/>
      <c r="B1438" s="27"/>
      <c r="C1438" s="28" t="s">
        <v>2</v>
      </c>
      <c r="D1438" s="40">
        <f t="shared" si="464"/>
        <v>0</v>
      </c>
      <c r="E1438" s="47">
        <f t="shared" si="465"/>
        <v>0</v>
      </c>
      <c r="F1438" s="40">
        <f t="shared" si="464"/>
        <v>0</v>
      </c>
      <c r="G1438" s="47">
        <f t="shared" si="466"/>
        <v>0</v>
      </c>
      <c r="H1438" s="40">
        <f t="shared" si="458"/>
        <v>0</v>
      </c>
      <c r="I1438" s="47">
        <f t="shared" si="467"/>
        <v>0</v>
      </c>
      <c r="J1438" s="40">
        <f t="shared" si="458"/>
        <v>0</v>
      </c>
      <c r="K1438" s="47">
        <f t="shared" si="468"/>
        <v>0</v>
      </c>
      <c r="L1438" s="40">
        <f t="shared" si="459"/>
        <v>0</v>
      </c>
      <c r="M1438" s="47">
        <f t="shared" si="469"/>
        <v>0</v>
      </c>
      <c r="N1438" s="40">
        <f t="shared" si="460"/>
        <v>0</v>
      </c>
      <c r="O1438" s="47">
        <f t="shared" si="470"/>
        <v>0</v>
      </c>
      <c r="P1438" s="40">
        <f t="shared" si="461"/>
        <v>0</v>
      </c>
      <c r="Q1438" s="47">
        <f t="shared" si="471"/>
        <v>0</v>
      </c>
      <c r="R1438" s="40">
        <f>SUM(R1433:R1437)</f>
        <v>0</v>
      </c>
      <c r="S1438" s="47">
        <f t="shared" si="472"/>
        <v>0</v>
      </c>
      <c r="T1438" s="40">
        <f t="shared" si="463"/>
        <v>2889.6839</v>
      </c>
      <c r="U1438" s="42">
        <f t="shared" si="473"/>
        <v>2889.6839</v>
      </c>
      <c r="BJ1438" s="25"/>
    </row>
    <row r="1439" spans="2:62" ht="12" customHeight="1">
      <c r="B1439" s="23"/>
      <c r="C1439" s="24" t="s">
        <v>29</v>
      </c>
      <c r="D1439" s="37">
        <f t="shared" si="464"/>
        <v>0</v>
      </c>
      <c r="E1439" s="46">
        <f t="shared" si="465"/>
        <v>0</v>
      </c>
      <c r="F1439" s="37">
        <f t="shared" si="464"/>
        <v>0</v>
      </c>
      <c r="G1439" s="46">
        <f t="shared" si="466"/>
        <v>0</v>
      </c>
      <c r="H1439" s="37">
        <f t="shared" si="458"/>
        <v>0</v>
      </c>
      <c r="I1439" s="46">
        <f t="shared" si="467"/>
        <v>0</v>
      </c>
      <c r="J1439" s="37">
        <f t="shared" si="458"/>
        <v>0</v>
      </c>
      <c r="K1439" s="46">
        <f t="shared" si="468"/>
        <v>0</v>
      </c>
      <c r="L1439" s="37">
        <f t="shared" si="459"/>
        <v>0</v>
      </c>
      <c r="M1439" s="46">
        <f t="shared" si="469"/>
        <v>0</v>
      </c>
      <c r="N1439" s="37">
        <f t="shared" si="460"/>
        <v>0</v>
      </c>
      <c r="O1439" s="46">
        <f t="shared" si="470"/>
        <v>0</v>
      </c>
      <c r="P1439" s="37">
        <f t="shared" si="461"/>
        <v>0</v>
      </c>
      <c r="Q1439" s="46">
        <f t="shared" si="471"/>
        <v>0</v>
      </c>
      <c r="R1439" s="37">
        <f aca="true" t="shared" si="474" ref="R1439:R1447">SUM(P1439,N1439,D1439,F1439,J1439,L1439)</f>
        <v>0</v>
      </c>
      <c r="S1439" s="46">
        <f t="shared" si="472"/>
        <v>0</v>
      </c>
      <c r="T1439" s="37">
        <f t="shared" si="463"/>
        <v>117658.9074</v>
      </c>
      <c r="U1439" s="39">
        <f t="shared" si="473"/>
        <v>117658.9074</v>
      </c>
      <c r="BD1439" s="3"/>
      <c r="BJ1439" s="25"/>
    </row>
    <row r="1440" spans="2:62" ht="12" customHeight="1">
      <c r="B1440" s="11" t="s">
        <v>0</v>
      </c>
      <c r="C1440" s="26" t="s">
        <v>30</v>
      </c>
      <c r="D1440" s="37">
        <f t="shared" si="464"/>
        <v>0</v>
      </c>
      <c r="E1440" s="46">
        <f t="shared" si="465"/>
        <v>0</v>
      </c>
      <c r="F1440" s="37">
        <f t="shared" si="464"/>
        <v>0</v>
      </c>
      <c r="G1440" s="46">
        <f t="shared" si="466"/>
        <v>0</v>
      </c>
      <c r="H1440" s="37">
        <f t="shared" si="458"/>
        <v>0</v>
      </c>
      <c r="I1440" s="46">
        <f t="shared" si="467"/>
        <v>0</v>
      </c>
      <c r="J1440" s="37">
        <f t="shared" si="458"/>
        <v>0</v>
      </c>
      <c r="K1440" s="46">
        <f t="shared" si="468"/>
        <v>0</v>
      </c>
      <c r="L1440" s="37">
        <f t="shared" si="459"/>
        <v>0</v>
      </c>
      <c r="M1440" s="46">
        <f t="shared" si="469"/>
        <v>0</v>
      </c>
      <c r="N1440" s="37">
        <f t="shared" si="460"/>
        <v>0</v>
      </c>
      <c r="O1440" s="46">
        <f t="shared" si="470"/>
        <v>0</v>
      </c>
      <c r="P1440" s="37">
        <f t="shared" si="461"/>
        <v>0</v>
      </c>
      <c r="Q1440" s="46">
        <f t="shared" si="471"/>
        <v>0</v>
      </c>
      <c r="R1440" s="37">
        <f t="shared" si="474"/>
        <v>0</v>
      </c>
      <c r="S1440" s="46">
        <f t="shared" si="472"/>
        <v>0</v>
      </c>
      <c r="T1440" s="37">
        <f t="shared" si="463"/>
        <v>22302.3863</v>
      </c>
      <c r="U1440" s="39">
        <f t="shared" si="473"/>
        <v>22302.3863</v>
      </c>
      <c r="BD1440" s="3"/>
      <c r="BJ1440" s="25"/>
    </row>
    <row r="1441" spans="2:62" ht="12" customHeight="1">
      <c r="B1441" s="11"/>
      <c r="C1441" s="26" t="s">
        <v>31</v>
      </c>
      <c r="D1441" s="37">
        <f t="shared" si="464"/>
        <v>0</v>
      </c>
      <c r="E1441" s="46">
        <f t="shared" si="465"/>
        <v>0</v>
      </c>
      <c r="F1441" s="37">
        <f t="shared" si="464"/>
        <v>0</v>
      </c>
      <c r="G1441" s="46">
        <f t="shared" si="466"/>
        <v>0</v>
      </c>
      <c r="H1441" s="37">
        <f t="shared" si="458"/>
        <v>0</v>
      </c>
      <c r="I1441" s="46">
        <f t="shared" si="467"/>
        <v>0</v>
      </c>
      <c r="J1441" s="37">
        <f t="shared" si="458"/>
        <v>0</v>
      </c>
      <c r="K1441" s="46">
        <f t="shared" si="468"/>
        <v>0</v>
      </c>
      <c r="L1441" s="37">
        <f t="shared" si="459"/>
        <v>0</v>
      </c>
      <c r="M1441" s="46">
        <f t="shared" si="469"/>
        <v>0</v>
      </c>
      <c r="N1441" s="37">
        <f t="shared" si="460"/>
        <v>0</v>
      </c>
      <c r="O1441" s="46">
        <f t="shared" si="470"/>
        <v>0</v>
      </c>
      <c r="P1441" s="37">
        <f t="shared" si="461"/>
        <v>0</v>
      </c>
      <c r="Q1441" s="46">
        <f t="shared" si="471"/>
        <v>0</v>
      </c>
      <c r="R1441" s="37">
        <f t="shared" si="474"/>
        <v>0</v>
      </c>
      <c r="S1441" s="46">
        <f t="shared" si="472"/>
        <v>0</v>
      </c>
      <c r="T1441" s="37">
        <f t="shared" si="463"/>
        <v>67.815</v>
      </c>
      <c r="U1441" s="39">
        <f t="shared" si="473"/>
        <v>67.815</v>
      </c>
      <c r="BD1441" s="3"/>
      <c r="BJ1441" s="25"/>
    </row>
    <row r="1442" spans="2:62" ht="12" customHeight="1">
      <c r="B1442" s="11"/>
      <c r="C1442" s="26" t="s">
        <v>32</v>
      </c>
      <c r="D1442" s="37">
        <f t="shared" si="464"/>
        <v>0</v>
      </c>
      <c r="E1442" s="46">
        <f t="shared" si="465"/>
        <v>0</v>
      </c>
      <c r="F1442" s="37">
        <f t="shared" si="464"/>
        <v>0</v>
      </c>
      <c r="G1442" s="46">
        <f t="shared" si="466"/>
        <v>0</v>
      </c>
      <c r="H1442" s="37">
        <f t="shared" si="458"/>
        <v>0</v>
      </c>
      <c r="I1442" s="46">
        <f t="shared" si="467"/>
        <v>0</v>
      </c>
      <c r="J1442" s="37">
        <f t="shared" si="458"/>
        <v>0</v>
      </c>
      <c r="K1442" s="46">
        <f t="shared" si="468"/>
        <v>0</v>
      </c>
      <c r="L1442" s="37">
        <f t="shared" si="459"/>
        <v>0</v>
      </c>
      <c r="M1442" s="46">
        <f t="shared" si="469"/>
        <v>0</v>
      </c>
      <c r="N1442" s="37">
        <f t="shared" si="460"/>
        <v>0</v>
      </c>
      <c r="O1442" s="46">
        <f t="shared" si="470"/>
        <v>0</v>
      </c>
      <c r="P1442" s="37">
        <f t="shared" si="461"/>
        <v>0</v>
      </c>
      <c r="Q1442" s="46">
        <f t="shared" si="471"/>
        <v>0</v>
      </c>
      <c r="R1442" s="37">
        <f t="shared" si="474"/>
        <v>0</v>
      </c>
      <c r="S1442" s="46">
        <f t="shared" si="472"/>
        <v>0</v>
      </c>
      <c r="T1442" s="37">
        <f t="shared" si="463"/>
        <v>119661.5778</v>
      </c>
      <c r="U1442" s="39">
        <f t="shared" si="473"/>
        <v>119661.5778</v>
      </c>
      <c r="BD1442" s="3"/>
      <c r="BJ1442" s="25"/>
    </row>
    <row r="1443" spans="2:62" ht="12" customHeight="1">
      <c r="B1443" s="11" t="s">
        <v>17</v>
      </c>
      <c r="C1443" s="26" t="s">
        <v>33</v>
      </c>
      <c r="D1443" s="37">
        <f t="shared" si="464"/>
        <v>0</v>
      </c>
      <c r="E1443" s="46">
        <f t="shared" si="465"/>
        <v>0</v>
      </c>
      <c r="F1443" s="37">
        <f t="shared" si="464"/>
        <v>0</v>
      </c>
      <c r="G1443" s="46">
        <f t="shared" si="466"/>
        <v>0</v>
      </c>
      <c r="H1443" s="37">
        <f t="shared" si="458"/>
        <v>0</v>
      </c>
      <c r="I1443" s="46">
        <f t="shared" si="467"/>
        <v>0</v>
      </c>
      <c r="J1443" s="37">
        <f t="shared" si="458"/>
        <v>0</v>
      </c>
      <c r="K1443" s="46">
        <f t="shared" si="468"/>
        <v>0</v>
      </c>
      <c r="L1443" s="37">
        <f t="shared" si="459"/>
        <v>0</v>
      </c>
      <c r="M1443" s="46">
        <f t="shared" si="469"/>
        <v>0</v>
      </c>
      <c r="N1443" s="37">
        <f t="shared" si="460"/>
        <v>0</v>
      </c>
      <c r="O1443" s="46">
        <f t="shared" si="470"/>
        <v>0</v>
      </c>
      <c r="P1443" s="37">
        <f t="shared" si="461"/>
        <v>0</v>
      </c>
      <c r="Q1443" s="46">
        <f t="shared" si="471"/>
        <v>0</v>
      </c>
      <c r="R1443" s="37">
        <f t="shared" si="474"/>
        <v>0</v>
      </c>
      <c r="S1443" s="46">
        <f t="shared" si="472"/>
        <v>0</v>
      </c>
      <c r="T1443" s="37">
        <f t="shared" si="463"/>
        <v>242348.0156</v>
      </c>
      <c r="U1443" s="39">
        <f t="shared" si="473"/>
        <v>242348.0156</v>
      </c>
      <c r="BD1443" s="3"/>
      <c r="BJ1443" s="25"/>
    </row>
    <row r="1444" spans="2:62" ht="12" customHeight="1">
      <c r="B1444" s="11"/>
      <c r="C1444" s="26" t="s">
        <v>34</v>
      </c>
      <c r="D1444" s="37">
        <f t="shared" si="464"/>
        <v>0</v>
      </c>
      <c r="E1444" s="46">
        <f t="shared" si="465"/>
        <v>0</v>
      </c>
      <c r="F1444" s="37">
        <f t="shared" si="464"/>
        <v>0</v>
      </c>
      <c r="G1444" s="46">
        <f t="shared" si="466"/>
        <v>0</v>
      </c>
      <c r="H1444" s="37">
        <f t="shared" si="458"/>
        <v>0</v>
      </c>
      <c r="I1444" s="46">
        <f t="shared" si="467"/>
        <v>0</v>
      </c>
      <c r="J1444" s="37">
        <f t="shared" si="458"/>
        <v>0</v>
      </c>
      <c r="K1444" s="46">
        <f t="shared" si="468"/>
        <v>0</v>
      </c>
      <c r="L1444" s="37">
        <f t="shared" si="459"/>
        <v>0</v>
      </c>
      <c r="M1444" s="46">
        <f t="shared" si="469"/>
        <v>0</v>
      </c>
      <c r="N1444" s="37">
        <f t="shared" si="460"/>
        <v>0</v>
      </c>
      <c r="O1444" s="46">
        <f t="shared" si="470"/>
        <v>0</v>
      </c>
      <c r="P1444" s="37">
        <f t="shared" si="461"/>
        <v>0</v>
      </c>
      <c r="Q1444" s="46">
        <f t="shared" si="471"/>
        <v>0</v>
      </c>
      <c r="R1444" s="37">
        <f t="shared" si="474"/>
        <v>0</v>
      </c>
      <c r="S1444" s="46">
        <f t="shared" si="472"/>
        <v>0</v>
      </c>
      <c r="T1444" s="37">
        <f t="shared" si="463"/>
        <v>108721.794</v>
      </c>
      <c r="U1444" s="39">
        <f t="shared" si="473"/>
        <v>108721.794</v>
      </c>
      <c r="BD1444" s="3"/>
      <c r="BJ1444" s="25"/>
    </row>
    <row r="1445" spans="2:62" ht="12" customHeight="1">
      <c r="B1445" s="11"/>
      <c r="C1445" s="26" t="s">
        <v>35</v>
      </c>
      <c r="D1445" s="37">
        <f t="shared" si="464"/>
        <v>0</v>
      </c>
      <c r="E1445" s="46">
        <f t="shared" si="465"/>
      </c>
      <c r="F1445" s="37">
        <f t="shared" si="464"/>
        <v>0</v>
      </c>
      <c r="G1445" s="46">
        <f t="shared" si="466"/>
      </c>
      <c r="H1445" s="37">
        <f t="shared" si="458"/>
        <v>0</v>
      </c>
      <c r="I1445" s="46">
        <f t="shared" si="467"/>
      </c>
      <c r="J1445" s="37">
        <f t="shared" si="458"/>
        <v>0</v>
      </c>
      <c r="K1445" s="46">
        <f t="shared" si="468"/>
      </c>
      <c r="L1445" s="37">
        <f t="shared" si="459"/>
        <v>0</v>
      </c>
      <c r="M1445" s="46">
        <f t="shared" si="469"/>
      </c>
      <c r="N1445" s="37">
        <f t="shared" si="460"/>
        <v>0</v>
      </c>
      <c r="O1445" s="46">
        <f t="shared" si="470"/>
      </c>
      <c r="P1445" s="37">
        <f t="shared" si="461"/>
        <v>0</v>
      </c>
      <c r="Q1445" s="46">
        <f t="shared" si="471"/>
      </c>
      <c r="R1445" s="37">
        <f t="shared" si="474"/>
        <v>0</v>
      </c>
      <c r="S1445" s="46">
        <f t="shared" si="472"/>
      </c>
      <c r="T1445" s="37">
        <f t="shared" si="463"/>
        <v>0</v>
      </c>
      <c r="U1445" s="39">
        <f t="shared" si="473"/>
        <v>0</v>
      </c>
      <c r="BD1445" s="3"/>
      <c r="BJ1445" s="25"/>
    </row>
    <row r="1446" spans="2:62" ht="12" customHeight="1">
      <c r="B1446" s="11" t="s">
        <v>20</v>
      </c>
      <c r="C1446" s="26" t="s">
        <v>36</v>
      </c>
      <c r="D1446" s="37">
        <f t="shared" si="464"/>
        <v>0</v>
      </c>
      <c r="E1446" s="46">
        <f t="shared" si="465"/>
      </c>
      <c r="F1446" s="37">
        <f t="shared" si="464"/>
        <v>0</v>
      </c>
      <c r="G1446" s="46">
        <f t="shared" si="466"/>
      </c>
      <c r="H1446" s="37">
        <f t="shared" si="458"/>
        <v>0</v>
      </c>
      <c r="I1446" s="46">
        <f t="shared" si="467"/>
      </c>
      <c r="J1446" s="37">
        <f t="shared" si="458"/>
        <v>0</v>
      </c>
      <c r="K1446" s="46">
        <f t="shared" si="468"/>
      </c>
      <c r="L1446" s="37">
        <f t="shared" si="459"/>
        <v>0</v>
      </c>
      <c r="M1446" s="46">
        <f t="shared" si="469"/>
      </c>
      <c r="N1446" s="37">
        <f t="shared" si="460"/>
        <v>0</v>
      </c>
      <c r="O1446" s="46">
        <f t="shared" si="470"/>
      </c>
      <c r="P1446" s="37">
        <f t="shared" si="461"/>
        <v>0</v>
      </c>
      <c r="Q1446" s="46">
        <f t="shared" si="471"/>
      </c>
      <c r="R1446" s="37">
        <f t="shared" si="474"/>
        <v>0</v>
      </c>
      <c r="S1446" s="46">
        <f t="shared" si="472"/>
      </c>
      <c r="T1446" s="37">
        <f t="shared" si="463"/>
        <v>0</v>
      </c>
      <c r="U1446" s="39">
        <f t="shared" si="473"/>
        <v>0</v>
      </c>
      <c r="BD1446" s="3"/>
      <c r="BJ1446" s="25"/>
    </row>
    <row r="1447" spans="2:62" ht="12" customHeight="1">
      <c r="B1447" s="11"/>
      <c r="C1447" s="26" t="s">
        <v>37</v>
      </c>
      <c r="D1447" s="37">
        <f t="shared" si="464"/>
        <v>0</v>
      </c>
      <c r="E1447" s="46">
        <f t="shared" si="465"/>
        <v>0</v>
      </c>
      <c r="F1447" s="37">
        <f t="shared" si="464"/>
        <v>0</v>
      </c>
      <c r="G1447" s="46">
        <f t="shared" si="466"/>
        <v>0</v>
      </c>
      <c r="H1447" s="37">
        <f t="shared" si="458"/>
        <v>0</v>
      </c>
      <c r="I1447" s="46">
        <f t="shared" si="467"/>
        <v>0</v>
      </c>
      <c r="J1447" s="37">
        <f t="shared" si="458"/>
        <v>0</v>
      </c>
      <c r="K1447" s="46">
        <f t="shared" si="468"/>
        <v>0</v>
      </c>
      <c r="L1447" s="37">
        <f t="shared" si="459"/>
        <v>0</v>
      </c>
      <c r="M1447" s="46">
        <f t="shared" si="469"/>
        <v>0</v>
      </c>
      <c r="N1447" s="37">
        <f t="shared" si="460"/>
        <v>0</v>
      </c>
      <c r="O1447" s="46">
        <f t="shared" si="470"/>
        <v>0</v>
      </c>
      <c r="P1447" s="37">
        <f t="shared" si="461"/>
        <v>1107.5421</v>
      </c>
      <c r="Q1447" s="46">
        <f t="shared" si="471"/>
        <v>7.568964829126264</v>
      </c>
      <c r="R1447" s="37">
        <f t="shared" si="474"/>
        <v>1107.5421</v>
      </c>
      <c r="S1447" s="46">
        <f t="shared" si="472"/>
        <v>7.568964829126264</v>
      </c>
      <c r="T1447" s="37">
        <f t="shared" si="463"/>
        <v>13525.1339</v>
      </c>
      <c r="U1447" s="39">
        <f t="shared" si="473"/>
        <v>14632.676000000001</v>
      </c>
      <c r="BD1447" s="3"/>
      <c r="BJ1447" s="25"/>
    </row>
    <row r="1448" spans="1:62" s="30" customFormat="1" ht="12" customHeight="1">
      <c r="A1448" s="3"/>
      <c r="B1448" s="27"/>
      <c r="C1448" s="28" t="s">
        <v>2</v>
      </c>
      <c r="D1448" s="40">
        <f t="shared" si="464"/>
        <v>0</v>
      </c>
      <c r="E1448" s="47">
        <f t="shared" si="465"/>
        <v>0</v>
      </c>
      <c r="F1448" s="40">
        <f t="shared" si="464"/>
        <v>0</v>
      </c>
      <c r="G1448" s="47">
        <f t="shared" si="466"/>
        <v>0</v>
      </c>
      <c r="H1448" s="40">
        <f t="shared" si="458"/>
        <v>0</v>
      </c>
      <c r="I1448" s="47">
        <f t="shared" si="467"/>
        <v>0</v>
      </c>
      <c r="J1448" s="40">
        <f t="shared" si="458"/>
        <v>0</v>
      </c>
      <c r="K1448" s="47">
        <f t="shared" si="468"/>
        <v>0</v>
      </c>
      <c r="L1448" s="40">
        <f t="shared" si="459"/>
        <v>0</v>
      </c>
      <c r="M1448" s="47">
        <f t="shared" si="469"/>
        <v>0</v>
      </c>
      <c r="N1448" s="40">
        <f t="shared" si="460"/>
        <v>0</v>
      </c>
      <c r="O1448" s="47">
        <f t="shared" si="470"/>
        <v>0</v>
      </c>
      <c r="P1448" s="40">
        <f t="shared" si="461"/>
        <v>1107.5421</v>
      </c>
      <c r="Q1448" s="47">
        <f t="shared" si="471"/>
        <v>0.17709532969171984</v>
      </c>
      <c r="R1448" s="40">
        <f>SUM(R1439:R1447)</f>
        <v>1107.5421</v>
      </c>
      <c r="S1448" s="47">
        <f t="shared" si="472"/>
        <v>0.17709532969171984</v>
      </c>
      <c r="T1448" s="40">
        <f t="shared" si="463"/>
        <v>624285.63</v>
      </c>
      <c r="U1448" s="42">
        <f t="shared" si="473"/>
        <v>625393.1721</v>
      </c>
      <c r="BJ1448" s="25"/>
    </row>
    <row r="1449" spans="2:62" ht="12" customHeight="1">
      <c r="B1449" s="11"/>
      <c r="C1449" s="26" t="s">
        <v>38</v>
      </c>
      <c r="D1449" s="37">
        <f t="shared" si="464"/>
        <v>0</v>
      </c>
      <c r="E1449" s="46">
        <f t="shared" si="465"/>
        <v>0</v>
      </c>
      <c r="F1449" s="37">
        <f t="shared" si="464"/>
        <v>0</v>
      </c>
      <c r="G1449" s="46">
        <f t="shared" si="466"/>
        <v>0</v>
      </c>
      <c r="H1449" s="37">
        <f t="shared" si="458"/>
        <v>0</v>
      </c>
      <c r="I1449" s="46">
        <f t="shared" si="467"/>
        <v>0</v>
      </c>
      <c r="J1449" s="37">
        <f t="shared" si="458"/>
        <v>0</v>
      </c>
      <c r="K1449" s="46">
        <f t="shared" si="468"/>
        <v>0</v>
      </c>
      <c r="L1449" s="37">
        <f t="shared" si="459"/>
        <v>0</v>
      </c>
      <c r="M1449" s="46">
        <f t="shared" si="469"/>
        <v>0</v>
      </c>
      <c r="N1449" s="37">
        <f t="shared" si="460"/>
        <v>0</v>
      </c>
      <c r="O1449" s="46">
        <f t="shared" si="470"/>
        <v>0</v>
      </c>
      <c r="P1449" s="37">
        <f t="shared" si="461"/>
        <v>748.1826</v>
      </c>
      <c r="Q1449" s="46">
        <f t="shared" si="471"/>
        <v>0.17172346948510145</v>
      </c>
      <c r="R1449" s="37">
        <f aca="true" t="shared" si="475" ref="R1449:R1458">SUM(P1449,N1449,D1449,F1449,J1449,L1449)</f>
        <v>748.1826</v>
      </c>
      <c r="S1449" s="46">
        <f t="shared" si="472"/>
        <v>0.17172346948510145</v>
      </c>
      <c r="T1449" s="37">
        <f t="shared" si="463"/>
        <v>434942.176</v>
      </c>
      <c r="U1449" s="39">
        <f t="shared" si="473"/>
        <v>435690.3586</v>
      </c>
      <c r="BD1449" s="3"/>
      <c r="BJ1449" s="25"/>
    </row>
    <row r="1450" spans="2:62" ht="12" customHeight="1">
      <c r="B1450" s="11"/>
      <c r="C1450" s="26" t="s">
        <v>39</v>
      </c>
      <c r="D1450" s="37">
        <f t="shared" si="464"/>
        <v>0</v>
      </c>
      <c r="E1450" s="46">
        <f t="shared" si="465"/>
        <v>0</v>
      </c>
      <c r="F1450" s="37">
        <f t="shared" si="464"/>
        <v>0</v>
      </c>
      <c r="G1450" s="46">
        <f t="shared" si="466"/>
        <v>0</v>
      </c>
      <c r="H1450" s="37">
        <f t="shared" si="458"/>
        <v>0</v>
      </c>
      <c r="I1450" s="46">
        <f t="shared" si="467"/>
        <v>0</v>
      </c>
      <c r="J1450" s="37">
        <f t="shared" si="458"/>
        <v>0</v>
      </c>
      <c r="K1450" s="46">
        <f t="shared" si="468"/>
        <v>0</v>
      </c>
      <c r="L1450" s="37">
        <f t="shared" si="459"/>
        <v>0</v>
      </c>
      <c r="M1450" s="46">
        <f t="shared" si="469"/>
        <v>0</v>
      </c>
      <c r="N1450" s="37">
        <f t="shared" si="460"/>
        <v>10.8715</v>
      </c>
      <c r="O1450" s="46">
        <f t="shared" si="470"/>
        <v>0.2341659228024212</v>
      </c>
      <c r="P1450" s="37">
        <f t="shared" si="461"/>
        <v>0</v>
      </c>
      <c r="Q1450" s="46">
        <f t="shared" si="471"/>
        <v>0</v>
      </c>
      <c r="R1450" s="37">
        <f t="shared" si="475"/>
        <v>10.8715</v>
      </c>
      <c r="S1450" s="46">
        <f t="shared" si="472"/>
        <v>0.2341659228024212</v>
      </c>
      <c r="T1450" s="37">
        <f t="shared" si="463"/>
        <v>4631.7767</v>
      </c>
      <c r="U1450" s="39">
        <f t="shared" si="473"/>
        <v>4642.6482000000005</v>
      </c>
      <c r="BD1450" s="3"/>
      <c r="BJ1450" s="25"/>
    </row>
    <row r="1451" spans="2:62" ht="12" customHeight="1">
      <c r="B1451" s="11" t="s">
        <v>40</v>
      </c>
      <c r="C1451" s="26" t="s">
        <v>41</v>
      </c>
      <c r="D1451" s="37">
        <f t="shared" si="464"/>
        <v>0</v>
      </c>
      <c r="E1451" s="46">
        <f t="shared" si="465"/>
        <v>0</v>
      </c>
      <c r="F1451" s="37">
        <f t="shared" si="464"/>
        <v>0</v>
      </c>
      <c r="G1451" s="46">
        <f t="shared" si="466"/>
        <v>0</v>
      </c>
      <c r="H1451" s="37">
        <f t="shared" si="458"/>
        <v>0</v>
      </c>
      <c r="I1451" s="46">
        <f t="shared" si="467"/>
        <v>0</v>
      </c>
      <c r="J1451" s="37">
        <f t="shared" si="458"/>
        <v>0</v>
      </c>
      <c r="K1451" s="46">
        <f t="shared" si="468"/>
        <v>0</v>
      </c>
      <c r="L1451" s="37">
        <f t="shared" si="459"/>
        <v>148.33089999999999</v>
      </c>
      <c r="M1451" s="46">
        <f t="shared" si="469"/>
        <v>3.5797231213306877</v>
      </c>
      <c r="N1451" s="37">
        <f t="shared" si="460"/>
        <v>61.7483</v>
      </c>
      <c r="O1451" s="46">
        <f t="shared" si="470"/>
        <v>1.4901940001231284</v>
      </c>
      <c r="P1451" s="37">
        <f t="shared" si="461"/>
        <v>530.1165</v>
      </c>
      <c r="Q1451" s="46">
        <f t="shared" si="471"/>
        <v>12.793492738525147</v>
      </c>
      <c r="R1451" s="37">
        <f t="shared" si="475"/>
        <v>740.1957</v>
      </c>
      <c r="S1451" s="46">
        <f t="shared" si="472"/>
        <v>17.863409859978965</v>
      </c>
      <c r="T1451" s="37">
        <f t="shared" si="463"/>
        <v>3403.446</v>
      </c>
      <c r="U1451" s="39">
        <f t="shared" si="473"/>
        <v>4143.6417</v>
      </c>
      <c r="BD1451" s="3"/>
      <c r="BJ1451" s="25"/>
    </row>
    <row r="1452" spans="2:62" ht="12" customHeight="1">
      <c r="B1452" s="11" t="s">
        <v>42</v>
      </c>
      <c r="C1452" s="26" t="s">
        <v>43</v>
      </c>
      <c r="D1452" s="37">
        <f t="shared" si="464"/>
        <v>0</v>
      </c>
      <c r="E1452" s="46">
        <f t="shared" si="465"/>
        <v>0</v>
      </c>
      <c r="F1452" s="37">
        <f t="shared" si="464"/>
        <v>0</v>
      </c>
      <c r="G1452" s="46">
        <f t="shared" si="466"/>
        <v>0</v>
      </c>
      <c r="H1452" s="37">
        <f t="shared" si="458"/>
        <v>0</v>
      </c>
      <c r="I1452" s="46">
        <f t="shared" si="467"/>
        <v>0</v>
      </c>
      <c r="J1452" s="37">
        <f t="shared" si="458"/>
        <v>0</v>
      </c>
      <c r="K1452" s="46">
        <f t="shared" si="468"/>
        <v>0</v>
      </c>
      <c r="L1452" s="37">
        <f t="shared" si="459"/>
        <v>14.5214</v>
      </c>
      <c r="M1452" s="46">
        <f t="shared" si="469"/>
        <v>0.17855593334638112</v>
      </c>
      <c r="N1452" s="37">
        <f t="shared" si="460"/>
        <v>1289.6493999999998</v>
      </c>
      <c r="O1452" s="46">
        <f t="shared" si="470"/>
        <v>15.857599977040806</v>
      </c>
      <c r="P1452" s="37">
        <f t="shared" si="461"/>
        <v>124.8954</v>
      </c>
      <c r="Q1452" s="46">
        <f t="shared" si="471"/>
        <v>1.535720709963888</v>
      </c>
      <c r="R1452" s="37">
        <f t="shared" si="475"/>
        <v>1429.0661999999998</v>
      </c>
      <c r="S1452" s="46">
        <f t="shared" si="472"/>
        <v>17.571876620351073</v>
      </c>
      <c r="T1452" s="37">
        <f t="shared" si="463"/>
        <v>6703.6235</v>
      </c>
      <c r="U1452" s="39">
        <f t="shared" si="473"/>
        <v>8132.689699999999</v>
      </c>
      <c r="BD1452" s="3"/>
      <c r="BJ1452" s="25"/>
    </row>
    <row r="1453" spans="2:62" ht="12" customHeight="1">
      <c r="B1453" s="11" t="s">
        <v>44</v>
      </c>
      <c r="C1453" s="26" t="s">
        <v>45</v>
      </c>
      <c r="D1453" s="37">
        <f t="shared" si="464"/>
        <v>0</v>
      </c>
      <c r="E1453" s="46">
        <f t="shared" si="465"/>
        <v>0</v>
      </c>
      <c r="F1453" s="37">
        <f t="shared" si="464"/>
        <v>0</v>
      </c>
      <c r="G1453" s="46">
        <f t="shared" si="466"/>
        <v>0</v>
      </c>
      <c r="H1453" s="37">
        <f t="shared" si="458"/>
        <v>0</v>
      </c>
      <c r="I1453" s="46">
        <f t="shared" si="467"/>
        <v>0</v>
      </c>
      <c r="J1453" s="37">
        <f t="shared" si="458"/>
        <v>0</v>
      </c>
      <c r="K1453" s="46">
        <f t="shared" si="468"/>
        <v>0</v>
      </c>
      <c r="L1453" s="37">
        <f t="shared" si="459"/>
        <v>155.4263</v>
      </c>
      <c r="M1453" s="46">
        <f t="shared" si="469"/>
        <v>23.022946468116242</v>
      </c>
      <c r="N1453" s="37">
        <f t="shared" si="460"/>
        <v>157.7792</v>
      </c>
      <c r="O1453" s="46">
        <f t="shared" si="470"/>
        <v>23.371476226238457</v>
      </c>
      <c r="P1453" s="37">
        <f t="shared" si="461"/>
        <v>26.636</v>
      </c>
      <c r="Q1453" s="46">
        <f t="shared" si="471"/>
        <v>3.9455304676540854</v>
      </c>
      <c r="R1453" s="37">
        <f t="shared" si="475"/>
        <v>339.8415</v>
      </c>
      <c r="S1453" s="46">
        <f t="shared" si="472"/>
        <v>50.33995316200879</v>
      </c>
      <c r="T1453" s="37">
        <f t="shared" si="463"/>
        <v>335.2515</v>
      </c>
      <c r="U1453" s="39">
        <f t="shared" si="473"/>
        <v>675.0930000000001</v>
      </c>
      <c r="BD1453" s="3"/>
      <c r="BJ1453" s="25"/>
    </row>
    <row r="1454" spans="2:62" ht="12" customHeight="1">
      <c r="B1454" s="11" t="s">
        <v>46</v>
      </c>
      <c r="C1454" s="26" t="s">
        <v>47</v>
      </c>
      <c r="D1454" s="37">
        <f t="shared" si="464"/>
        <v>0</v>
      </c>
      <c r="E1454" s="46">
        <f t="shared" si="465"/>
        <v>0</v>
      </c>
      <c r="F1454" s="37">
        <f t="shared" si="464"/>
        <v>0</v>
      </c>
      <c r="G1454" s="46">
        <f t="shared" si="466"/>
        <v>0</v>
      </c>
      <c r="H1454" s="37">
        <f t="shared" si="458"/>
        <v>0</v>
      </c>
      <c r="I1454" s="46">
        <f t="shared" si="467"/>
        <v>0</v>
      </c>
      <c r="J1454" s="37">
        <f t="shared" si="458"/>
        <v>0</v>
      </c>
      <c r="K1454" s="46">
        <f t="shared" si="468"/>
        <v>0</v>
      </c>
      <c r="L1454" s="37">
        <f t="shared" si="459"/>
        <v>0</v>
      </c>
      <c r="M1454" s="46">
        <f t="shared" si="469"/>
        <v>0</v>
      </c>
      <c r="N1454" s="37">
        <f t="shared" si="460"/>
        <v>0</v>
      </c>
      <c r="O1454" s="46">
        <f t="shared" si="470"/>
        <v>0</v>
      </c>
      <c r="P1454" s="37">
        <f t="shared" si="461"/>
        <v>0</v>
      </c>
      <c r="Q1454" s="46">
        <f t="shared" si="471"/>
        <v>0</v>
      </c>
      <c r="R1454" s="37">
        <f t="shared" si="475"/>
        <v>0</v>
      </c>
      <c r="S1454" s="46">
        <f t="shared" si="472"/>
        <v>0</v>
      </c>
      <c r="T1454" s="37">
        <f t="shared" si="463"/>
        <v>13604.296</v>
      </c>
      <c r="U1454" s="39">
        <f t="shared" si="473"/>
        <v>13604.296</v>
      </c>
      <c r="BD1454" s="3"/>
      <c r="BJ1454" s="25"/>
    </row>
    <row r="1455" spans="2:62" ht="12" customHeight="1">
      <c r="B1455" s="11" t="s">
        <v>48</v>
      </c>
      <c r="C1455" s="26" t="s">
        <v>49</v>
      </c>
      <c r="D1455" s="37">
        <f t="shared" si="464"/>
        <v>11.6883</v>
      </c>
      <c r="E1455" s="46">
        <f t="shared" si="465"/>
        <v>0.15720435425516976</v>
      </c>
      <c r="F1455" s="37">
        <f t="shared" si="464"/>
        <v>294.0627</v>
      </c>
      <c r="G1455" s="46">
        <f t="shared" si="466"/>
        <v>3.9550607756501552</v>
      </c>
      <c r="H1455" s="37">
        <f aca="true" t="shared" si="476" ref="H1455:J1486">SUM(H1152,H1253,H1354)</f>
        <v>0</v>
      </c>
      <c r="I1455" s="46">
        <f t="shared" si="467"/>
        <v>0</v>
      </c>
      <c r="J1455" s="37">
        <f t="shared" si="476"/>
        <v>0</v>
      </c>
      <c r="K1455" s="46">
        <f t="shared" si="468"/>
        <v>0</v>
      </c>
      <c r="L1455" s="37">
        <f aca="true" t="shared" si="477" ref="L1455:L1486">SUM(L1152,L1253,L1354)</f>
        <v>344.2011</v>
      </c>
      <c r="M1455" s="46">
        <f t="shared" si="469"/>
        <v>4.629408182491818</v>
      </c>
      <c r="N1455" s="37">
        <f aca="true" t="shared" si="478" ref="N1455:N1486">SUM(N1152,N1253,N1354)</f>
        <v>2531.1883</v>
      </c>
      <c r="O1455" s="46">
        <f t="shared" si="470"/>
        <v>34.043772165305555</v>
      </c>
      <c r="P1455" s="37">
        <f aca="true" t="shared" si="479" ref="P1455:P1486">SUM(P1152,P1253,P1354)</f>
        <v>0</v>
      </c>
      <c r="Q1455" s="46">
        <f t="shared" si="471"/>
        <v>0</v>
      </c>
      <c r="R1455" s="37">
        <f t="shared" si="475"/>
        <v>3181.1403999999993</v>
      </c>
      <c r="S1455" s="46">
        <f t="shared" si="472"/>
        <v>42.78544547770269</v>
      </c>
      <c r="T1455" s="37">
        <f aca="true" t="shared" si="480" ref="T1455:T1486">SUM(T1152,T1253,T1354)</f>
        <v>4253.959</v>
      </c>
      <c r="U1455" s="39">
        <f t="shared" si="473"/>
        <v>7435.099399999999</v>
      </c>
      <c r="BD1455" s="3"/>
      <c r="BJ1455" s="25"/>
    </row>
    <row r="1456" spans="2:62" ht="12" customHeight="1">
      <c r="B1456" s="11" t="s">
        <v>1</v>
      </c>
      <c r="C1456" s="26" t="s">
        <v>50</v>
      </c>
      <c r="D1456" s="37">
        <f t="shared" si="464"/>
        <v>0</v>
      </c>
      <c r="E1456" s="46">
        <f t="shared" si="465"/>
        <v>0</v>
      </c>
      <c r="F1456" s="37">
        <f t="shared" si="464"/>
        <v>0</v>
      </c>
      <c r="G1456" s="46">
        <f t="shared" si="466"/>
        <v>0</v>
      </c>
      <c r="H1456" s="37">
        <f t="shared" si="476"/>
        <v>0</v>
      </c>
      <c r="I1456" s="46">
        <f t="shared" si="467"/>
        <v>0</v>
      </c>
      <c r="J1456" s="37">
        <f t="shared" si="476"/>
        <v>0</v>
      </c>
      <c r="K1456" s="46">
        <f t="shared" si="468"/>
        <v>0</v>
      </c>
      <c r="L1456" s="37">
        <f t="shared" si="477"/>
        <v>0</v>
      </c>
      <c r="M1456" s="46">
        <f t="shared" si="469"/>
        <v>0</v>
      </c>
      <c r="N1456" s="37">
        <f t="shared" si="478"/>
        <v>0</v>
      </c>
      <c r="O1456" s="46">
        <f t="shared" si="470"/>
        <v>0</v>
      </c>
      <c r="P1456" s="37">
        <f t="shared" si="479"/>
        <v>0</v>
      </c>
      <c r="Q1456" s="46">
        <f t="shared" si="471"/>
        <v>0</v>
      </c>
      <c r="R1456" s="37">
        <f t="shared" si="475"/>
        <v>0</v>
      </c>
      <c r="S1456" s="46">
        <f t="shared" si="472"/>
        <v>0</v>
      </c>
      <c r="T1456" s="37">
        <f t="shared" si="480"/>
        <v>6844.4974</v>
      </c>
      <c r="U1456" s="39">
        <f t="shared" si="473"/>
        <v>6844.4974</v>
      </c>
      <c r="BD1456" s="3"/>
      <c r="BJ1456" s="25"/>
    </row>
    <row r="1457" spans="2:62" ht="12" customHeight="1">
      <c r="B1457" s="11" t="s">
        <v>20</v>
      </c>
      <c r="C1457" s="26" t="s">
        <v>51</v>
      </c>
      <c r="D1457" s="37">
        <f t="shared" si="464"/>
        <v>0</v>
      </c>
      <c r="E1457" s="46">
        <f t="shared" si="465"/>
        <v>0</v>
      </c>
      <c r="F1457" s="37">
        <f t="shared" si="464"/>
        <v>0</v>
      </c>
      <c r="G1457" s="46">
        <f t="shared" si="466"/>
        <v>0</v>
      </c>
      <c r="H1457" s="37">
        <f t="shared" si="476"/>
        <v>0</v>
      </c>
      <c r="I1457" s="46">
        <f t="shared" si="467"/>
        <v>0</v>
      </c>
      <c r="J1457" s="37">
        <f t="shared" si="476"/>
        <v>0</v>
      </c>
      <c r="K1457" s="46">
        <f t="shared" si="468"/>
        <v>0</v>
      </c>
      <c r="L1457" s="37">
        <f t="shared" si="477"/>
        <v>0</v>
      </c>
      <c r="M1457" s="46">
        <f t="shared" si="469"/>
        <v>0</v>
      </c>
      <c r="N1457" s="37">
        <f t="shared" si="478"/>
        <v>32.6515</v>
      </c>
      <c r="O1457" s="46">
        <f t="shared" si="470"/>
        <v>100</v>
      </c>
      <c r="P1457" s="37">
        <f t="shared" si="479"/>
        <v>0</v>
      </c>
      <c r="Q1457" s="46">
        <f t="shared" si="471"/>
        <v>0</v>
      </c>
      <c r="R1457" s="37">
        <f t="shared" si="475"/>
        <v>32.6515</v>
      </c>
      <c r="S1457" s="46">
        <f t="shared" si="472"/>
        <v>100</v>
      </c>
      <c r="T1457" s="37">
        <f t="shared" si="480"/>
        <v>0</v>
      </c>
      <c r="U1457" s="39">
        <f t="shared" si="473"/>
        <v>32.6515</v>
      </c>
      <c r="BD1457" s="3"/>
      <c r="BJ1457" s="25"/>
    </row>
    <row r="1458" spans="2:62" ht="12" customHeight="1">
      <c r="B1458" s="11"/>
      <c r="C1458" s="26" t="s">
        <v>52</v>
      </c>
      <c r="D1458" s="37">
        <f t="shared" si="464"/>
        <v>0</v>
      </c>
      <c r="E1458" s="46">
        <f t="shared" si="465"/>
        <v>0</v>
      </c>
      <c r="F1458" s="37">
        <f t="shared" si="464"/>
        <v>0</v>
      </c>
      <c r="G1458" s="46">
        <f t="shared" si="466"/>
        <v>0</v>
      </c>
      <c r="H1458" s="37">
        <f t="shared" si="476"/>
        <v>71.2906</v>
      </c>
      <c r="I1458" s="46">
        <f t="shared" si="467"/>
        <v>8.313369287274226</v>
      </c>
      <c r="J1458" s="37">
        <f t="shared" si="476"/>
        <v>0</v>
      </c>
      <c r="K1458" s="46">
        <f t="shared" si="468"/>
        <v>0</v>
      </c>
      <c r="L1458" s="37">
        <f t="shared" si="477"/>
        <v>0</v>
      </c>
      <c r="M1458" s="46">
        <f t="shared" si="469"/>
        <v>0</v>
      </c>
      <c r="N1458" s="37">
        <f t="shared" si="478"/>
        <v>0</v>
      </c>
      <c r="O1458" s="46">
        <f t="shared" si="470"/>
        <v>0</v>
      </c>
      <c r="P1458" s="37">
        <f t="shared" si="479"/>
        <v>0</v>
      </c>
      <c r="Q1458" s="46">
        <f t="shared" si="471"/>
        <v>0</v>
      </c>
      <c r="R1458" s="37">
        <f t="shared" si="475"/>
        <v>0</v>
      </c>
      <c r="S1458" s="46">
        <f t="shared" si="472"/>
        <v>0</v>
      </c>
      <c r="T1458" s="37">
        <f t="shared" si="480"/>
        <v>857.5416</v>
      </c>
      <c r="U1458" s="39">
        <f t="shared" si="473"/>
        <v>857.5416</v>
      </c>
      <c r="BD1458" s="3"/>
      <c r="BJ1458" s="25"/>
    </row>
    <row r="1459" spans="1:62" s="30" customFormat="1" ht="12" customHeight="1">
      <c r="A1459" s="3"/>
      <c r="B1459" s="27"/>
      <c r="C1459" s="28" t="s">
        <v>2</v>
      </c>
      <c r="D1459" s="40">
        <f t="shared" si="464"/>
        <v>11.6883</v>
      </c>
      <c r="E1459" s="47">
        <f t="shared" si="465"/>
        <v>0.002424664140427445</v>
      </c>
      <c r="F1459" s="40">
        <f t="shared" si="464"/>
        <v>294.0627</v>
      </c>
      <c r="G1459" s="47">
        <f t="shared" si="466"/>
        <v>0.06100145305367535</v>
      </c>
      <c r="H1459" s="40">
        <f t="shared" si="476"/>
        <v>71.2906</v>
      </c>
      <c r="I1459" s="47">
        <f t="shared" si="467"/>
        <v>0.014788785483736452</v>
      </c>
      <c r="J1459" s="40">
        <f t="shared" si="476"/>
        <v>0</v>
      </c>
      <c r="K1459" s="47">
        <f t="shared" si="468"/>
        <v>0</v>
      </c>
      <c r="L1459" s="40">
        <f t="shared" si="477"/>
        <v>662.4797</v>
      </c>
      <c r="M1459" s="47">
        <f t="shared" si="469"/>
        <v>0.1374272368395003</v>
      </c>
      <c r="N1459" s="40">
        <f t="shared" si="478"/>
        <v>4083.8881999999994</v>
      </c>
      <c r="O1459" s="47">
        <f t="shared" si="470"/>
        <v>0.8471768582304341</v>
      </c>
      <c r="P1459" s="40">
        <f t="shared" si="479"/>
        <v>1429.8305</v>
      </c>
      <c r="Q1459" s="47">
        <f t="shared" si="471"/>
        <v>0.29660932216314123</v>
      </c>
      <c r="R1459" s="40">
        <f>SUM(R1449:R1458)</f>
        <v>6481.9493999999995</v>
      </c>
      <c r="S1459" s="47">
        <f t="shared" si="472"/>
        <v>1.3446395344271784</v>
      </c>
      <c r="T1459" s="40">
        <f t="shared" si="480"/>
        <v>475576.56769999996</v>
      </c>
      <c r="U1459" s="42">
        <f t="shared" si="473"/>
        <v>482058.51709999994</v>
      </c>
      <c r="BJ1459" s="25"/>
    </row>
    <row r="1460" spans="2:62" ht="12" customHeight="1">
      <c r="B1460" s="23"/>
      <c r="C1460" s="24" t="s">
        <v>53</v>
      </c>
      <c r="D1460" s="37">
        <f t="shared" si="464"/>
        <v>0</v>
      </c>
      <c r="E1460" s="46">
        <f t="shared" si="465"/>
        <v>0</v>
      </c>
      <c r="F1460" s="37">
        <f t="shared" si="464"/>
        <v>0</v>
      </c>
      <c r="G1460" s="46">
        <f t="shared" si="466"/>
        <v>0</v>
      </c>
      <c r="H1460" s="37">
        <f t="shared" si="476"/>
        <v>0</v>
      </c>
      <c r="I1460" s="46">
        <f t="shared" si="467"/>
        <v>0</v>
      </c>
      <c r="J1460" s="37">
        <f t="shared" si="476"/>
        <v>0</v>
      </c>
      <c r="K1460" s="46">
        <f t="shared" si="468"/>
        <v>0</v>
      </c>
      <c r="L1460" s="37">
        <f t="shared" si="477"/>
        <v>0</v>
      </c>
      <c r="M1460" s="46">
        <f t="shared" si="469"/>
        <v>0</v>
      </c>
      <c r="N1460" s="37">
        <f t="shared" si="478"/>
        <v>0</v>
      </c>
      <c r="O1460" s="46">
        <f t="shared" si="470"/>
        <v>0</v>
      </c>
      <c r="P1460" s="37">
        <f t="shared" si="479"/>
        <v>0</v>
      </c>
      <c r="Q1460" s="46">
        <f t="shared" si="471"/>
        <v>0</v>
      </c>
      <c r="R1460" s="37">
        <f aca="true" t="shared" si="481" ref="R1460:R1478">SUM(P1460,N1460,D1460,F1460,J1460,L1460)</f>
        <v>0</v>
      </c>
      <c r="S1460" s="46">
        <f t="shared" si="472"/>
        <v>0</v>
      </c>
      <c r="T1460" s="37">
        <f t="shared" si="480"/>
        <v>139338.282</v>
      </c>
      <c r="U1460" s="39">
        <f t="shared" si="473"/>
        <v>139338.282</v>
      </c>
      <c r="BD1460" s="3"/>
      <c r="BJ1460" s="25"/>
    </row>
    <row r="1461" spans="2:62" ht="12" customHeight="1">
      <c r="B1461" s="11"/>
      <c r="C1461" s="26" t="s">
        <v>54</v>
      </c>
      <c r="D1461" s="37">
        <f t="shared" si="464"/>
        <v>0</v>
      </c>
      <c r="E1461" s="46">
        <f t="shared" si="465"/>
      </c>
      <c r="F1461" s="37">
        <f t="shared" si="464"/>
        <v>0</v>
      </c>
      <c r="G1461" s="46">
        <f t="shared" si="466"/>
      </c>
      <c r="H1461" s="37">
        <f t="shared" si="476"/>
        <v>0</v>
      </c>
      <c r="I1461" s="46">
        <f t="shared" si="467"/>
      </c>
      <c r="J1461" s="37">
        <f t="shared" si="476"/>
        <v>0</v>
      </c>
      <c r="K1461" s="46">
        <f t="shared" si="468"/>
      </c>
      <c r="L1461" s="37">
        <f t="shared" si="477"/>
        <v>0</v>
      </c>
      <c r="M1461" s="46">
        <f t="shared" si="469"/>
      </c>
      <c r="N1461" s="37">
        <f t="shared" si="478"/>
        <v>0</v>
      </c>
      <c r="O1461" s="46">
        <f t="shared" si="470"/>
      </c>
      <c r="P1461" s="37">
        <f t="shared" si="479"/>
        <v>0</v>
      </c>
      <c r="Q1461" s="46">
        <f t="shared" si="471"/>
      </c>
      <c r="R1461" s="37">
        <f t="shared" si="481"/>
        <v>0</v>
      </c>
      <c r="S1461" s="46">
        <f t="shared" si="472"/>
      </c>
      <c r="T1461" s="37">
        <f t="shared" si="480"/>
        <v>0</v>
      </c>
      <c r="U1461" s="39">
        <f t="shared" si="473"/>
        <v>0</v>
      </c>
      <c r="BD1461" s="3"/>
      <c r="BJ1461" s="25"/>
    </row>
    <row r="1462" spans="2:62" ht="12" customHeight="1">
      <c r="B1462" s="11"/>
      <c r="C1462" s="26" t="s">
        <v>55</v>
      </c>
      <c r="D1462" s="37">
        <f t="shared" si="464"/>
        <v>0</v>
      </c>
      <c r="E1462" s="46">
        <f t="shared" si="465"/>
        <v>0</v>
      </c>
      <c r="F1462" s="37">
        <f t="shared" si="464"/>
        <v>0</v>
      </c>
      <c r="G1462" s="46">
        <f t="shared" si="466"/>
        <v>0</v>
      </c>
      <c r="H1462" s="37">
        <f t="shared" si="476"/>
        <v>0</v>
      </c>
      <c r="I1462" s="46">
        <f t="shared" si="467"/>
        <v>0</v>
      </c>
      <c r="J1462" s="37">
        <f t="shared" si="476"/>
        <v>0</v>
      </c>
      <c r="K1462" s="46">
        <f t="shared" si="468"/>
        <v>0</v>
      </c>
      <c r="L1462" s="37">
        <f t="shared" si="477"/>
        <v>1.9214</v>
      </c>
      <c r="M1462" s="46">
        <f t="shared" si="469"/>
        <v>0.4511155683706332</v>
      </c>
      <c r="N1462" s="37">
        <f t="shared" si="478"/>
        <v>0</v>
      </c>
      <c r="O1462" s="46">
        <f t="shared" si="470"/>
        <v>0</v>
      </c>
      <c r="P1462" s="37">
        <f t="shared" si="479"/>
        <v>0</v>
      </c>
      <c r="Q1462" s="46">
        <f t="shared" si="471"/>
        <v>0</v>
      </c>
      <c r="R1462" s="37">
        <f t="shared" si="481"/>
        <v>1.9214</v>
      </c>
      <c r="S1462" s="46">
        <f t="shared" si="472"/>
        <v>0.4511155683706332</v>
      </c>
      <c r="T1462" s="37">
        <f t="shared" si="480"/>
        <v>424.0005</v>
      </c>
      <c r="U1462" s="39">
        <f t="shared" si="473"/>
        <v>425.9219</v>
      </c>
      <c r="BD1462" s="3"/>
      <c r="BJ1462" s="25"/>
    </row>
    <row r="1463" spans="2:62" ht="12" customHeight="1">
      <c r="B1463" s="11" t="s">
        <v>56</v>
      </c>
      <c r="C1463" s="26" t="s">
        <v>57</v>
      </c>
      <c r="D1463" s="37">
        <f t="shared" si="464"/>
        <v>0</v>
      </c>
      <c r="E1463" s="46">
        <f t="shared" si="465"/>
        <v>0</v>
      </c>
      <c r="F1463" s="37">
        <f t="shared" si="464"/>
        <v>0</v>
      </c>
      <c r="G1463" s="46">
        <f t="shared" si="466"/>
        <v>0</v>
      </c>
      <c r="H1463" s="37">
        <f t="shared" si="476"/>
        <v>0</v>
      </c>
      <c r="I1463" s="46">
        <f t="shared" si="467"/>
        <v>0</v>
      </c>
      <c r="J1463" s="37">
        <f t="shared" si="476"/>
        <v>0</v>
      </c>
      <c r="K1463" s="46">
        <f t="shared" si="468"/>
        <v>0</v>
      </c>
      <c r="L1463" s="37">
        <f t="shared" si="477"/>
        <v>0</v>
      </c>
      <c r="M1463" s="46">
        <f t="shared" si="469"/>
        <v>0</v>
      </c>
      <c r="N1463" s="37">
        <f t="shared" si="478"/>
        <v>0</v>
      </c>
      <c r="O1463" s="46">
        <f t="shared" si="470"/>
        <v>0</v>
      </c>
      <c r="P1463" s="37">
        <f t="shared" si="479"/>
        <v>0</v>
      </c>
      <c r="Q1463" s="46">
        <f t="shared" si="471"/>
        <v>0</v>
      </c>
      <c r="R1463" s="37">
        <f t="shared" si="481"/>
        <v>0</v>
      </c>
      <c r="S1463" s="46">
        <f t="shared" si="472"/>
        <v>0</v>
      </c>
      <c r="T1463" s="37">
        <f t="shared" si="480"/>
        <v>728.0228</v>
      </c>
      <c r="U1463" s="39">
        <f t="shared" si="473"/>
        <v>728.0228</v>
      </c>
      <c r="BD1463" s="3"/>
      <c r="BJ1463" s="25"/>
    </row>
    <row r="1464" spans="2:62" ht="12" customHeight="1">
      <c r="B1464" s="11"/>
      <c r="C1464" s="26" t="s">
        <v>58</v>
      </c>
      <c r="D1464" s="37">
        <f t="shared" si="464"/>
        <v>0</v>
      </c>
      <c r="E1464" s="46">
        <f t="shared" si="465"/>
        <v>0</v>
      </c>
      <c r="F1464" s="37">
        <f t="shared" si="464"/>
        <v>0</v>
      </c>
      <c r="G1464" s="46">
        <f t="shared" si="466"/>
        <v>0</v>
      </c>
      <c r="H1464" s="37">
        <f t="shared" si="476"/>
        <v>0</v>
      </c>
      <c r="I1464" s="46">
        <f t="shared" si="467"/>
        <v>0</v>
      </c>
      <c r="J1464" s="37">
        <f t="shared" si="476"/>
        <v>0</v>
      </c>
      <c r="K1464" s="46">
        <f t="shared" si="468"/>
        <v>0</v>
      </c>
      <c r="L1464" s="37">
        <f t="shared" si="477"/>
        <v>3.7351</v>
      </c>
      <c r="M1464" s="46">
        <f t="shared" si="469"/>
        <v>100</v>
      </c>
      <c r="N1464" s="37">
        <f t="shared" si="478"/>
        <v>0</v>
      </c>
      <c r="O1464" s="46">
        <f t="shared" si="470"/>
        <v>0</v>
      </c>
      <c r="P1464" s="37">
        <f t="shared" si="479"/>
        <v>0</v>
      </c>
      <c r="Q1464" s="46">
        <f t="shared" si="471"/>
        <v>0</v>
      </c>
      <c r="R1464" s="37">
        <f t="shared" si="481"/>
        <v>3.7351</v>
      </c>
      <c r="S1464" s="46">
        <f t="shared" si="472"/>
        <v>100</v>
      </c>
      <c r="T1464" s="37">
        <f t="shared" si="480"/>
        <v>0</v>
      </c>
      <c r="U1464" s="39">
        <f t="shared" si="473"/>
        <v>3.7351</v>
      </c>
      <c r="BD1464" s="3"/>
      <c r="BJ1464" s="25"/>
    </row>
    <row r="1465" spans="2:62" ht="12" customHeight="1">
      <c r="B1465" s="11"/>
      <c r="C1465" s="26" t="s">
        <v>59</v>
      </c>
      <c r="D1465" s="37">
        <f t="shared" si="464"/>
        <v>0</v>
      </c>
      <c r="E1465" s="46">
        <f t="shared" si="465"/>
        <v>0</v>
      </c>
      <c r="F1465" s="37">
        <f t="shared" si="464"/>
        <v>0</v>
      </c>
      <c r="G1465" s="46">
        <f t="shared" si="466"/>
        <v>0</v>
      </c>
      <c r="H1465" s="37">
        <f t="shared" si="476"/>
        <v>0</v>
      </c>
      <c r="I1465" s="46">
        <f t="shared" si="467"/>
        <v>0</v>
      </c>
      <c r="J1465" s="37">
        <f t="shared" si="476"/>
        <v>0</v>
      </c>
      <c r="K1465" s="46">
        <f t="shared" si="468"/>
        <v>0</v>
      </c>
      <c r="L1465" s="37">
        <f t="shared" si="477"/>
        <v>0</v>
      </c>
      <c r="M1465" s="46">
        <f t="shared" si="469"/>
        <v>0</v>
      </c>
      <c r="N1465" s="37">
        <f t="shared" si="478"/>
        <v>0</v>
      </c>
      <c r="O1465" s="46">
        <f t="shared" si="470"/>
        <v>0</v>
      </c>
      <c r="P1465" s="37">
        <f t="shared" si="479"/>
        <v>31.1959</v>
      </c>
      <c r="Q1465" s="46">
        <f t="shared" si="471"/>
        <v>0.18903033960006832</v>
      </c>
      <c r="R1465" s="37">
        <f t="shared" si="481"/>
        <v>31.1959</v>
      </c>
      <c r="S1465" s="46">
        <f t="shared" si="472"/>
        <v>0.18903033960006832</v>
      </c>
      <c r="T1465" s="37">
        <f t="shared" si="480"/>
        <v>16471.9221</v>
      </c>
      <c r="U1465" s="39">
        <f t="shared" si="473"/>
        <v>16503.118</v>
      </c>
      <c r="BD1465" s="3"/>
      <c r="BJ1465" s="25"/>
    </row>
    <row r="1466" spans="2:62" ht="12" customHeight="1">
      <c r="B1466" s="11" t="s">
        <v>60</v>
      </c>
      <c r="C1466" s="26" t="s">
        <v>61</v>
      </c>
      <c r="D1466" s="37">
        <f t="shared" si="464"/>
        <v>0</v>
      </c>
      <c r="E1466" s="46">
        <f t="shared" si="465"/>
        <v>0</v>
      </c>
      <c r="F1466" s="37">
        <f t="shared" si="464"/>
        <v>0</v>
      </c>
      <c r="G1466" s="46">
        <f t="shared" si="466"/>
        <v>0</v>
      </c>
      <c r="H1466" s="37">
        <f t="shared" si="476"/>
        <v>0</v>
      </c>
      <c r="I1466" s="46">
        <f t="shared" si="467"/>
        <v>0</v>
      </c>
      <c r="J1466" s="37">
        <f t="shared" si="476"/>
        <v>0</v>
      </c>
      <c r="K1466" s="46">
        <f t="shared" si="468"/>
        <v>0</v>
      </c>
      <c r="L1466" s="37">
        <f t="shared" si="477"/>
        <v>0</v>
      </c>
      <c r="M1466" s="46">
        <f t="shared" si="469"/>
        <v>0</v>
      </c>
      <c r="N1466" s="37">
        <f t="shared" si="478"/>
        <v>0</v>
      </c>
      <c r="O1466" s="46">
        <f t="shared" si="470"/>
        <v>0</v>
      </c>
      <c r="P1466" s="37">
        <f t="shared" si="479"/>
        <v>0</v>
      </c>
      <c r="Q1466" s="46">
        <f t="shared" si="471"/>
        <v>0</v>
      </c>
      <c r="R1466" s="37">
        <f t="shared" si="481"/>
        <v>0</v>
      </c>
      <c r="S1466" s="46">
        <f t="shared" si="472"/>
        <v>0</v>
      </c>
      <c r="T1466" s="37">
        <f t="shared" si="480"/>
        <v>162291.4394</v>
      </c>
      <c r="U1466" s="39">
        <f t="shared" si="473"/>
        <v>162291.4394</v>
      </c>
      <c r="BD1466" s="3"/>
      <c r="BJ1466" s="25"/>
    </row>
    <row r="1467" spans="2:62" ht="12" customHeight="1">
      <c r="B1467" s="11"/>
      <c r="C1467" s="26" t="s">
        <v>62</v>
      </c>
      <c r="D1467" s="37">
        <f t="shared" si="464"/>
        <v>0</v>
      </c>
      <c r="E1467" s="46">
        <f t="shared" si="465"/>
        <v>0</v>
      </c>
      <c r="F1467" s="37">
        <f t="shared" si="464"/>
        <v>0</v>
      </c>
      <c r="G1467" s="46">
        <f t="shared" si="466"/>
        <v>0</v>
      </c>
      <c r="H1467" s="37">
        <f t="shared" si="476"/>
        <v>0</v>
      </c>
      <c r="I1467" s="46">
        <f t="shared" si="467"/>
        <v>0</v>
      </c>
      <c r="J1467" s="37">
        <f t="shared" si="476"/>
        <v>0</v>
      </c>
      <c r="K1467" s="46">
        <f t="shared" si="468"/>
        <v>0</v>
      </c>
      <c r="L1467" s="37">
        <f t="shared" si="477"/>
        <v>0</v>
      </c>
      <c r="M1467" s="46">
        <f t="shared" si="469"/>
        <v>0</v>
      </c>
      <c r="N1467" s="37">
        <f t="shared" si="478"/>
        <v>0</v>
      </c>
      <c r="O1467" s="46">
        <f t="shared" si="470"/>
        <v>0</v>
      </c>
      <c r="P1467" s="37">
        <f t="shared" si="479"/>
        <v>0</v>
      </c>
      <c r="Q1467" s="46">
        <f t="shared" si="471"/>
        <v>0</v>
      </c>
      <c r="R1467" s="37">
        <f t="shared" si="481"/>
        <v>0</v>
      </c>
      <c r="S1467" s="46">
        <f t="shared" si="472"/>
        <v>0</v>
      </c>
      <c r="T1467" s="37">
        <f t="shared" si="480"/>
        <v>126020.5958</v>
      </c>
      <c r="U1467" s="39">
        <f t="shared" si="473"/>
        <v>126020.5958</v>
      </c>
      <c r="BD1467" s="3"/>
      <c r="BJ1467" s="25"/>
    </row>
    <row r="1468" spans="2:62" ht="12" customHeight="1">
      <c r="B1468" s="11"/>
      <c r="C1468" s="26" t="s">
        <v>63</v>
      </c>
      <c r="D1468" s="37">
        <f t="shared" si="464"/>
        <v>0</v>
      </c>
      <c r="E1468" s="46">
        <f t="shared" si="465"/>
        <v>0</v>
      </c>
      <c r="F1468" s="37">
        <f t="shared" si="464"/>
        <v>0</v>
      </c>
      <c r="G1468" s="46">
        <f t="shared" si="466"/>
        <v>0</v>
      </c>
      <c r="H1468" s="37">
        <f t="shared" si="476"/>
        <v>0</v>
      </c>
      <c r="I1468" s="46">
        <f t="shared" si="467"/>
        <v>0</v>
      </c>
      <c r="J1468" s="37">
        <f t="shared" si="476"/>
        <v>0</v>
      </c>
      <c r="K1468" s="46">
        <f t="shared" si="468"/>
        <v>0</v>
      </c>
      <c r="L1468" s="37">
        <f t="shared" si="477"/>
        <v>0</v>
      </c>
      <c r="M1468" s="46">
        <f t="shared" si="469"/>
        <v>0</v>
      </c>
      <c r="N1468" s="37">
        <f t="shared" si="478"/>
        <v>0</v>
      </c>
      <c r="O1468" s="46">
        <f t="shared" si="470"/>
        <v>0</v>
      </c>
      <c r="P1468" s="37">
        <f t="shared" si="479"/>
        <v>7.5312</v>
      </c>
      <c r="Q1468" s="46">
        <f t="shared" si="471"/>
        <v>0.010503753238228379</v>
      </c>
      <c r="R1468" s="37">
        <f t="shared" si="481"/>
        <v>7.5312</v>
      </c>
      <c r="S1468" s="46">
        <f t="shared" si="472"/>
        <v>0.010503753238228379</v>
      </c>
      <c r="T1468" s="37">
        <f t="shared" si="480"/>
        <v>71692.5538</v>
      </c>
      <c r="U1468" s="39">
        <f t="shared" si="473"/>
        <v>71700.08499999999</v>
      </c>
      <c r="BD1468" s="3"/>
      <c r="BJ1468" s="25"/>
    </row>
    <row r="1469" spans="2:62" ht="12" customHeight="1">
      <c r="B1469" s="11" t="s">
        <v>48</v>
      </c>
      <c r="C1469" s="26" t="s">
        <v>64</v>
      </c>
      <c r="D1469" s="37">
        <f t="shared" si="464"/>
        <v>0</v>
      </c>
      <c r="E1469" s="46">
        <f t="shared" si="465"/>
        <v>0</v>
      </c>
      <c r="F1469" s="37">
        <f t="shared" si="464"/>
        <v>0</v>
      </c>
      <c r="G1469" s="46">
        <f t="shared" si="466"/>
        <v>0</v>
      </c>
      <c r="H1469" s="37">
        <f t="shared" si="476"/>
        <v>0</v>
      </c>
      <c r="I1469" s="46">
        <f t="shared" si="467"/>
        <v>0</v>
      </c>
      <c r="J1469" s="37">
        <f t="shared" si="476"/>
        <v>0</v>
      </c>
      <c r="K1469" s="46">
        <f t="shared" si="468"/>
        <v>0</v>
      </c>
      <c r="L1469" s="37">
        <f t="shared" si="477"/>
        <v>30.0678</v>
      </c>
      <c r="M1469" s="46">
        <f t="shared" si="469"/>
        <v>0.29221904188447667</v>
      </c>
      <c r="N1469" s="37">
        <f t="shared" si="478"/>
        <v>0</v>
      </c>
      <c r="O1469" s="46">
        <f t="shared" si="470"/>
        <v>0</v>
      </c>
      <c r="P1469" s="37">
        <f t="shared" si="479"/>
        <v>0</v>
      </c>
      <c r="Q1469" s="46">
        <f t="shared" si="471"/>
        <v>0</v>
      </c>
      <c r="R1469" s="37">
        <f t="shared" si="481"/>
        <v>30.0678</v>
      </c>
      <c r="S1469" s="46">
        <f t="shared" si="472"/>
        <v>0.29221904188447667</v>
      </c>
      <c r="T1469" s="37">
        <f t="shared" si="480"/>
        <v>10259.4054</v>
      </c>
      <c r="U1469" s="39">
        <f t="shared" si="473"/>
        <v>10289.4732</v>
      </c>
      <c r="BD1469" s="3"/>
      <c r="BJ1469" s="25"/>
    </row>
    <row r="1470" spans="2:62" ht="12" customHeight="1">
      <c r="B1470" s="11"/>
      <c r="C1470" s="26" t="s">
        <v>65</v>
      </c>
      <c r="D1470" s="37">
        <f t="shared" si="464"/>
        <v>0</v>
      </c>
      <c r="E1470" s="46">
        <f t="shared" si="465"/>
        <v>0</v>
      </c>
      <c r="F1470" s="37">
        <f t="shared" si="464"/>
        <v>0</v>
      </c>
      <c r="G1470" s="46">
        <f t="shared" si="466"/>
        <v>0</v>
      </c>
      <c r="H1470" s="37">
        <f t="shared" si="476"/>
        <v>0</v>
      </c>
      <c r="I1470" s="46">
        <f t="shared" si="467"/>
        <v>0</v>
      </c>
      <c r="J1470" s="37">
        <f t="shared" si="476"/>
        <v>0</v>
      </c>
      <c r="K1470" s="46">
        <f t="shared" si="468"/>
        <v>0</v>
      </c>
      <c r="L1470" s="37">
        <f t="shared" si="477"/>
        <v>67.6799</v>
      </c>
      <c r="M1470" s="46">
        <f t="shared" si="469"/>
        <v>0.5100213695350975</v>
      </c>
      <c r="N1470" s="37">
        <f t="shared" si="478"/>
        <v>0</v>
      </c>
      <c r="O1470" s="46">
        <f t="shared" si="470"/>
        <v>0</v>
      </c>
      <c r="P1470" s="37">
        <f t="shared" si="479"/>
        <v>0</v>
      </c>
      <c r="Q1470" s="46">
        <f t="shared" si="471"/>
        <v>0</v>
      </c>
      <c r="R1470" s="37">
        <f t="shared" si="481"/>
        <v>67.6799</v>
      </c>
      <c r="S1470" s="46">
        <f t="shared" si="472"/>
        <v>0.5100213695350975</v>
      </c>
      <c r="T1470" s="37">
        <f t="shared" si="480"/>
        <v>13202.3327</v>
      </c>
      <c r="U1470" s="39">
        <f t="shared" si="473"/>
        <v>13270.0126</v>
      </c>
      <c r="BD1470" s="3"/>
      <c r="BJ1470" s="25"/>
    </row>
    <row r="1471" spans="2:62" ht="12" customHeight="1">
      <c r="B1471" s="11"/>
      <c r="C1471" s="26" t="s">
        <v>66</v>
      </c>
      <c r="D1471" s="37">
        <f t="shared" si="464"/>
        <v>0</v>
      </c>
      <c r="E1471" s="46">
        <f t="shared" si="465"/>
        <v>0</v>
      </c>
      <c r="F1471" s="37">
        <f t="shared" si="464"/>
        <v>0</v>
      </c>
      <c r="G1471" s="46">
        <f t="shared" si="466"/>
        <v>0</v>
      </c>
      <c r="H1471" s="37">
        <f t="shared" si="476"/>
        <v>0</v>
      </c>
      <c r="I1471" s="46">
        <f t="shared" si="467"/>
        <v>0</v>
      </c>
      <c r="J1471" s="37">
        <f t="shared" si="476"/>
        <v>0</v>
      </c>
      <c r="K1471" s="46">
        <f t="shared" si="468"/>
        <v>0</v>
      </c>
      <c r="L1471" s="37">
        <f t="shared" si="477"/>
        <v>0</v>
      </c>
      <c r="M1471" s="46">
        <f t="shared" si="469"/>
        <v>0</v>
      </c>
      <c r="N1471" s="37">
        <f t="shared" si="478"/>
        <v>0</v>
      </c>
      <c r="O1471" s="46">
        <f t="shared" si="470"/>
        <v>0</v>
      </c>
      <c r="P1471" s="37">
        <f t="shared" si="479"/>
        <v>0</v>
      </c>
      <c r="Q1471" s="46">
        <f t="shared" si="471"/>
        <v>0</v>
      </c>
      <c r="R1471" s="37">
        <f t="shared" si="481"/>
        <v>0</v>
      </c>
      <c r="S1471" s="46">
        <f t="shared" si="472"/>
        <v>0</v>
      </c>
      <c r="T1471" s="37">
        <f t="shared" si="480"/>
        <v>40734.5141</v>
      </c>
      <c r="U1471" s="39">
        <f t="shared" si="473"/>
        <v>40734.5141</v>
      </c>
      <c r="BD1471" s="3"/>
      <c r="BJ1471" s="25"/>
    </row>
    <row r="1472" spans="2:62" ht="12" customHeight="1">
      <c r="B1472" s="11" t="s">
        <v>1</v>
      </c>
      <c r="C1472" s="26" t="s">
        <v>67</v>
      </c>
      <c r="D1472" s="37">
        <f t="shared" si="464"/>
        <v>0</v>
      </c>
      <c r="E1472" s="46">
        <f t="shared" si="465"/>
        <v>0</v>
      </c>
      <c r="F1472" s="37">
        <f t="shared" si="464"/>
        <v>0</v>
      </c>
      <c r="G1472" s="46">
        <f t="shared" si="466"/>
        <v>0</v>
      </c>
      <c r="H1472" s="37">
        <f t="shared" si="476"/>
        <v>0</v>
      </c>
      <c r="I1472" s="46">
        <f t="shared" si="467"/>
        <v>0</v>
      </c>
      <c r="J1472" s="37">
        <f t="shared" si="476"/>
        <v>0</v>
      </c>
      <c r="K1472" s="46">
        <f t="shared" si="468"/>
        <v>0</v>
      </c>
      <c r="L1472" s="37">
        <f t="shared" si="477"/>
        <v>0</v>
      </c>
      <c r="M1472" s="46">
        <f t="shared" si="469"/>
        <v>0</v>
      </c>
      <c r="N1472" s="37">
        <f t="shared" si="478"/>
        <v>0</v>
      </c>
      <c r="O1472" s="46">
        <f t="shared" si="470"/>
        <v>0</v>
      </c>
      <c r="P1472" s="37">
        <f t="shared" si="479"/>
        <v>0</v>
      </c>
      <c r="Q1472" s="46">
        <f t="shared" si="471"/>
        <v>0</v>
      </c>
      <c r="R1472" s="37">
        <f t="shared" si="481"/>
        <v>0</v>
      </c>
      <c r="S1472" s="46">
        <f t="shared" si="472"/>
        <v>0</v>
      </c>
      <c r="T1472" s="37">
        <f t="shared" si="480"/>
        <v>2527.7339</v>
      </c>
      <c r="U1472" s="39">
        <f t="shared" si="473"/>
        <v>2527.7339</v>
      </c>
      <c r="BD1472" s="3"/>
      <c r="BJ1472" s="25"/>
    </row>
    <row r="1473" spans="2:62" ht="12" customHeight="1">
      <c r="B1473" s="11"/>
      <c r="C1473" s="26" t="s">
        <v>68</v>
      </c>
      <c r="D1473" s="37">
        <f t="shared" si="464"/>
        <v>0</v>
      </c>
      <c r="E1473" s="46">
        <f t="shared" si="465"/>
        <v>0</v>
      </c>
      <c r="F1473" s="37">
        <f t="shared" si="464"/>
        <v>0</v>
      </c>
      <c r="G1473" s="46">
        <f t="shared" si="466"/>
        <v>0</v>
      </c>
      <c r="H1473" s="37">
        <f t="shared" si="476"/>
        <v>0</v>
      </c>
      <c r="I1473" s="46">
        <f t="shared" si="467"/>
        <v>0</v>
      </c>
      <c r="J1473" s="37">
        <f t="shared" si="476"/>
        <v>0</v>
      </c>
      <c r="K1473" s="46">
        <f t="shared" si="468"/>
        <v>0</v>
      </c>
      <c r="L1473" s="37">
        <f t="shared" si="477"/>
        <v>26.4839</v>
      </c>
      <c r="M1473" s="46">
        <f t="shared" si="469"/>
        <v>0.04187168551231381</v>
      </c>
      <c r="N1473" s="37">
        <f t="shared" si="478"/>
        <v>0</v>
      </c>
      <c r="O1473" s="46">
        <f t="shared" si="470"/>
        <v>0</v>
      </c>
      <c r="P1473" s="37">
        <f t="shared" si="479"/>
        <v>180.0153</v>
      </c>
      <c r="Q1473" s="46">
        <f t="shared" si="471"/>
        <v>0.28460853684709675</v>
      </c>
      <c r="R1473" s="37">
        <f t="shared" si="481"/>
        <v>206.4992</v>
      </c>
      <c r="S1473" s="46">
        <f t="shared" si="472"/>
        <v>0.32648022235941054</v>
      </c>
      <c r="T1473" s="37">
        <f t="shared" si="480"/>
        <v>63043.6415</v>
      </c>
      <c r="U1473" s="39">
        <f t="shared" si="473"/>
        <v>63250.140699999996</v>
      </c>
      <c r="BD1473" s="3"/>
      <c r="BJ1473" s="25"/>
    </row>
    <row r="1474" spans="2:62" ht="12" customHeight="1">
      <c r="B1474" s="11"/>
      <c r="C1474" s="26" t="s">
        <v>69</v>
      </c>
      <c r="D1474" s="37">
        <f t="shared" si="464"/>
        <v>0</v>
      </c>
      <c r="E1474" s="46">
        <f t="shared" si="465"/>
        <v>0</v>
      </c>
      <c r="F1474" s="37">
        <f t="shared" si="464"/>
        <v>0</v>
      </c>
      <c r="G1474" s="46">
        <f t="shared" si="466"/>
        <v>0</v>
      </c>
      <c r="H1474" s="37">
        <f t="shared" si="476"/>
        <v>0</v>
      </c>
      <c r="I1474" s="46">
        <f t="shared" si="467"/>
        <v>0</v>
      </c>
      <c r="J1474" s="37">
        <f t="shared" si="476"/>
        <v>0</v>
      </c>
      <c r="K1474" s="46">
        <f t="shared" si="468"/>
        <v>0</v>
      </c>
      <c r="L1474" s="37">
        <f t="shared" si="477"/>
        <v>0</v>
      </c>
      <c r="M1474" s="46">
        <f t="shared" si="469"/>
        <v>0</v>
      </c>
      <c r="N1474" s="37">
        <f t="shared" si="478"/>
        <v>0</v>
      </c>
      <c r="O1474" s="46">
        <f t="shared" si="470"/>
        <v>0</v>
      </c>
      <c r="P1474" s="37">
        <f t="shared" si="479"/>
        <v>39.124</v>
      </c>
      <c r="Q1474" s="46">
        <f t="shared" si="471"/>
        <v>0.5526297408280365</v>
      </c>
      <c r="R1474" s="37">
        <f t="shared" si="481"/>
        <v>39.124</v>
      </c>
      <c r="S1474" s="46">
        <f t="shared" si="472"/>
        <v>0.5526297408280365</v>
      </c>
      <c r="T1474" s="37">
        <f t="shared" si="480"/>
        <v>7040.4805</v>
      </c>
      <c r="U1474" s="39">
        <f t="shared" si="473"/>
        <v>7079.6044999999995</v>
      </c>
      <c r="BD1474" s="3"/>
      <c r="BJ1474" s="25"/>
    </row>
    <row r="1475" spans="2:62" ht="12" customHeight="1">
      <c r="B1475" s="11" t="s">
        <v>20</v>
      </c>
      <c r="C1475" s="26" t="s">
        <v>70</v>
      </c>
      <c r="D1475" s="37">
        <f t="shared" si="464"/>
        <v>0</v>
      </c>
      <c r="E1475" s="46">
        <f t="shared" si="465"/>
        <v>0</v>
      </c>
      <c r="F1475" s="37">
        <f t="shared" si="464"/>
        <v>0</v>
      </c>
      <c r="G1475" s="46">
        <f t="shared" si="466"/>
        <v>0</v>
      </c>
      <c r="H1475" s="37">
        <f t="shared" si="476"/>
        <v>0</v>
      </c>
      <c r="I1475" s="46">
        <f t="shared" si="467"/>
        <v>0</v>
      </c>
      <c r="J1475" s="37">
        <f t="shared" si="476"/>
        <v>0</v>
      </c>
      <c r="K1475" s="46">
        <f t="shared" si="468"/>
        <v>0</v>
      </c>
      <c r="L1475" s="37">
        <f t="shared" si="477"/>
        <v>1.9386</v>
      </c>
      <c r="M1475" s="46">
        <f t="shared" si="469"/>
        <v>0.24553503294508675</v>
      </c>
      <c r="N1475" s="37">
        <f t="shared" si="478"/>
        <v>0.8545</v>
      </c>
      <c r="O1475" s="46">
        <f t="shared" si="470"/>
        <v>0.10822742476610783</v>
      </c>
      <c r="P1475" s="37">
        <f t="shared" si="479"/>
        <v>0</v>
      </c>
      <c r="Q1475" s="46">
        <f t="shared" si="471"/>
        <v>0</v>
      </c>
      <c r="R1475" s="37">
        <f t="shared" si="481"/>
        <v>2.7931</v>
      </c>
      <c r="S1475" s="46">
        <f t="shared" si="472"/>
        <v>0.3537624577111946</v>
      </c>
      <c r="T1475" s="37">
        <f t="shared" si="480"/>
        <v>786.7479999999999</v>
      </c>
      <c r="U1475" s="39">
        <f t="shared" si="473"/>
        <v>789.5410999999999</v>
      </c>
      <c r="BD1475" s="3"/>
      <c r="BJ1475" s="25"/>
    </row>
    <row r="1476" spans="2:62" ht="12" customHeight="1">
      <c r="B1476" s="11"/>
      <c r="C1476" s="26" t="s">
        <v>71</v>
      </c>
      <c r="D1476" s="37">
        <f t="shared" si="464"/>
        <v>22.1324</v>
      </c>
      <c r="E1476" s="46">
        <f t="shared" si="465"/>
        <v>0.3863420397845161</v>
      </c>
      <c r="F1476" s="37">
        <f t="shared" si="464"/>
        <v>0</v>
      </c>
      <c r="G1476" s="46">
        <f t="shared" si="466"/>
        <v>0</v>
      </c>
      <c r="H1476" s="37">
        <f t="shared" si="476"/>
        <v>0</v>
      </c>
      <c r="I1476" s="46">
        <f t="shared" si="467"/>
        <v>0</v>
      </c>
      <c r="J1476" s="37">
        <f t="shared" si="476"/>
        <v>0</v>
      </c>
      <c r="K1476" s="46">
        <f t="shared" si="468"/>
        <v>0</v>
      </c>
      <c r="L1476" s="37">
        <f t="shared" si="477"/>
        <v>17.9518</v>
      </c>
      <c r="M1476" s="46">
        <f t="shared" si="469"/>
        <v>0.3133657005025969</v>
      </c>
      <c r="N1476" s="37">
        <f t="shared" si="478"/>
        <v>221.5559</v>
      </c>
      <c r="O1476" s="46">
        <f t="shared" si="470"/>
        <v>3.8674684323568282</v>
      </c>
      <c r="P1476" s="37">
        <f t="shared" si="479"/>
        <v>0.7966</v>
      </c>
      <c r="Q1476" s="46">
        <f t="shared" si="471"/>
        <v>0.01390540876237306</v>
      </c>
      <c r="R1476" s="37">
        <f t="shared" si="481"/>
        <v>262.43670000000003</v>
      </c>
      <c r="S1476" s="46">
        <f t="shared" si="472"/>
        <v>4.581081581406314</v>
      </c>
      <c r="T1476" s="37">
        <f t="shared" si="480"/>
        <v>5466.2694</v>
      </c>
      <c r="U1476" s="39">
        <f t="shared" si="473"/>
        <v>5728.7061</v>
      </c>
      <c r="BD1476" s="3"/>
      <c r="BJ1476" s="25"/>
    </row>
    <row r="1477" spans="2:62" ht="12" customHeight="1">
      <c r="B1477" s="11"/>
      <c r="C1477" s="26" t="s">
        <v>72</v>
      </c>
      <c r="D1477" s="37">
        <f t="shared" si="464"/>
        <v>0</v>
      </c>
      <c r="E1477" s="46">
        <f t="shared" si="465"/>
        <v>0</v>
      </c>
      <c r="F1477" s="37">
        <f t="shared" si="464"/>
        <v>0</v>
      </c>
      <c r="G1477" s="46">
        <f t="shared" si="466"/>
        <v>0</v>
      </c>
      <c r="H1477" s="37">
        <f t="shared" si="476"/>
        <v>0</v>
      </c>
      <c r="I1477" s="46">
        <f t="shared" si="467"/>
        <v>0</v>
      </c>
      <c r="J1477" s="37">
        <f t="shared" si="476"/>
        <v>0</v>
      </c>
      <c r="K1477" s="46">
        <f t="shared" si="468"/>
        <v>0</v>
      </c>
      <c r="L1477" s="37">
        <f t="shared" si="477"/>
        <v>0</v>
      </c>
      <c r="M1477" s="46">
        <f t="shared" si="469"/>
        <v>0</v>
      </c>
      <c r="N1477" s="37">
        <f t="shared" si="478"/>
        <v>36.7749</v>
      </c>
      <c r="O1477" s="46">
        <f t="shared" si="470"/>
        <v>1.397259540098038</v>
      </c>
      <c r="P1477" s="37">
        <f t="shared" si="479"/>
        <v>249.0943</v>
      </c>
      <c r="Q1477" s="46">
        <f t="shared" si="471"/>
        <v>9.464319061616559</v>
      </c>
      <c r="R1477" s="37">
        <f t="shared" si="481"/>
        <v>285.8692</v>
      </c>
      <c r="S1477" s="46">
        <f t="shared" si="472"/>
        <v>10.861578601714594</v>
      </c>
      <c r="T1477" s="37">
        <f t="shared" si="480"/>
        <v>2346.0613000000003</v>
      </c>
      <c r="U1477" s="39">
        <f t="shared" si="473"/>
        <v>2631.9305000000004</v>
      </c>
      <c r="BD1477" s="3"/>
      <c r="BJ1477" s="25"/>
    </row>
    <row r="1478" spans="2:62" ht="12" customHeight="1">
      <c r="B1478" s="11"/>
      <c r="C1478" s="29" t="s">
        <v>73</v>
      </c>
      <c r="D1478" s="37">
        <f t="shared" si="464"/>
        <v>21.9765</v>
      </c>
      <c r="E1478" s="46">
        <f t="shared" si="465"/>
        <v>0.39867210524123614</v>
      </c>
      <c r="F1478" s="37">
        <f t="shared" si="464"/>
        <v>0</v>
      </c>
      <c r="G1478" s="46">
        <f t="shared" si="466"/>
        <v>0</v>
      </c>
      <c r="H1478" s="37">
        <f t="shared" si="476"/>
        <v>0</v>
      </c>
      <c r="I1478" s="46">
        <f t="shared" si="467"/>
        <v>0</v>
      </c>
      <c r="J1478" s="37">
        <f t="shared" si="476"/>
        <v>0</v>
      </c>
      <c r="K1478" s="46">
        <f t="shared" si="468"/>
        <v>0</v>
      </c>
      <c r="L1478" s="37">
        <f t="shared" si="477"/>
        <v>203.35829999999999</v>
      </c>
      <c r="M1478" s="46">
        <f t="shared" si="469"/>
        <v>3.6890897813245447</v>
      </c>
      <c r="N1478" s="37">
        <f t="shared" si="478"/>
        <v>485.2998</v>
      </c>
      <c r="O1478" s="46">
        <f t="shared" si="470"/>
        <v>8.803744588044086</v>
      </c>
      <c r="P1478" s="37">
        <f t="shared" si="479"/>
        <v>251.1628</v>
      </c>
      <c r="Q1478" s="46">
        <f t="shared" si="471"/>
        <v>4.556303425672129</v>
      </c>
      <c r="R1478" s="37">
        <f t="shared" si="481"/>
        <v>961.7974</v>
      </c>
      <c r="S1478" s="46">
        <f t="shared" si="472"/>
        <v>17.447809900281996</v>
      </c>
      <c r="T1478" s="37">
        <f t="shared" si="480"/>
        <v>4550.627399999999</v>
      </c>
      <c r="U1478" s="39">
        <f t="shared" si="473"/>
        <v>5512.4248</v>
      </c>
      <c r="BD1478" s="3"/>
      <c r="BJ1478" s="25"/>
    </row>
    <row r="1479" spans="1:62" s="30" customFormat="1" ht="12" customHeight="1">
      <c r="A1479" s="3"/>
      <c r="B1479" s="27"/>
      <c r="C1479" s="28" t="s">
        <v>2</v>
      </c>
      <c r="D1479" s="40">
        <f t="shared" si="464"/>
        <v>44.108900000000006</v>
      </c>
      <c r="E1479" s="47">
        <f t="shared" si="465"/>
        <v>0.006594980964397054</v>
      </c>
      <c r="F1479" s="40">
        <f t="shared" si="464"/>
        <v>0</v>
      </c>
      <c r="G1479" s="47">
        <f t="shared" si="466"/>
        <v>0</v>
      </c>
      <c r="H1479" s="40">
        <f t="shared" si="476"/>
        <v>0</v>
      </c>
      <c r="I1479" s="47">
        <f t="shared" si="467"/>
        <v>0</v>
      </c>
      <c r="J1479" s="40">
        <f t="shared" si="476"/>
        <v>0</v>
      </c>
      <c r="K1479" s="47">
        <f t="shared" si="468"/>
        <v>0</v>
      </c>
      <c r="L1479" s="40">
        <f t="shared" si="477"/>
        <v>353.1368</v>
      </c>
      <c r="M1479" s="47">
        <f t="shared" si="469"/>
        <v>0.05279955913269406</v>
      </c>
      <c r="N1479" s="40">
        <f t="shared" si="478"/>
        <v>744.4851</v>
      </c>
      <c r="O1479" s="47">
        <f t="shared" si="470"/>
        <v>0.11131234428374402</v>
      </c>
      <c r="P1479" s="40">
        <f t="shared" si="479"/>
        <v>758.9201</v>
      </c>
      <c r="Q1479" s="47">
        <f t="shared" si="471"/>
        <v>0.11347060600011127</v>
      </c>
      <c r="R1479" s="40">
        <f>SUM(R1460:R1478)</f>
        <v>1900.6509</v>
      </c>
      <c r="S1479" s="47">
        <f t="shared" si="472"/>
        <v>0.2841774903809464</v>
      </c>
      <c r="T1479" s="40">
        <f t="shared" si="480"/>
        <v>666924.6305999999</v>
      </c>
      <c r="U1479" s="42">
        <f t="shared" si="473"/>
        <v>668825.2814999999</v>
      </c>
      <c r="BJ1479" s="25"/>
    </row>
    <row r="1480" spans="2:62" ht="12" customHeight="1">
      <c r="B1480" s="11"/>
      <c r="C1480" s="26" t="s">
        <v>74</v>
      </c>
      <c r="D1480" s="37">
        <f t="shared" si="464"/>
        <v>0</v>
      </c>
      <c r="E1480" s="46">
        <f t="shared" si="465"/>
        <v>0</v>
      </c>
      <c r="F1480" s="37">
        <f t="shared" si="464"/>
        <v>0</v>
      </c>
      <c r="G1480" s="46">
        <f t="shared" si="466"/>
        <v>0</v>
      </c>
      <c r="H1480" s="37">
        <f t="shared" si="476"/>
        <v>0</v>
      </c>
      <c r="I1480" s="46">
        <f t="shared" si="467"/>
        <v>0</v>
      </c>
      <c r="J1480" s="37">
        <f t="shared" si="476"/>
        <v>0</v>
      </c>
      <c r="K1480" s="46">
        <f t="shared" si="468"/>
        <v>0</v>
      </c>
      <c r="L1480" s="37">
        <f t="shared" si="477"/>
        <v>0</v>
      </c>
      <c r="M1480" s="46">
        <f t="shared" si="469"/>
        <v>0</v>
      </c>
      <c r="N1480" s="37">
        <f t="shared" si="478"/>
        <v>0</v>
      </c>
      <c r="O1480" s="46">
        <f t="shared" si="470"/>
        <v>0</v>
      </c>
      <c r="P1480" s="37">
        <f t="shared" si="479"/>
        <v>0</v>
      </c>
      <c r="Q1480" s="46">
        <f t="shared" si="471"/>
        <v>0</v>
      </c>
      <c r="R1480" s="37">
        <f aca="true" t="shared" si="482" ref="R1480:R1486">SUM(P1480,N1480,D1480,F1480,J1480,L1480)</f>
        <v>0</v>
      </c>
      <c r="S1480" s="46">
        <f t="shared" si="472"/>
        <v>0</v>
      </c>
      <c r="T1480" s="37">
        <f t="shared" si="480"/>
        <v>1567.4265</v>
      </c>
      <c r="U1480" s="39">
        <f t="shared" si="473"/>
        <v>1567.4265</v>
      </c>
      <c r="BD1480" s="3"/>
      <c r="BJ1480" s="25"/>
    </row>
    <row r="1481" spans="2:62" ht="12" customHeight="1">
      <c r="B1481" s="11" t="s">
        <v>75</v>
      </c>
      <c r="C1481" s="26" t="s">
        <v>76</v>
      </c>
      <c r="D1481" s="37">
        <f t="shared" si="464"/>
        <v>0</v>
      </c>
      <c r="E1481" s="46">
        <f t="shared" si="465"/>
        <v>0</v>
      </c>
      <c r="F1481" s="37">
        <f t="shared" si="464"/>
        <v>0</v>
      </c>
      <c r="G1481" s="46">
        <f t="shared" si="466"/>
        <v>0</v>
      </c>
      <c r="H1481" s="37">
        <f t="shared" si="476"/>
        <v>0</v>
      </c>
      <c r="I1481" s="46">
        <f t="shared" si="467"/>
        <v>0</v>
      </c>
      <c r="J1481" s="37">
        <f t="shared" si="476"/>
        <v>0</v>
      </c>
      <c r="K1481" s="46">
        <f t="shared" si="468"/>
        <v>0</v>
      </c>
      <c r="L1481" s="37">
        <f t="shared" si="477"/>
        <v>77.79480000000001</v>
      </c>
      <c r="M1481" s="46">
        <f t="shared" si="469"/>
        <v>0.2311239463259624</v>
      </c>
      <c r="N1481" s="37">
        <f t="shared" si="478"/>
        <v>0</v>
      </c>
      <c r="O1481" s="46">
        <f t="shared" si="470"/>
        <v>0</v>
      </c>
      <c r="P1481" s="37">
        <f t="shared" si="479"/>
        <v>1299.6605</v>
      </c>
      <c r="Q1481" s="46">
        <f t="shared" si="471"/>
        <v>3.861217763192057</v>
      </c>
      <c r="R1481" s="37">
        <f t="shared" si="482"/>
        <v>1377.4553</v>
      </c>
      <c r="S1481" s="46">
        <f t="shared" si="472"/>
        <v>4.09234170951802</v>
      </c>
      <c r="T1481" s="37">
        <f t="shared" si="480"/>
        <v>32281.8869</v>
      </c>
      <c r="U1481" s="39">
        <f t="shared" si="473"/>
        <v>33659.3422</v>
      </c>
      <c r="BD1481" s="3"/>
      <c r="BJ1481" s="25"/>
    </row>
    <row r="1482" spans="2:62" ht="12" customHeight="1">
      <c r="B1482" s="11" t="s">
        <v>48</v>
      </c>
      <c r="C1482" s="26" t="s">
        <v>108</v>
      </c>
      <c r="D1482" s="37">
        <f t="shared" si="464"/>
        <v>0</v>
      </c>
      <c r="E1482" s="46">
        <f t="shared" si="465"/>
      </c>
      <c r="F1482" s="37">
        <f t="shared" si="464"/>
        <v>0</v>
      </c>
      <c r="G1482" s="46">
        <f t="shared" si="466"/>
      </c>
      <c r="H1482" s="37">
        <f t="shared" si="476"/>
        <v>0</v>
      </c>
      <c r="I1482" s="46">
        <f t="shared" si="467"/>
      </c>
      <c r="J1482" s="37">
        <f t="shared" si="476"/>
        <v>0</v>
      </c>
      <c r="K1482" s="46">
        <f t="shared" si="468"/>
      </c>
      <c r="L1482" s="37">
        <f t="shared" si="477"/>
        <v>0</v>
      </c>
      <c r="M1482" s="46">
        <f t="shared" si="469"/>
      </c>
      <c r="N1482" s="37">
        <f t="shared" si="478"/>
        <v>0</v>
      </c>
      <c r="O1482" s="46">
        <f t="shared" si="470"/>
      </c>
      <c r="P1482" s="37">
        <f t="shared" si="479"/>
        <v>0</v>
      </c>
      <c r="Q1482" s="46">
        <f t="shared" si="471"/>
      </c>
      <c r="R1482" s="37">
        <f t="shared" si="482"/>
        <v>0</v>
      </c>
      <c r="S1482" s="46">
        <f t="shared" si="472"/>
      </c>
      <c r="T1482" s="37">
        <f t="shared" si="480"/>
        <v>0</v>
      </c>
      <c r="U1482" s="39">
        <f t="shared" si="473"/>
        <v>0</v>
      </c>
      <c r="BD1482" s="3"/>
      <c r="BJ1482" s="25"/>
    </row>
    <row r="1483" spans="2:62" ht="12" customHeight="1">
      <c r="B1483" s="11" t="s">
        <v>1</v>
      </c>
      <c r="C1483" s="26" t="s">
        <v>77</v>
      </c>
      <c r="D1483" s="37">
        <f t="shared" si="464"/>
        <v>0</v>
      </c>
      <c r="E1483" s="46">
        <f t="shared" si="465"/>
        <v>0</v>
      </c>
      <c r="F1483" s="37">
        <f t="shared" si="464"/>
        <v>0</v>
      </c>
      <c r="G1483" s="46">
        <f t="shared" si="466"/>
        <v>0</v>
      </c>
      <c r="H1483" s="37">
        <f t="shared" si="476"/>
        <v>0</v>
      </c>
      <c r="I1483" s="46">
        <f t="shared" si="467"/>
        <v>0</v>
      </c>
      <c r="J1483" s="37">
        <f t="shared" si="476"/>
        <v>0</v>
      </c>
      <c r="K1483" s="46">
        <f t="shared" si="468"/>
        <v>0</v>
      </c>
      <c r="L1483" s="37">
        <f t="shared" si="477"/>
        <v>0</v>
      </c>
      <c r="M1483" s="46">
        <f t="shared" si="469"/>
        <v>0</v>
      </c>
      <c r="N1483" s="37">
        <f t="shared" si="478"/>
        <v>0</v>
      </c>
      <c r="O1483" s="46">
        <f t="shared" si="470"/>
        <v>0</v>
      </c>
      <c r="P1483" s="37">
        <f t="shared" si="479"/>
        <v>0.4339</v>
      </c>
      <c r="Q1483" s="46">
        <f t="shared" si="471"/>
        <v>6.306869385737958</v>
      </c>
      <c r="R1483" s="37">
        <f t="shared" si="482"/>
        <v>0.4339</v>
      </c>
      <c r="S1483" s="46">
        <f t="shared" si="472"/>
        <v>6.306869385737958</v>
      </c>
      <c r="T1483" s="37">
        <f t="shared" si="480"/>
        <v>6.4459</v>
      </c>
      <c r="U1483" s="39">
        <f t="shared" si="473"/>
        <v>6.8798</v>
      </c>
      <c r="BD1483" s="3"/>
      <c r="BJ1483" s="25"/>
    </row>
    <row r="1484" spans="2:62" ht="12" customHeight="1">
      <c r="B1484" s="11" t="s">
        <v>20</v>
      </c>
      <c r="C1484" s="26" t="s">
        <v>78</v>
      </c>
      <c r="D1484" s="37">
        <f t="shared" si="464"/>
        <v>0</v>
      </c>
      <c r="E1484" s="46">
        <f t="shared" si="465"/>
        <v>0</v>
      </c>
      <c r="F1484" s="37">
        <f t="shared" si="464"/>
        <v>0</v>
      </c>
      <c r="G1484" s="46">
        <f t="shared" si="466"/>
        <v>0</v>
      </c>
      <c r="H1484" s="37">
        <f t="shared" si="476"/>
        <v>0</v>
      </c>
      <c r="I1484" s="46">
        <f t="shared" si="467"/>
        <v>0</v>
      </c>
      <c r="J1484" s="37">
        <f t="shared" si="476"/>
        <v>0</v>
      </c>
      <c r="K1484" s="46">
        <f t="shared" si="468"/>
        <v>0</v>
      </c>
      <c r="L1484" s="37">
        <f t="shared" si="477"/>
        <v>52.103</v>
      </c>
      <c r="M1484" s="46">
        <f t="shared" si="469"/>
        <v>18.390750232341926</v>
      </c>
      <c r="N1484" s="37">
        <f t="shared" si="478"/>
        <v>0</v>
      </c>
      <c r="O1484" s="46">
        <f t="shared" si="470"/>
        <v>0</v>
      </c>
      <c r="P1484" s="37">
        <f t="shared" si="479"/>
        <v>0</v>
      </c>
      <c r="Q1484" s="46">
        <f t="shared" si="471"/>
        <v>0</v>
      </c>
      <c r="R1484" s="37">
        <f t="shared" si="482"/>
        <v>52.103</v>
      </c>
      <c r="S1484" s="46">
        <f t="shared" si="472"/>
        <v>18.390750232341926</v>
      </c>
      <c r="T1484" s="37">
        <f t="shared" si="480"/>
        <v>231.2079</v>
      </c>
      <c r="U1484" s="39">
        <f t="shared" si="473"/>
        <v>283.3109</v>
      </c>
      <c r="BD1484" s="3"/>
      <c r="BJ1484" s="25"/>
    </row>
    <row r="1485" spans="2:62" ht="12" customHeight="1">
      <c r="B1485" s="11"/>
      <c r="C1485" s="26" t="s">
        <v>79</v>
      </c>
      <c r="D1485" s="37">
        <f t="shared" si="464"/>
        <v>0</v>
      </c>
      <c r="E1485" s="46">
        <f t="shared" si="465"/>
        <v>0</v>
      </c>
      <c r="F1485" s="37">
        <f t="shared" si="464"/>
        <v>0</v>
      </c>
      <c r="G1485" s="46">
        <f t="shared" si="466"/>
        <v>0</v>
      </c>
      <c r="H1485" s="37">
        <f t="shared" si="476"/>
        <v>0</v>
      </c>
      <c r="I1485" s="46">
        <f t="shared" si="467"/>
        <v>0</v>
      </c>
      <c r="J1485" s="37">
        <f t="shared" si="476"/>
        <v>0</v>
      </c>
      <c r="K1485" s="46">
        <f t="shared" si="468"/>
        <v>0</v>
      </c>
      <c r="L1485" s="37">
        <f t="shared" si="477"/>
        <v>146.6965</v>
      </c>
      <c r="M1485" s="46">
        <f t="shared" si="469"/>
        <v>4.748923260360248</v>
      </c>
      <c r="N1485" s="37">
        <f t="shared" si="478"/>
        <v>91.1803</v>
      </c>
      <c r="O1485" s="46">
        <f t="shared" si="470"/>
        <v>2.9517285521919443</v>
      </c>
      <c r="P1485" s="37">
        <f t="shared" si="479"/>
        <v>880.6096</v>
      </c>
      <c r="Q1485" s="46">
        <f t="shared" si="471"/>
        <v>28.507479133698038</v>
      </c>
      <c r="R1485" s="37">
        <f t="shared" si="482"/>
        <v>1118.4864</v>
      </c>
      <c r="S1485" s="46">
        <f t="shared" si="472"/>
        <v>36.208130946250236</v>
      </c>
      <c r="T1485" s="37">
        <f t="shared" si="480"/>
        <v>1970.5612</v>
      </c>
      <c r="U1485" s="39">
        <f t="shared" si="473"/>
        <v>3089.0476</v>
      </c>
      <c r="BD1485" s="3"/>
      <c r="BJ1485" s="25"/>
    </row>
    <row r="1486" spans="2:62" ht="12" customHeight="1">
      <c r="B1486" s="11"/>
      <c r="C1486" s="26" t="s">
        <v>80</v>
      </c>
      <c r="D1486" s="37">
        <f t="shared" si="464"/>
        <v>0</v>
      </c>
      <c r="E1486" s="46">
        <f t="shared" si="465"/>
        <v>0</v>
      </c>
      <c r="F1486" s="37">
        <f t="shared" si="464"/>
        <v>0</v>
      </c>
      <c r="G1486" s="46">
        <f t="shared" si="466"/>
        <v>0</v>
      </c>
      <c r="H1486" s="37">
        <f t="shared" si="476"/>
        <v>0</v>
      </c>
      <c r="I1486" s="46">
        <f t="shared" si="467"/>
        <v>0</v>
      </c>
      <c r="J1486" s="37">
        <f t="shared" si="476"/>
        <v>0</v>
      </c>
      <c r="K1486" s="46">
        <f t="shared" si="468"/>
        <v>0</v>
      </c>
      <c r="L1486" s="37">
        <f t="shared" si="477"/>
        <v>25.1452</v>
      </c>
      <c r="M1486" s="46">
        <f t="shared" si="469"/>
        <v>1.176713986462351</v>
      </c>
      <c r="N1486" s="37">
        <f t="shared" si="478"/>
        <v>859.9127000000001</v>
      </c>
      <c r="O1486" s="46">
        <f t="shared" si="470"/>
        <v>40.241131556981216</v>
      </c>
      <c r="P1486" s="37">
        <f t="shared" si="479"/>
        <v>303.7444</v>
      </c>
      <c r="Q1486" s="46">
        <f t="shared" si="471"/>
        <v>14.21425495878398</v>
      </c>
      <c r="R1486" s="37">
        <f t="shared" si="482"/>
        <v>1188.8023</v>
      </c>
      <c r="S1486" s="46">
        <f t="shared" si="472"/>
        <v>55.632100502227544</v>
      </c>
      <c r="T1486" s="37">
        <f t="shared" si="480"/>
        <v>948.0976</v>
      </c>
      <c r="U1486" s="39">
        <f t="shared" si="473"/>
        <v>2136.8999000000003</v>
      </c>
      <c r="BD1486" s="3"/>
      <c r="BJ1486" s="25"/>
    </row>
    <row r="1487" spans="1:62" s="30" customFormat="1" ht="12" customHeight="1">
      <c r="A1487" s="3"/>
      <c r="B1487" s="27"/>
      <c r="C1487" s="28" t="s">
        <v>2</v>
      </c>
      <c r="D1487" s="40">
        <f t="shared" si="464"/>
        <v>0</v>
      </c>
      <c r="E1487" s="47">
        <f t="shared" si="465"/>
        <v>0</v>
      </c>
      <c r="F1487" s="40">
        <f t="shared" si="464"/>
        <v>0</v>
      </c>
      <c r="G1487" s="47">
        <f t="shared" si="466"/>
        <v>0</v>
      </c>
      <c r="H1487" s="40">
        <f aca="true" t="shared" si="483" ref="H1487:J1517">SUM(H1184,H1285,H1386)</f>
        <v>0</v>
      </c>
      <c r="I1487" s="47">
        <f t="shared" si="467"/>
        <v>0</v>
      </c>
      <c r="J1487" s="40">
        <f t="shared" si="483"/>
        <v>0</v>
      </c>
      <c r="K1487" s="47">
        <f t="shared" si="468"/>
        <v>0</v>
      </c>
      <c r="L1487" s="40">
        <f aca="true" t="shared" si="484" ref="L1487:L1517">SUM(L1184,L1285,L1386)</f>
        <v>301.7395</v>
      </c>
      <c r="M1487" s="47">
        <f t="shared" si="469"/>
        <v>0.7405939412732477</v>
      </c>
      <c r="N1487" s="40">
        <f aca="true" t="shared" si="485" ref="N1487:N1517">SUM(N1184,N1285,N1386)</f>
        <v>951.093</v>
      </c>
      <c r="O1487" s="47">
        <f t="shared" si="470"/>
        <v>2.3343768826666613</v>
      </c>
      <c r="P1487" s="40">
        <f aca="true" t="shared" si="486" ref="P1487:P1517">SUM(P1184,P1285,P1386)</f>
        <v>2484.4484</v>
      </c>
      <c r="Q1487" s="47">
        <f t="shared" si="471"/>
        <v>6.097867307548446</v>
      </c>
      <c r="R1487" s="40">
        <f>SUM(R1480:R1486)</f>
        <v>3737.2809000000007</v>
      </c>
      <c r="S1487" s="47">
        <f t="shared" si="472"/>
        <v>9.172838131488357</v>
      </c>
      <c r="T1487" s="40">
        <f aca="true" t="shared" si="487" ref="T1487:T1517">SUM(T1184,T1285,T1386)</f>
        <v>37005.626000000004</v>
      </c>
      <c r="U1487" s="42">
        <f t="shared" si="473"/>
        <v>40742.9069</v>
      </c>
      <c r="BJ1487" s="25"/>
    </row>
    <row r="1488" spans="2:62" ht="12" customHeight="1">
      <c r="B1488" s="23"/>
      <c r="C1488" s="24" t="s">
        <v>81</v>
      </c>
      <c r="D1488" s="37">
        <f aca="true" t="shared" si="488" ref="D1488:F1517">SUM(D1185,D1286,D1387)</f>
        <v>0</v>
      </c>
      <c r="E1488" s="46">
        <f aca="true" t="shared" si="489" ref="E1488:E1517">IF($U1488=0,"",D1488/$U1488*100)</f>
        <v>0</v>
      </c>
      <c r="F1488" s="37">
        <f t="shared" si="488"/>
        <v>0</v>
      </c>
      <c r="G1488" s="46">
        <f aca="true" t="shared" si="490" ref="G1488:G1517">IF($U1488=0,"",F1488/$U1488*100)</f>
        <v>0</v>
      </c>
      <c r="H1488" s="37">
        <f t="shared" si="483"/>
        <v>0</v>
      </c>
      <c r="I1488" s="46">
        <f aca="true" t="shared" si="491" ref="I1488:I1517">IF($U1488=0,"",H1488/$U1488*100)</f>
        <v>0</v>
      </c>
      <c r="J1488" s="37">
        <f t="shared" si="483"/>
        <v>0</v>
      </c>
      <c r="K1488" s="46">
        <f aca="true" t="shared" si="492" ref="K1488:K1517">IF($U1488=0,"",J1488/$U1488*100)</f>
        <v>0</v>
      </c>
      <c r="L1488" s="37">
        <f t="shared" si="484"/>
        <v>0</v>
      </c>
      <c r="M1488" s="46">
        <f aca="true" t="shared" si="493" ref="M1488:M1517">IF($U1488=0,"",L1488/$U1488*100)</f>
        <v>0</v>
      </c>
      <c r="N1488" s="37">
        <f t="shared" si="485"/>
        <v>0</v>
      </c>
      <c r="O1488" s="46">
        <f aca="true" t="shared" si="494" ref="O1488:O1517">IF($U1488=0,"",N1488/$U1488*100)</f>
        <v>0</v>
      </c>
      <c r="P1488" s="37">
        <f t="shared" si="486"/>
        <v>164.5222</v>
      </c>
      <c r="Q1488" s="46">
        <f aca="true" t="shared" si="495" ref="Q1488:Q1517">IF($U1488=0,"",P1488/$U1488*100)</f>
        <v>56.886780155174485</v>
      </c>
      <c r="R1488" s="37">
        <f aca="true" t="shared" si="496" ref="R1488:R1496">SUM(P1488,N1488,D1488,F1488,J1488,L1488)</f>
        <v>164.5222</v>
      </c>
      <c r="S1488" s="46">
        <f aca="true" t="shared" si="497" ref="S1488:S1517">IF($U1488=0,"",R1488/$U1488*100)</f>
        <v>56.886780155174485</v>
      </c>
      <c r="T1488" s="37">
        <f t="shared" si="487"/>
        <v>124.6877</v>
      </c>
      <c r="U1488" s="39">
        <f aca="true" t="shared" si="498" ref="U1488:U1516">SUM(R1488,T1488)</f>
        <v>289.2099</v>
      </c>
      <c r="BD1488" s="3"/>
      <c r="BJ1488" s="25"/>
    </row>
    <row r="1489" spans="2:62" ht="12" customHeight="1">
      <c r="B1489" s="11" t="s">
        <v>82</v>
      </c>
      <c r="C1489" s="26" t="s">
        <v>83</v>
      </c>
      <c r="D1489" s="37">
        <f t="shared" si="488"/>
        <v>0</v>
      </c>
      <c r="E1489" s="46">
        <f t="shared" si="489"/>
      </c>
      <c r="F1489" s="37">
        <f t="shared" si="488"/>
        <v>0</v>
      </c>
      <c r="G1489" s="46">
        <f t="shared" si="490"/>
      </c>
      <c r="H1489" s="37">
        <f t="shared" si="483"/>
        <v>0</v>
      </c>
      <c r="I1489" s="46">
        <f t="shared" si="491"/>
      </c>
      <c r="J1489" s="37">
        <f t="shared" si="483"/>
        <v>0</v>
      </c>
      <c r="K1489" s="46">
        <f t="shared" si="492"/>
      </c>
      <c r="L1489" s="37">
        <f t="shared" si="484"/>
        <v>0</v>
      </c>
      <c r="M1489" s="46">
        <f t="shared" si="493"/>
      </c>
      <c r="N1489" s="37">
        <f t="shared" si="485"/>
        <v>0</v>
      </c>
      <c r="O1489" s="46">
        <f t="shared" si="494"/>
      </c>
      <c r="P1489" s="37">
        <f t="shared" si="486"/>
        <v>0</v>
      </c>
      <c r="Q1489" s="46">
        <f t="shared" si="495"/>
      </c>
      <c r="R1489" s="37">
        <f t="shared" si="496"/>
        <v>0</v>
      </c>
      <c r="S1489" s="46">
        <f t="shared" si="497"/>
      </c>
      <c r="T1489" s="37">
        <f t="shared" si="487"/>
        <v>0</v>
      </c>
      <c r="U1489" s="39">
        <f t="shared" si="498"/>
        <v>0</v>
      </c>
      <c r="BD1489" s="3"/>
      <c r="BJ1489" s="25"/>
    </row>
    <row r="1490" spans="2:62" ht="12" customHeight="1">
      <c r="B1490" s="11"/>
      <c r="C1490" s="26" t="s">
        <v>84</v>
      </c>
      <c r="D1490" s="37">
        <f t="shared" si="488"/>
        <v>0</v>
      </c>
      <c r="E1490" s="46">
        <f t="shared" si="489"/>
        <v>0</v>
      </c>
      <c r="F1490" s="37">
        <f t="shared" si="488"/>
        <v>0</v>
      </c>
      <c r="G1490" s="46">
        <f t="shared" si="490"/>
        <v>0</v>
      </c>
      <c r="H1490" s="37">
        <f t="shared" si="483"/>
        <v>0</v>
      </c>
      <c r="I1490" s="46">
        <f t="shared" si="491"/>
        <v>0</v>
      </c>
      <c r="J1490" s="37">
        <f t="shared" si="483"/>
        <v>0</v>
      </c>
      <c r="K1490" s="46">
        <f t="shared" si="492"/>
        <v>0</v>
      </c>
      <c r="L1490" s="37">
        <f t="shared" si="484"/>
        <v>0</v>
      </c>
      <c r="M1490" s="46">
        <f t="shared" si="493"/>
        <v>0</v>
      </c>
      <c r="N1490" s="37">
        <f t="shared" si="485"/>
        <v>0</v>
      </c>
      <c r="O1490" s="46">
        <f t="shared" si="494"/>
        <v>0</v>
      </c>
      <c r="P1490" s="37">
        <f t="shared" si="486"/>
        <v>2.4203</v>
      </c>
      <c r="Q1490" s="46">
        <f t="shared" si="495"/>
        <v>90.9784610758185</v>
      </c>
      <c r="R1490" s="37">
        <f t="shared" si="496"/>
        <v>2.4203</v>
      </c>
      <c r="S1490" s="46">
        <f t="shared" si="497"/>
        <v>90.9784610758185</v>
      </c>
      <c r="T1490" s="37">
        <f t="shared" si="487"/>
        <v>0.24</v>
      </c>
      <c r="U1490" s="39">
        <f t="shared" si="498"/>
        <v>2.6603000000000003</v>
      </c>
      <c r="BD1490" s="3"/>
      <c r="BJ1490" s="25"/>
    </row>
    <row r="1491" spans="2:62" ht="12" customHeight="1">
      <c r="B1491" s="11" t="s">
        <v>48</v>
      </c>
      <c r="C1491" s="26" t="s">
        <v>85</v>
      </c>
      <c r="D1491" s="37">
        <f t="shared" si="488"/>
        <v>0</v>
      </c>
      <c r="E1491" s="46">
        <f t="shared" si="489"/>
        <v>0</v>
      </c>
      <c r="F1491" s="37">
        <f t="shared" si="488"/>
        <v>0</v>
      </c>
      <c r="G1491" s="46">
        <f t="shared" si="490"/>
        <v>0</v>
      </c>
      <c r="H1491" s="37">
        <f t="shared" si="483"/>
        <v>0</v>
      </c>
      <c r="I1491" s="46">
        <f t="shared" si="491"/>
        <v>0</v>
      </c>
      <c r="J1491" s="37">
        <f t="shared" si="483"/>
        <v>0</v>
      </c>
      <c r="K1491" s="46">
        <f t="shared" si="492"/>
        <v>0</v>
      </c>
      <c r="L1491" s="37">
        <f t="shared" si="484"/>
        <v>0</v>
      </c>
      <c r="M1491" s="46">
        <f t="shared" si="493"/>
        <v>0</v>
      </c>
      <c r="N1491" s="37">
        <f t="shared" si="485"/>
        <v>0</v>
      </c>
      <c r="O1491" s="46">
        <f t="shared" si="494"/>
        <v>0</v>
      </c>
      <c r="P1491" s="37">
        <f t="shared" si="486"/>
        <v>12.2189</v>
      </c>
      <c r="Q1491" s="46">
        <f t="shared" si="495"/>
        <v>99.39236675994013</v>
      </c>
      <c r="R1491" s="37">
        <f t="shared" si="496"/>
        <v>12.2189</v>
      </c>
      <c r="S1491" s="46">
        <f t="shared" si="497"/>
        <v>99.39236675994013</v>
      </c>
      <c r="T1491" s="37">
        <f t="shared" si="487"/>
        <v>0.0747</v>
      </c>
      <c r="U1491" s="39">
        <f t="shared" si="498"/>
        <v>12.2936</v>
      </c>
      <c r="BD1491" s="3"/>
      <c r="BJ1491" s="25"/>
    </row>
    <row r="1492" spans="2:62" ht="12" customHeight="1">
      <c r="B1492" s="11"/>
      <c r="C1492" s="26" t="s">
        <v>86</v>
      </c>
      <c r="D1492" s="37">
        <f t="shared" si="488"/>
        <v>0</v>
      </c>
      <c r="E1492" s="46">
        <f t="shared" si="489"/>
        <v>0</v>
      </c>
      <c r="F1492" s="37">
        <f t="shared" si="488"/>
        <v>0</v>
      </c>
      <c r="G1492" s="46">
        <f t="shared" si="490"/>
        <v>0</v>
      </c>
      <c r="H1492" s="37">
        <f t="shared" si="483"/>
        <v>0</v>
      </c>
      <c r="I1492" s="46">
        <f t="shared" si="491"/>
        <v>0</v>
      </c>
      <c r="J1492" s="37">
        <f t="shared" si="483"/>
        <v>0</v>
      </c>
      <c r="K1492" s="46">
        <f t="shared" si="492"/>
        <v>0</v>
      </c>
      <c r="L1492" s="37">
        <f t="shared" si="484"/>
        <v>2.086</v>
      </c>
      <c r="M1492" s="46">
        <f t="shared" si="493"/>
        <v>2.615100134766666</v>
      </c>
      <c r="N1492" s="37">
        <f t="shared" si="485"/>
        <v>0</v>
      </c>
      <c r="O1492" s="46">
        <f t="shared" si="494"/>
        <v>0</v>
      </c>
      <c r="P1492" s="37">
        <f t="shared" si="486"/>
        <v>58.463</v>
      </c>
      <c r="Q1492" s="46">
        <f t="shared" si="495"/>
        <v>73.29175416052904</v>
      </c>
      <c r="R1492" s="37">
        <f t="shared" si="496"/>
        <v>60.549</v>
      </c>
      <c r="S1492" s="46">
        <f t="shared" si="497"/>
        <v>75.9068542952957</v>
      </c>
      <c r="T1492" s="37">
        <f t="shared" si="487"/>
        <v>19.2185</v>
      </c>
      <c r="U1492" s="39">
        <f t="shared" si="498"/>
        <v>79.7675</v>
      </c>
      <c r="BD1492" s="3"/>
      <c r="BJ1492" s="25"/>
    </row>
    <row r="1493" spans="2:62" ht="12" customHeight="1">
      <c r="B1493" s="11" t="s">
        <v>1</v>
      </c>
      <c r="C1493" s="26" t="s">
        <v>87</v>
      </c>
      <c r="D1493" s="37">
        <f t="shared" si="488"/>
        <v>0</v>
      </c>
      <c r="E1493" s="46">
        <f t="shared" si="489"/>
        <v>0</v>
      </c>
      <c r="F1493" s="37">
        <f t="shared" si="488"/>
        <v>79.1808</v>
      </c>
      <c r="G1493" s="46">
        <f t="shared" si="490"/>
        <v>25.09449958086461</v>
      </c>
      <c r="H1493" s="37">
        <f t="shared" si="483"/>
        <v>0</v>
      </c>
      <c r="I1493" s="46">
        <f t="shared" si="491"/>
        <v>0</v>
      </c>
      <c r="J1493" s="37">
        <f t="shared" si="483"/>
        <v>0</v>
      </c>
      <c r="K1493" s="46">
        <f t="shared" si="492"/>
        <v>0</v>
      </c>
      <c r="L1493" s="37">
        <f t="shared" si="484"/>
        <v>1.2189</v>
      </c>
      <c r="M1493" s="46">
        <f t="shared" si="493"/>
        <v>0.386301799667544</v>
      </c>
      <c r="N1493" s="37">
        <f t="shared" si="485"/>
        <v>0</v>
      </c>
      <c r="O1493" s="46">
        <f t="shared" si="494"/>
        <v>0</v>
      </c>
      <c r="P1493" s="37">
        <f t="shared" si="486"/>
        <v>26.4374</v>
      </c>
      <c r="Q1493" s="46">
        <f t="shared" si="495"/>
        <v>8.37871457751311</v>
      </c>
      <c r="R1493" s="37">
        <f t="shared" si="496"/>
        <v>106.8371</v>
      </c>
      <c r="S1493" s="46">
        <f t="shared" si="497"/>
        <v>33.859515958045264</v>
      </c>
      <c r="T1493" s="37">
        <f t="shared" si="487"/>
        <v>208.6934</v>
      </c>
      <c r="U1493" s="39">
        <f t="shared" si="498"/>
        <v>315.5305</v>
      </c>
      <c r="BD1493" s="3"/>
      <c r="BJ1493" s="25"/>
    </row>
    <row r="1494" spans="2:62" ht="12" customHeight="1">
      <c r="B1494" s="11"/>
      <c r="C1494" s="26" t="s">
        <v>88</v>
      </c>
      <c r="D1494" s="37">
        <f t="shared" si="488"/>
        <v>0</v>
      </c>
      <c r="E1494" s="46">
        <f t="shared" si="489"/>
        <v>0</v>
      </c>
      <c r="F1494" s="37">
        <f t="shared" si="488"/>
        <v>0</v>
      </c>
      <c r="G1494" s="46">
        <f t="shared" si="490"/>
        <v>0</v>
      </c>
      <c r="H1494" s="37">
        <f t="shared" si="483"/>
        <v>0</v>
      </c>
      <c r="I1494" s="46">
        <f t="shared" si="491"/>
        <v>0</v>
      </c>
      <c r="J1494" s="37">
        <f t="shared" si="483"/>
        <v>0</v>
      </c>
      <c r="K1494" s="46">
        <f t="shared" si="492"/>
        <v>0</v>
      </c>
      <c r="L1494" s="37">
        <f t="shared" si="484"/>
        <v>0</v>
      </c>
      <c r="M1494" s="46">
        <f t="shared" si="493"/>
        <v>0</v>
      </c>
      <c r="N1494" s="37">
        <f t="shared" si="485"/>
        <v>0</v>
      </c>
      <c r="O1494" s="46">
        <f t="shared" si="494"/>
        <v>0</v>
      </c>
      <c r="P1494" s="37">
        <f t="shared" si="486"/>
        <v>0.5972</v>
      </c>
      <c r="Q1494" s="46">
        <f t="shared" si="495"/>
        <v>0.2691612912530693</v>
      </c>
      <c r="R1494" s="37">
        <f t="shared" si="496"/>
        <v>0.5972</v>
      </c>
      <c r="S1494" s="46">
        <f t="shared" si="497"/>
        <v>0.2691612912530693</v>
      </c>
      <c r="T1494" s="37">
        <f t="shared" si="487"/>
        <v>221.2772</v>
      </c>
      <c r="U1494" s="39">
        <f t="shared" si="498"/>
        <v>221.87439999999998</v>
      </c>
      <c r="BD1494" s="3"/>
      <c r="BJ1494" s="25"/>
    </row>
    <row r="1495" spans="2:62" ht="12" customHeight="1">
      <c r="B1495" s="11" t="s">
        <v>20</v>
      </c>
      <c r="C1495" s="26" t="s">
        <v>89</v>
      </c>
      <c r="D1495" s="37">
        <f t="shared" si="488"/>
        <v>0</v>
      </c>
      <c r="E1495" s="46">
        <f t="shared" si="489"/>
        <v>0</v>
      </c>
      <c r="F1495" s="37">
        <f t="shared" si="488"/>
        <v>0</v>
      </c>
      <c r="G1495" s="46">
        <f t="shared" si="490"/>
        <v>0</v>
      </c>
      <c r="H1495" s="37">
        <f t="shared" si="483"/>
        <v>0</v>
      </c>
      <c r="I1495" s="46">
        <f t="shared" si="491"/>
        <v>0</v>
      </c>
      <c r="J1495" s="37">
        <f t="shared" si="483"/>
        <v>0</v>
      </c>
      <c r="K1495" s="46">
        <f t="shared" si="492"/>
        <v>0</v>
      </c>
      <c r="L1495" s="37">
        <f t="shared" si="484"/>
        <v>0</v>
      </c>
      <c r="M1495" s="46">
        <f t="shared" si="493"/>
        <v>0</v>
      </c>
      <c r="N1495" s="37">
        <f t="shared" si="485"/>
        <v>203.2185</v>
      </c>
      <c r="O1495" s="46">
        <f t="shared" si="494"/>
        <v>36.879263890121415</v>
      </c>
      <c r="P1495" s="37">
        <f t="shared" si="486"/>
        <v>11.803600000000001</v>
      </c>
      <c r="Q1495" s="46">
        <f t="shared" si="495"/>
        <v>2.14206914849503</v>
      </c>
      <c r="R1495" s="37">
        <f t="shared" si="496"/>
        <v>215.0221</v>
      </c>
      <c r="S1495" s="46">
        <f t="shared" si="497"/>
        <v>39.02133303861645</v>
      </c>
      <c r="T1495" s="37">
        <f t="shared" si="487"/>
        <v>336.0152</v>
      </c>
      <c r="U1495" s="39">
        <f t="shared" si="498"/>
        <v>551.0373</v>
      </c>
      <c r="BD1495" s="3"/>
      <c r="BJ1495" s="25"/>
    </row>
    <row r="1496" spans="2:62" ht="12" customHeight="1">
      <c r="B1496" s="11"/>
      <c r="C1496" s="29" t="s">
        <v>90</v>
      </c>
      <c r="D1496" s="37">
        <f t="shared" si="488"/>
        <v>0</v>
      </c>
      <c r="E1496" s="46">
        <f t="shared" si="489"/>
        <v>0</v>
      </c>
      <c r="F1496" s="37">
        <f t="shared" si="488"/>
        <v>0</v>
      </c>
      <c r="G1496" s="46">
        <f t="shared" si="490"/>
        <v>0</v>
      </c>
      <c r="H1496" s="37">
        <f t="shared" si="483"/>
        <v>0</v>
      </c>
      <c r="I1496" s="46">
        <f t="shared" si="491"/>
        <v>0</v>
      </c>
      <c r="J1496" s="37">
        <f t="shared" si="483"/>
        <v>0</v>
      </c>
      <c r="K1496" s="46">
        <f t="shared" si="492"/>
        <v>0</v>
      </c>
      <c r="L1496" s="37">
        <f t="shared" si="484"/>
        <v>0</v>
      </c>
      <c r="M1496" s="46">
        <f t="shared" si="493"/>
        <v>0</v>
      </c>
      <c r="N1496" s="37">
        <f t="shared" si="485"/>
        <v>0.7409</v>
      </c>
      <c r="O1496" s="46">
        <f t="shared" si="494"/>
        <v>0.2435758472964528</v>
      </c>
      <c r="P1496" s="37">
        <f t="shared" si="486"/>
        <v>7.3395</v>
      </c>
      <c r="Q1496" s="46">
        <f t="shared" si="495"/>
        <v>2.4129098815390946</v>
      </c>
      <c r="R1496" s="37">
        <f t="shared" si="496"/>
        <v>8.080400000000001</v>
      </c>
      <c r="S1496" s="46">
        <f t="shared" si="497"/>
        <v>2.6564857288355475</v>
      </c>
      <c r="T1496" s="37">
        <f t="shared" si="487"/>
        <v>296.0959</v>
      </c>
      <c r="U1496" s="39">
        <f t="shared" si="498"/>
        <v>304.17629999999997</v>
      </c>
      <c r="BD1496" s="3"/>
      <c r="BJ1496" s="25"/>
    </row>
    <row r="1497" spans="1:62" s="30" customFormat="1" ht="12" customHeight="1">
      <c r="A1497" s="3"/>
      <c r="B1497" s="27"/>
      <c r="C1497" s="28" t="s">
        <v>2</v>
      </c>
      <c r="D1497" s="40">
        <f t="shared" si="488"/>
        <v>0</v>
      </c>
      <c r="E1497" s="47">
        <f t="shared" si="489"/>
        <v>0</v>
      </c>
      <c r="F1497" s="40">
        <f t="shared" si="488"/>
        <v>79.1808</v>
      </c>
      <c r="G1497" s="47">
        <f t="shared" si="490"/>
        <v>4.456998616081576</v>
      </c>
      <c r="H1497" s="40">
        <f t="shared" si="483"/>
        <v>0</v>
      </c>
      <c r="I1497" s="47">
        <f t="shared" si="491"/>
        <v>0</v>
      </c>
      <c r="J1497" s="40">
        <f t="shared" si="483"/>
        <v>0</v>
      </c>
      <c r="K1497" s="47">
        <f t="shared" si="492"/>
        <v>0</v>
      </c>
      <c r="L1497" s="40">
        <f t="shared" si="484"/>
        <v>3.3049</v>
      </c>
      <c r="M1497" s="47">
        <f t="shared" si="493"/>
        <v>0.18602912229085838</v>
      </c>
      <c r="N1497" s="40">
        <f t="shared" si="485"/>
        <v>203.95940000000002</v>
      </c>
      <c r="O1497" s="47">
        <f t="shared" si="494"/>
        <v>11.480646362967141</v>
      </c>
      <c r="P1497" s="40">
        <f t="shared" si="486"/>
        <v>283.8021</v>
      </c>
      <c r="Q1497" s="47">
        <f t="shared" si="495"/>
        <v>15.97490258927726</v>
      </c>
      <c r="R1497" s="40">
        <f>SUM(R1488:R1496)</f>
        <v>570.2472</v>
      </c>
      <c r="S1497" s="47">
        <f t="shared" si="497"/>
        <v>32.09857669061684</v>
      </c>
      <c r="T1497" s="40">
        <f t="shared" si="487"/>
        <v>1206.3026</v>
      </c>
      <c r="U1497" s="42">
        <f t="shared" si="498"/>
        <v>1776.5498</v>
      </c>
      <c r="BJ1497" s="25"/>
    </row>
    <row r="1498" spans="2:62" ht="12" customHeight="1">
      <c r="B1498" s="11"/>
      <c r="C1498" s="26" t="s">
        <v>109</v>
      </c>
      <c r="D1498" s="37">
        <f t="shared" si="488"/>
        <v>0</v>
      </c>
      <c r="E1498" s="46">
        <f t="shared" si="489"/>
      </c>
      <c r="F1498" s="37">
        <f t="shared" si="488"/>
        <v>0</v>
      </c>
      <c r="G1498" s="46">
        <f t="shared" si="490"/>
      </c>
      <c r="H1498" s="37">
        <f t="shared" si="483"/>
        <v>0</v>
      </c>
      <c r="I1498" s="46">
        <f t="shared" si="491"/>
      </c>
      <c r="J1498" s="37">
        <f t="shared" si="483"/>
        <v>0</v>
      </c>
      <c r="K1498" s="46">
        <f t="shared" si="492"/>
      </c>
      <c r="L1498" s="37">
        <f t="shared" si="484"/>
        <v>0</v>
      </c>
      <c r="M1498" s="46">
        <f t="shared" si="493"/>
      </c>
      <c r="N1498" s="37">
        <f t="shared" si="485"/>
        <v>0</v>
      </c>
      <c r="O1498" s="46">
        <f t="shared" si="494"/>
      </c>
      <c r="P1498" s="37">
        <f t="shared" si="486"/>
        <v>0</v>
      </c>
      <c r="Q1498" s="46">
        <f t="shared" si="495"/>
      </c>
      <c r="R1498" s="37">
        <f aca="true" t="shared" si="499" ref="R1498:R1510">SUM(P1498,N1498,D1498,F1498,J1498,L1498)</f>
        <v>0</v>
      </c>
      <c r="S1498" s="46">
        <f t="shared" si="497"/>
      </c>
      <c r="T1498" s="37">
        <f t="shared" si="487"/>
        <v>0</v>
      </c>
      <c r="U1498" s="39">
        <f t="shared" si="498"/>
        <v>0</v>
      </c>
      <c r="BD1498" s="3"/>
      <c r="BJ1498" s="25"/>
    </row>
    <row r="1499" spans="2:62" ht="12" customHeight="1">
      <c r="B1499" s="11"/>
      <c r="C1499" s="26" t="s">
        <v>110</v>
      </c>
      <c r="D1499" s="37">
        <f t="shared" si="488"/>
        <v>0</v>
      </c>
      <c r="E1499" s="46">
        <f t="shared" si="489"/>
      </c>
      <c r="F1499" s="37">
        <f t="shared" si="488"/>
        <v>0</v>
      </c>
      <c r="G1499" s="46">
        <f t="shared" si="490"/>
      </c>
      <c r="H1499" s="37">
        <f t="shared" si="483"/>
        <v>0</v>
      </c>
      <c r="I1499" s="46">
        <f t="shared" si="491"/>
      </c>
      <c r="J1499" s="37">
        <f t="shared" si="483"/>
        <v>0</v>
      </c>
      <c r="K1499" s="46">
        <f t="shared" si="492"/>
      </c>
      <c r="L1499" s="37">
        <f t="shared" si="484"/>
        <v>0</v>
      </c>
      <c r="M1499" s="46">
        <f t="shared" si="493"/>
      </c>
      <c r="N1499" s="37">
        <f t="shared" si="485"/>
        <v>0</v>
      </c>
      <c r="O1499" s="46">
        <f t="shared" si="494"/>
      </c>
      <c r="P1499" s="37">
        <f t="shared" si="486"/>
        <v>0</v>
      </c>
      <c r="Q1499" s="46">
        <f t="shared" si="495"/>
      </c>
      <c r="R1499" s="37">
        <f t="shared" si="499"/>
        <v>0</v>
      </c>
      <c r="S1499" s="46">
        <f t="shared" si="497"/>
      </c>
      <c r="T1499" s="37">
        <f t="shared" si="487"/>
        <v>0</v>
      </c>
      <c r="U1499" s="39">
        <f t="shared" si="498"/>
        <v>0</v>
      </c>
      <c r="BD1499" s="3"/>
      <c r="BJ1499" s="25"/>
    </row>
    <row r="1500" spans="2:62" ht="12" customHeight="1">
      <c r="B1500" s="11"/>
      <c r="C1500" s="26" t="s">
        <v>111</v>
      </c>
      <c r="D1500" s="37">
        <f t="shared" si="488"/>
        <v>0</v>
      </c>
      <c r="E1500" s="46">
        <f t="shared" si="489"/>
        <v>0</v>
      </c>
      <c r="F1500" s="37">
        <f t="shared" si="488"/>
        <v>0</v>
      </c>
      <c r="G1500" s="46">
        <f t="shared" si="490"/>
        <v>0</v>
      </c>
      <c r="H1500" s="37">
        <f t="shared" si="483"/>
        <v>0</v>
      </c>
      <c r="I1500" s="46">
        <f t="shared" si="491"/>
        <v>0</v>
      </c>
      <c r="J1500" s="37">
        <f t="shared" si="483"/>
        <v>0</v>
      </c>
      <c r="K1500" s="46">
        <f t="shared" si="492"/>
        <v>0</v>
      </c>
      <c r="L1500" s="37">
        <f t="shared" si="484"/>
        <v>0</v>
      </c>
      <c r="M1500" s="46">
        <f t="shared" si="493"/>
        <v>0</v>
      </c>
      <c r="N1500" s="37">
        <f t="shared" si="485"/>
        <v>0</v>
      </c>
      <c r="O1500" s="46">
        <f t="shared" si="494"/>
        <v>0</v>
      </c>
      <c r="P1500" s="37">
        <f t="shared" si="486"/>
        <v>0</v>
      </c>
      <c r="Q1500" s="46">
        <f t="shared" si="495"/>
        <v>0</v>
      </c>
      <c r="R1500" s="37">
        <f t="shared" si="499"/>
        <v>0</v>
      </c>
      <c r="S1500" s="46">
        <f t="shared" si="497"/>
        <v>0</v>
      </c>
      <c r="T1500" s="37">
        <f t="shared" si="487"/>
        <v>6336.0638</v>
      </c>
      <c r="U1500" s="39">
        <f t="shared" si="498"/>
        <v>6336.0638</v>
      </c>
      <c r="BD1500" s="3"/>
      <c r="BJ1500" s="25"/>
    </row>
    <row r="1501" spans="2:62" ht="12" customHeight="1">
      <c r="B1501" s="11" t="s">
        <v>112</v>
      </c>
      <c r="C1501" s="26" t="s">
        <v>91</v>
      </c>
      <c r="D1501" s="37">
        <f t="shared" si="488"/>
        <v>0</v>
      </c>
      <c r="E1501" s="46">
        <f t="shared" si="489"/>
      </c>
      <c r="F1501" s="37">
        <f t="shared" si="488"/>
        <v>0</v>
      </c>
      <c r="G1501" s="46">
        <f t="shared" si="490"/>
      </c>
      <c r="H1501" s="37">
        <f t="shared" si="483"/>
        <v>0</v>
      </c>
      <c r="I1501" s="46">
        <f t="shared" si="491"/>
      </c>
      <c r="J1501" s="37">
        <f t="shared" si="483"/>
        <v>0</v>
      </c>
      <c r="K1501" s="46">
        <f t="shared" si="492"/>
      </c>
      <c r="L1501" s="37">
        <f t="shared" si="484"/>
        <v>0</v>
      </c>
      <c r="M1501" s="46">
        <f t="shared" si="493"/>
      </c>
      <c r="N1501" s="37">
        <f t="shared" si="485"/>
        <v>0</v>
      </c>
      <c r="O1501" s="46">
        <f t="shared" si="494"/>
      </c>
      <c r="P1501" s="37">
        <f t="shared" si="486"/>
        <v>0</v>
      </c>
      <c r="Q1501" s="46">
        <f t="shared" si="495"/>
      </c>
      <c r="R1501" s="37">
        <f t="shared" si="499"/>
        <v>0</v>
      </c>
      <c r="S1501" s="46">
        <f t="shared" si="497"/>
      </c>
      <c r="T1501" s="37">
        <f t="shared" si="487"/>
        <v>0</v>
      </c>
      <c r="U1501" s="39">
        <f t="shared" si="498"/>
        <v>0</v>
      </c>
      <c r="BD1501" s="3"/>
      <c r="BJ1501" s="25"/>
    </row>
    <row r="1502" spans="2:62" ht="12" customHeight="1">
      <c r="B1502" s="11"/>
      <c r="C1502" s="26" t="s">
        <v>113</v>
      </c>
      <c r="D1502" s="37">
        <f t="shared" si="488"/>
        <v>0</v>
      </c>
      <c r="E1502" s="46">
        <f t="shared" si="489"/>
      </c>
      <c r="F1502" s="37">
        <f t="shared" si="488"/>
        <v>0</v>
      </c>
      <c r="G1502" s="46">
        <f t="shared" si="490"/>
      </c>
      <c r="H1502" s="37">
        <f t="shared" si="483"/>
        <v>0</v>
      </c>
      <c r="I1502" s="46">
        <f t="shared" si="491"/>
      </c>
      <c r="J1502" s="37">
        <f t="shared" si="483"/>
        <v>0</v>
      </c>
      <c r="K1502" s="46">
        <f t="shared" si="492"/>
      </c>
      <c r="L1502" s="37">
        <f t="shared" si="484"/>
        <v>0</v>
      </c>
      <c r="M1502" s="46">
        <f t="shared" si="493"/>
      </c>
      <c r="N1502" s="37">
        <f t="shared" si="485"/>
        <v>0</v>
      </c>
      <c r="O1502" s="46">
        <f t="shared" si="494"/>
      </c>
      <c r="P1502" s="37">
        <f t="shared" si="486"/>
        <v>0</v>
      </c>
      <c r="Q1502" s="46">
        <f t="shared" si="495"/>
      </c>
      <c r="R1502" s="37">
        <f t="shared" si="499"/>
        <v>0</v>
      </c>
      <c r="S1502" s="46">
        <f t="shared" si="497"/>
      </c>
      <c r="T1502" s="37">
        <f t="shared" si="487"/>
        <v>0</v>
      </c>
      <c r="U1502" s="39">
        <f t="shared" si="498"/>
        <v>0</v>
      </c>
      <c r="BD1502" s="3"/>
      <c r="BJ1502" s="25"/>
    </row>
    <row r="1503" spans="2:62" ht="12" customHeight="1">
      <c r="B1503" s="11"/>
      <c r="C1503" s="26" t="s">
        <v>114</v>
      </c>
      <c r="D1503" s="37">
        <f t="shared" si="488"/>
        <v>0</v>
      </c>
      <c r="E1503" s="46">
        <f t="shared" si="489"/>
      </c>
      <c r="F1503" s="37">
        <f t="shared" si="488"/>
        <v>0</v>
      </c>
      <c r="G1503" s="46">
        <f t="shared" si="490"/>
      </c>
      <c r="H1503" s="37">
        <f t="shared" si="483"/>
        <v>0</v>
      </c>
      <c r="I1503" s="46">
        <f t="shared" si="491"/>
      </c>
      <c r="J1503" s="37">
        <f t="shared" si="483"/>
        <v>0</v>
      </c>
      <c r="K1503" s="46">
        <f t="shared" si="492"/>
      </c>
      <c r="L1503" s="37">
        <f t="shared" si="484"/>
        <v>0</v>
      </c>
      <c r="M1503" s="46">
        <f t="shared" si="493"/>
      </c>
      <c r="N1503" s="37">
        <f t="shared" si="485"/>
        <v>0</v>
      </c>
      <c r="O1503" s="46">
        <f t="shared" si="494"/>
      </c>
      <c r="P1503" s="37">
        <f t="shared" si="486"/>
        <v>0</v>
      </c>
      <c r="Q1503" s="46">
        <f t="shared" si="495"/>
      </c>
      <c r="R1503" s="37">
        <f t="shared" si="499"/>
        <v>0</v>
      </c>
      <c r="S1503" s="46">
        <f t="shared" si="497"/>
      </c>
      <c r="T1503" s="37">
        <f t="shared" si="487"/>
        <v>0</v>
      </c>
      <c r="U1503" s="39">
        <f t="shared" si="498"/>
        <v>0</v>
      </c>
      <c r="BD1503" s="3"/>
      <c r="BJ1503" s="25"/>
    </row>
    <row r="1504" spans="2:62" ht="12" customHeight="1">
      <c r="B1504" s="11" t="s">
        <v>115</v>
      </c>
      <c r="C1504" s="26" t="s">
        <v>116</v>
      </c>
      <c r="D1504" s="37">
        <f t="shared" si="488"/>
        <v>0</v>
      </c>
      <c r="E1504" s="46">
        <f t="shared" si="489"/>
      </c>
      <c r="F1504" s="37">
        <f t="shared" si="488"/>
        <v>0</v>
      </c>
      <c r="G1504" s="46">
        <f t="shared" si="490"/>
      </c>
      <c r="H1504" s="37">
        <f t="shared" si="483"/>
        <v>0</v>
      </c>
      <c r="I1504" s="46">
        <f t="shared" si="491"/>
      </c>
      <c r="J1504" s="37">
        <f t="shared" si="483"/>
        <v>0</v>
      </c>
      <c r="K1504" s="46">
        <f t="shared" si="492"/>
      </c>
      <c r="L1504" s="37">
        <f t="shared" si="484"/>
        <v>0</v>
      </c>
      <c r="M1504" s="46">
        <f t="shared" si="493"/>
      </c>
      <c r="N1504" s="37">
        <f t="shared" si="485"/>
        <v>0</v>
      </c>
      <c r="O1504" s="46">
        <f t="shared" si="494"/>
      </c>
      <c r="P1504" s="37">
        <f t="shared" si="486"/>
        <v>0</v>
      </c>
      <c r="Q1504" s="46">
        <f t="shared" si="495"/>
      </c>
      <c r="R1504" s="37">
        <f t="shared" si="499"/>
        <v>0</v>
      </c>
      <c r="S1504" s="46">
        <f t="shared" si="497"/>
      </c>
      <c r="T1504" s="37">
        <f t="shared" si="487"/>
        <v>0</v>
      </c>
      <c r="U1504" s="39">
        <f t="shared" si="498"/>
        <v>0</v>
      </c>
      <c r="BD1504" s="3"/>
      <c r="BJ1504" s="25"/>
    </row>
    <row r="1505" spans="2:62" ht="12" customHeight="1">
      <c r="B1505" s="11"/>
      <c r="C1505" s="26" t="s">
        <v>117</v>
      </c>
      <c r="D1505" s="37">
        <f t="shared" si="488"/>
        <v>0</v>
      </c>
      <c r="E1505" s="46">
        <f t="shared" si="489"/>
      </c>
      <c r="F1505" s="37">
        <f t="shared" si="488"/>
        <v>0</v>
      </c>
      <c r="G1505" s="46">
        <f t="shared" si="490"/>
      </c>
      <c r="H1505" s="37">
        <f t="shared" si="483"/>
        <v>0</v>
      </c>
      <c r="I1505" s="46">
        <f t="shared" si="491"/>
      </c>
      <c r="J1505" s="37">
        <f t="shared" si="483"/>
        <v>0</v>
      </c>
      <c r="K1505" s="46">
        <f t="shared" si="492"/>
      </c>
      <c r="L1505" s="37">
        <f t="shared" si="484"/>
        <v>0</v>
      </c>
      <c r="M1505" s="46">
        <f t="shared" si="493"/>
      </c>
      <c r="N1505" s="37">
        <f t="shared" si="485"/>
        <v>0</v>
      </c>
      <c r="O1505" s="46">
        <f t="shared" si="494"/>
      </c>
      <c r="P1505" s="37">
        <f t="shared" si="486"/>
        <v>0</v>
      </c>
      <c r="Q1505" s="46">
        <f t="shared" si="495"/>
      </c>
      <c r="R1505" s="37">
        <f t="shared" si="499"/>
        <v>0</v>
      </c>
      <c r="S1505" s="46">
        <f t="shared" si="497"/>
      </c>
      <c r="T1505" s="37">
        <f t="shared" si="487"/>
        <v>0</v>
      </c>
      <c r="U1505" s="39">
        <f t="shared" si="498"/>
        <v>0</v>
      </c>
      <c r="BD1505" s="3"/>
      <c r="BJ1505" s="25"/>
    </row>
    <row r="1506" spans="2:62" ht="12" customHeight="1">
      <c r="B1506" s="11"/>
      <c r="C1506" s="26" t="s">
        <v>118</v>
      </c>
      <c r="D1506" s="37">
        <f t="shared" si="488"/>
        <v>0</v>
      </c>
      <c r="E1506" s="46">
        <f t="shared" si="489"/>
      </c>
      <c r="F1506" s="37">
        <f t="shared" si="488"/>
        <v>0</v>
      </c>
      <c r="G1506" s="46">
        <f t="shared" si="490"/>
      </c>
      <c r="H1506" s="37">
        <f t="shared" si="483"/>
        <v>0</v>
      </c>
      <c r="I1506" s="46">
        <f t="shared" si="491"/>
      </c>
      <c r="J1506" s="37">
        <f t="shared" si="483"/>
        <v>0</v>
      </c>
      <c r="K1506" s="46">
        <f t="shared" si="492"/>
      </c>
      <c r="L1506" s="37">
        <f t="shared" si="484"/>
        <v>0</v>
      </c>
      <c r="M1506" s="46">
        <f t="shared" si="493"/>
      </c>
      <c r="N1506" s="37">
        <f t="shared" si="485"/>
        <v>0</v>
      </c>
      <c r="O1506" s="46">
        <f t="shared" si="494"/>
      </c>
      <c r="P1506" s="37">
        <f t="shared" si="486"/>
        <v>0</v>
      </c>
      <c r="Q1506" s="46">
        <f t="shared" si="495"/>
      </c>
      <c r="R1506" s="37">
        <f t="shared" si="499"/>
        <v>0</v>
      </c>
      <c r="S1506" s="46">
        <f t="shared" si="497"/>
      </c>
      <c r="T1506" s="37">
        <f t="shared" si="487"/>
        <v>0</v>
      </c>
      <c r="U1506" s="39">
        <f t="shared" si="498"/>
        <v>0</v>
      </c>
      <c r="BD1506" s="3"/>
      <c r="BJ1506" s="25"/>
    </row>
    <row r="1507" spans="2:62" ht="12" customHeight="1">
      <c r="B1507" s="11" t="s">
        <v>119</v>
      </c>
      <c r="C1507" s="26" t="s">
        <v>120</v>
      </c>
      <c r="D1507" s="37">
        <f t="shared" si="488"/>
        <v>0</v>
      </c>
      <c r="E1507" s="46">
        <f t="shared" si="489"/>
        <v>0</v>
      </c>
      <c r="F1507" s="37">
        <f t="shared" si="488"/>
        <v>0</v>
      </c>
      <c r="G1507" s="46">
        <f t="shared" si="490"/>
        <v>0</v>
      </c>
      <c r="H1507" s="37">
        <f t="shared" si="483"/>
        <v>0</v>
      </c>
      <c r="I1507" s="46">
        <f t="shared" si="491"/>
        <v>0</v>
      </c>
      <c r="J1507" s="37">
        <f t="shared" si="483"/>
        <v>0</v>
      </c>
      <c r="K1507" s="46">
        <f t="shared" si="492"/>
        <v>0</v>
      </c>
      <c r="L1507" s="37">
        <f t="shared" si="484"/>
        <v>0</v>
      </c>
      <c r="M1507" s="46">
        <f t="shared" si="493"/>
        <v>0</v>
      </c>
      <c r="N1507" s="37">
        <f t="shared" si="485"/>
        <v>0</v>
      </c>
      <c r="O1507" s="46">
        <f t="shared" si="494"/>
        <v>0</v>
      </c>
      <c r="P1507" s="37">
        <f t="shared" si="486"/>
        <v>0</v>
      </c>
      <c r="Q1507" s="46">
        <f t="shared" si="495"/>
        <v>0</v>
      </c>
      <c r="R1507" s="37">
        <f t="shared" si="499"/>
        <v>0</v>
      </c>
      <c r="S1507" s="46">
        <f t="shared" si="497"/>
        <v>0</v>
      </c>
      <c r="T1507" s="37">
        <f t="shared" si="487"/>
        <v>847.6858</v>
      </c>
      <c r="U1507" s="39">
        <f t="shared" si="498"/>
        <v>847.6858</v>
      </c>
      <c r="BD1507" s="3"/>
      <c r="BJ1507" s="25"/>
    </row>
    <row r="1508" spans="2:62" ht="12" customHeight="1">
      <c r="B1508" s="11"/>
      <c r="C1508" s="26" t="s">
        <v>121</v>
      </c>
      <c r="D1508" s="37">
        <f t="shared" si="488"/>
        <v>0</v>
      </c>
      <c r="E1508" s="46">
        <f t="shared" si="489"/>
        <v>0</v>
      </c>
      <c r="F1508" s="37">
        <f t="shared" si="488"/>
        <v>0</v>
      </c>
      <c r="G1508" s="46">
        <f t="shared" si="490"/>
        <v>0</v>
      </c>
      <c r="H1508" s="37">
        <f t="shared" si="483"/>
        <v>0</v>
      </c>
      <c r="I1508" s="46">
        <f t="shared" si="491"/>
        <v>0</v>
      </c>
      <c r="J1508" s="37">
        <f t="shared" si="483"/>
        <v>0</v>
      </c>
      <c r="K1508" s="46">
        <f t="shared" si="492"/>
        <v>0</v>
      </c>
      <c r="L1508" s="37">
        <f t="shared" si="484"/>
        <v>0</v>
      </c>
      <c r="M1508" s="46">
        <f t="shared" si="493"/>
        <v>0</v>
      </c>
      <c r="N1508" s="37">
        <f t="shared" si="485"/>
        <v>0</v>
      </c>
      <c r="O1508" s="46">
        <f t="shared" si="494"/>
        <v>0</v>
      </c>
      <c r="P1508" s="37">
        <f t="shared" si="486"/>
        <v>0</v>
      </c>
      <c r="Q1508" s="46">
        <f t="shared" si="495"/>
        <v>0</v>
      </c>
      <c r="R1508" s="37">
        <f t="shared" si="499"/>
        <v>0</v>
      </c>
      <c r="S1508" s="46">
        <f t="shared" si="497"/>
        <v>0</v>
      </c>
      <c r="T1508" s="37">
        <f t="shared" si="487"/>
        <v>112992.7252</v>
      </c>
      <c r="U1508" s="39">
        <f t="shared" si="498"/>
        <v>112992.7252</v>
      </c>
      <c r="BD1508" s="3"/>
      <c r="BJ1508" s="25"/>
    </row>
    <row r="1509" spans="2:62" ht="12" customHeight="1">
      <c r="B1509" s="11"/>
      <c r="C1509" s="26" t="s">
        <v>122</v>
      </c>
      <c r="D1509" s="37">
        <f t="shared" si="488"/>
        <v>0</v>
      </c>
      <c r="E1509" s="46">
        <f t="shared" si="489"/>
        <v>0</v>
      </c>
      <c r="F1509" s="37">
        <f t="shared" si="488"/>
        <v>0</v>
      </c>
      <c r="G1509" s="46">
        <f t="shared" si="490"/>
        <v>0</v>
      </c>
      <c r="H1509" s="37">
        <f t="shared" si="483"/>
        <v>0</v>
      </c>
      <c r="I1509" s="46">
        <f t="shared" si="491"/>
        <v>0</v>
      </c>
      <c r="J1509" s="37">
        <f t="shared" si="483"/>
        <v>0</v>
      </c>
      <c r="K1509" s="46">
        <f t="shared" si="492"/>
        <v>0</v>
      </c>
      <c r="L1509" s="37">
        <f t="shared" si="484"/>
        <v>0</v>
      </c>
      <c r="M1509" s="46">
        <f t="shared" si="493"/>
        <v>0</v>
      </c>
      <c r="N1509" s="37">
        <f t="shared" si="485"/>
        <v>0</v>
      </c>
      <c r="O1509" s="46">
        <f t="shared" si="494"/>
        <v>0</v>
      </c>
      <c r="P1509" s="37">
        <f t="shared" si="486"/>
        <v>0</v>
      </c>
      <c r="Q1509" s="46">
        <f t="shared" si="495"/>
        <v>0</v>
      </c>
      <c r="R1509" s="37">
        <f t="shared" si="499"/>
        <v>0</v>
      </c>
      <c r="S1509" s="46">
        <f t="shared" si="497"/>
        <v>0</v>
      </c>
      <c r="T1509" s="37">
        <f t="shared" si="487"/>
        <v>3926.1163</v>
      </c>
      <c r="U1509" s="39">
        <f t="shared" si="498"/>
        <v>3926.1163</v>
      </c>
      <c r="BD1509" s="3"/>
      <c r="BJ1509" s="25"/>
    </row>
    <row r="1510" spans="2:62" ht="12" customHeight="1">
      <c r="B1510" s="11"/>
      <c r="C1510" s="29" t="s">
        <v>123</v>
      </c>
      <c r="D1510" s="37">
        <f t="shared" si="488"/>
        <v>0</v>
      </c>
      <c r="E1510" s="46">
        <f t="shared" si="489"/>
      </c>
      <c r="F1510" s="37">
        <f t="shared" si="488"/>
        <v>0</v>
      </c>
      <c r="G1510" s="46">
        <f t="shared" si="490"/>
      </c>
      <c r="H1510" s="37">
        <f t="shared" si="483"/>
        <v>0</v>
      </c>
      <c r="I1510" s="46">
        <f t="shared" si="491"/>
      </c>
      <c r="J1510" s="37">
        <f t="shared" si="483"/>
        <v>0</v>
      </c>
      <c r="K1510" s="46">
        <f t="shared" si="492"/>
      </c>
      <c r="L1510" s="37">
        <f t="shared" si="484"/>
        <v>0</v>
      </c>
      <c r="M1510" s="46">
        <f t="shared" si="493"/>
      </c>
      <c r="N1510" s="37">
        <f t="shared" si="485"/>
        <v>0</v>
      </c>
      <c r="O1510" s="46">
        <f t="shared" si="494"/>
      </c>
      <c r="P1510" s="37">
        <f t="shared" si="486"/>
        <v>0</v>
      </c>
      <c r="Q1510" s="46">
        <f t="shared" si="495"/>
      </c>
      <c r="R1510" s="37">
        <f t="shared" si="499"/>
        <v>0</v>
      </c>
      <c r="S1510" s="46">
        <f t="shared" si="497"/>
      </c>
      <c r="T1510" s="37">
        <f t="shared" si="487"/>
        <v>0</v>
      </c>
      <c r="U1510" s="39">
        <f t="shared" si="498"/>
        <v>0</v>
      </c>
      <c r="BD1510" s="3"/>
      <c r="BJ1510" s="25"/>
    </row>
    <row r="1511" spans="2:62" s="30" customFormat="1" ht="12" customHeight="1">
      <c r="B1511" s="27"/>
      <c r="C1511" s="28" t="s">
        <v>2</v>
      </c>
      <c r="D1511" s="40">
        <f t="shared" si="488"/>
        <v>0</v>
      </c>
      <c r="E1511" s="47">
        <f t="shared" si="489"/>
        <v>0</v>
      </c>
      <c r="F1511" s="40">
        <f t="shared" si="488"/>
        <v>0</v>
      </c>
      <c r="G1511" s="47">
        <f t="shared" si="490"/>
        <v>0</v>
      </c>
      <c r="H1511" s="40">
        <f t="shared" si="483"/>
        <v>0</v>
      </c>
      <c r="I1511" s="47">
        <f t="shared" si="491"/>
        <v>0</v>
      </c>
      <c r="J1511" s="40">
        <f t="shared" si="483"/>
        <v>0</v>
      </c>
      <c r="K1511" s="47">
        <f t="shared" si="492"/>
        <v>0</v>
      </c>
      <c r="L1511" s="40">
        <f t="shared" si="484"/>
        <v>0</v>
      </c>
      <c r="M1511" s="47">
        <f t="shared" si="493"/>
        <v>0</v>
      </c>
      <c r="N1511" s="40">
        <f t="shared" si="485"/>
        <v>0</v>
      </c>
      <c r="O1511" s="47">
        <f t="shared" si="494"/>
        <v>0</v>
      </c>
      <c r="P1511" s="40">
        <f t="shared" si="486"/>
        <v>0</v>
      </c>
      <c r="Q1511" s="47">
        <f t="shared" si="495"/>
        <v>0</v>
      </c>
      <c r="R1511" s="40">
        <f>SUM(R1498:R1510)</f>
        <v>0</v>
      </c>
      <c r="S1511" s="47">
        <f t="shared" si="497"/>
        <v>0</v>
      </c>
      <c r="T1511" s="40">
        <f t="shared" si="487"/>
        <v>124102.59109999999</v>
      </c>
      <c r="U1511" s="42">
        <f t="shared" si="498"/>
        <v>124102.59109999999</v>
      </c>
      <c r="BJ1511" s="25"/>
    </row>
    <row r="1512" spans="2:62" ht="12" customHeight="1">
      <c r="B1512" s="11"/>
      <c r="C1512" s="26" t="s">
        <v>124</v>
      </c>
      <c r="D1512" s="37">
        <f t="shared" si="488"/>
        <v>0</v>
      </c>
      <c r="E1512" s="46">
        <f t="shared" si="489"/>
        <v>0</v>
      </c>
      <c r="F1512" s="37">
        <f t="shared" si="488"/>
        <v>0</v>
      </c>
      <c r="G1512" s="46">
        <f t="shared" si="490"/>
        <v>0</v>
      </c>
      <c r="H1512" s="37">
        <f t="shared" si="483"/>
        <v>0</v>
      </c>
      <c r="I1512" s="46">
        <f t="shared" si="491"/>
        <v>0</v>
      </c>
      <c r="J1512" s="37">
        <f t="shared" si="483"/>
        <v>0</v>
      </c>
      <c r="K1512" s="46">
        <f t="shared" si="492"/>
        <v>0</v>
      </c>
      <c r="L1512" s="37">
        <f t="shared" si="484"/>
        <v>0</v>
      </c>
      <c r="M1512" s="46">
        <f t="shared" si="493"/>
        <v>0</v>
      </c>
      <c r="N1512" s="37">
        <f t="shared" si="485"/>
        <v>0</v>
      </c>
      <c r="O1512" s="46">
        <f t="shared" si="494"/>
        <v>0</v>
      </c>
      <c r="P1512" s="37">
        <f t="shared" si="486"/>
        <v>276.6278</v>
      </c>
      <c r="Q1512" s="46">
        <f t="shared" si="495"/>
        <v>4.656456865158016</v>
      </c>
      <c r="R1512" s="37">
        <f>SUM(P1512,N1512,D1512,F1512,J1512,L1512)</f>
        <v>276.6278</v>
      </c>
      <c r="S1512" s="46">
        <f t="shared" si="497"/>
        <v>4.656456865158016</v>
      </c>
      <c r="T1512" s="37">
        <f t="shared" si="487"/>
        <v>5664.108</v>
      </c>
      <c r="U1512" s="39">
        <f t="shared" si="498"/>
        <v>5940.7358</v>
      </c>
      <c r="BD1512" s="3"/>
      <c r="BJ1512" s="25"/>
    </row>
    <row r="1513" spans="2:62" ht="12" customHeight="1">
      <c r="B1513" s="11" t="s">
        <v>92</v>
      </c>
      <c r="C1513" s="26" t="s">
        <v>125</v>
      </c>
      <c r="D1513" s="37">
        <f t="shared" si="488"/>
        <v>0</v>
      </c>
      <c r="E1513" s="46">
        <f t="shared" si="489"/>
      </c>
      <c r="F1513" s="37">
        <f t="shared" si="488"/>
        <v>0</v>
      </c>
      <c r="G1513" s="46">
        <f t="shared" si="490"/>
      </c>
      <c r="H1513" s="37">
        <f t="shared" si="483"/>
        <v>0</v>
      </c>
      <c r="I1513" s="46">
        <f t="shared" si="491"/>
      </c>
      <c r="J1513" s="37">
        <f t="shared" si="483"/>
        <v>0</v>
      </c>
      <c r="K1513" s="46">
        <f t="shared" si="492"/>
      </c>
      <c r="L1513" s="37">
        <f t="shared" si="484"/>
        <v>0</v>
      </c>
      <c r="M1513" s="46">
        <f t="shared" si="493"/>
      </c>
      <c r="N1513" s="37">
        <f t="shared" si="485"/>
        <v>0</v>
      </c>
      <c r="O1513" s="46">
        <f t="shared" si="494"/>
      </c>
      <c r="P1513" s="37">
        <f t="shared" si="486"/>
        <v>0</v>
      </c>
      <c r="Q1513" s="46">
        <f t="shared" si="495"/>
      </c>
      <c r="R1513" s="37">
        <f>SUM(P1513,N1513,D1513,F1513,J1513,L1513)</f>
        <v>0</v>
      </c>
      <c r="S1513" s="46">
        <f t="shared" si="497"/>
      </c>
      <c r="T1513" s="37">
        <f t="shared" si="487"/>
        <v>0</v>
      </c>
      <c r="U1513" s="39">
        <f t="shared" si="498"/>
        <v>0</v>
      </c>
      <c r="BD1513" s="3"/>
      <c r="BJ1513" s="25"/>
    </row>
    <row r="1514" spans="2:62" ht="12" customHeight="1">
      <c r="B1514" s="11" t="s">
        <v>93</v>
      </c>
      <c r="C1514" s="26" t="s">
        <v>126</v>
      </c>
      <c r="D1514" s="37">
        <f t="shared" si="488"/>
        <v>0</v>
      </c>
      <c r="E1514" s="46">
        <f t="shared" si="489"/>
      </c>
      <c r="F1514" s="37">
        <f t="shared" si="488"/>
        <v>0</v>
      </c>
      <c r="G1514" s="46">
        <f t="shared" si="490"/>
      </c>
      <c r="H1514" s="37">
        <f t="shared" si="483"/>
        <v>0</v>
      </c>
      <c r="I1514" s="46">
        <f t="shared" si="491"/>
      </c>
      <c r="J1514" s="37">
        <f t="shared" si="483"/>
        <v>0</v>
      </c>
      <c r="K1514" s="46">
        <f t="shared" si="492"/>
      </c>
      <c r="L1514" s="37">
        <f t="shared" si="484"/>
        <v>0</v>
      </c>
      <c r="M1514" s="46">
        <f t="shared" si="493"/>
      </c>
      <c r="N1514" s="37">
        <f t="shared" si="485"/>
        <v>0</v>
      </c>
      <c r="O1514" s="46">
        <f t="shared" si="494"/>
      </c>
      <c r="P1514" s="37">
        <f t="shared" si="486"/>
        <v>0</v>
      </c>
      <c r="Q1514" s="46">
        <f t="shared" si="495"/>
      </c>
      <c r="R1514" s="37">
        <f>SUM(P1514,N1514,D1514,F1514,J1514,L1514)</f>
        <v>0</v>
      </c>
      <c r="S1514" s="46">
        <f t="shared" si="497"/>
      </c>
      <c r="T1514" s="37">
        <f t="shared" si="487"/>
        <v>0</v>
      </c>
      <c r="U1514" s="39">
        <f t="shared" si="498"/>
        <v>0</v>
      </c>
      <c r="BD1514" s="3"/>
      <c r="BJ1514" s="25"/>
    </row>
    <row r="1515" spans="2:62" ht="12" customHeight="1">
      <c r="B1515" s="11" t="s">
        <v>20</v>
      </c>
      <c r="C1515" s="29" t="s">
        <v>127</v>
      </c>
      <c r="D1515" s="37">
        <f t="shared" si="488"/>
        <v>0</v>
      </c>
      <c r="E1515" s="46">
        <f t="shared" si="489"/>
        <v>0</v>
      </c>
      <c r="F1515" s="37">
        <f t="shared" si="488"/>
        <v>0</v>
      </c>
      <c r="G1515" s="46">
        <f t="shared" si="490"/>
        <v>0</v>
      </c>
      <c r="H1515" s="37">
        <f t="shared" si="483"/>
        <v>0</v>
      </c>
      <c r="I1515" s="46">
        <f t="shared" si="491"/>
        <v>0</v>
      </c>
      <c r="J1515" s="37">
        <f t="shared" si="483"/>
        <v>0</v>
      </c>
      <c r="K1515" s="46">
        <f t="shared" si="492"/>
        <v>0</v>
      </c>
      <c r="L1515" s="37">
        <f t="shared" si="484"/>
        <v>0</v>
      </c>
      <c r="M1515" s="46">
        <f t="shared" si="493"/>
        <v>0</v>
      </c>
      <c r="N1515" s="37">
        <f t="shared" si="485"/>
        <v>0</v>
      </c>
      <c r="O1515" s="46">
        <f t="shared" si="494"/>
        <v>0</v>
      </c>
      <c r="P1515" s="37">
        <f t="shared" si="486"/>
        <v>27.8406</v>
      </c>
      <c r="Q1515" s="46">
        <f t="shared" si="495"/>
        <v>42.14926331215823</v>
      </c>
      <c r="R1515" s="37">
        <f>SUM(P1515,N1515,D1515,F1515,J1515,L1515)</f>
        <v>27.8406</v>
      </c>
      <c r="S1515" s="46">
        <f t="shared" si="497"/>
        <v>42.14926331215823</v>
      </c>
      <c r="T1515" s="37">
        <f t="shared" si="487"/>
        <v>38.2118</v>
      </c>
      <c r="U1515" s="39">
        <f t="shared" si="498"/>
        <v>66.05239999999999</v>
      </c>
      <c r="BD1515" s="3"/>
      <c r="BJ1515" s="25"/>
    </row>
    <row r="1516" spans="1:62" s="30" customFormat="1" ht="12" customHeight="1">
      <c r="A1516" s="3"/>
      <c r="B1516" s="27"/>
      <c r="C1516" s="28" t="s">
        <v>2</v>
      </c>
      <c r="D1516" s="34">
        <f t="shared" si="488"/>
        <v>0</v>
      </c>
      <c r="E1516" s="45">
        <f t="shared" si="489"/>
        <v>0</v>
      </c>
      <c r="F1516" s="34">
        <f t="shared" si="488"/>
        <v>0</v>
      </c>
      <c r="G1516" s="45">
        <f t="shared" si="490"/>
        <v>0</v>
      </c>
      <c r="H1516" s="34">
        <f t="shared" si="483"/>
        <v>0</v>
      </c>
      <c r="I1516" s="45">
        <f t="shared" si="491"/>
        <v>0</v>
      </c>
      <c r="J1516" s="34">
        <f t="shared" si="483"/>
        <v>0</v>
      </c>
      <c r="K1516" s="45">
        <f t="shared" si="492"/>
        <v>0</v>
      </c>
      <c r="L1516" s="34">
        <f t="shared" si="484"/>
        <v>0</v>
      </c>
      <c r="M1516" s="45">
        <f t="shared" si="493"/>
        <v>0</v>
      </c>
      <c r="N1516" s="34">
        <f t="shared" si="485"/>
        <v>0</v>
      </c>
      <c r="O1516" s="45">
        <f t="shared" si="494"/>
        <v>0</v>
      </c>
      <c r="P1516" s="34">
        <f t="shared" si="486"/>
        <v>304.4684</v>
      </c>
      <c r="Q1516" s="45">
        <f t="shared" si="495"/>
        <v>5.068738731290709</v>
      </c>
      <c r="R1516" s="34">
        <f>SUM(R1512:R1515)</f>
        <v>304.4684</v>
      </c>
      <c r="S1516" s="45">
        <f t="shared" si="497"/>
        <v>5.068738731290709</v>
      </c>
      <c r="T1516" s="34">
        <f t="shared" si="487"/>
        <v>5702.3198</v>
      </c>
      <c r="U1516" s="36">
        <f t="shared" si="498"/>
        <v>6006.7882</v>
      </c>
      <c r="BJ1516" s="25"/>
    </row>
    <row r="1517" spans="2:62" s="30" customFormat="1" ht="12" customHeight="1">
      <c r="B1517" s="60" t="s">
        <v>94</v>
      </c>
      <c r="C1517" s="61"/>
      <c r="D1517" s="43">
        <f t="shared" si="488"/>
        <v>55.797200000000004</v>
      </c>
      <c r="E1517" s="48">
        <f t="shared" si="489"/>
        <v>0.002824842648678778</v>
      </c>
      <c r="F1517" s="43">
        <f t="shared" si="488"/>
        <v>373.24350000000004</v>
      </c>
      <c r="G1517" s="48">
        <f t="shared" si="490"/>
        <v>0.01889618398668997</v>
      </c>
      <c r="H1517" s="43">
        <f t="shared" si="483"/>
        <v>71.2906</v>
      </c>
      <c r="I1517" s="48">
        <f t="shared" si="491"/>
        <v>0.0036092264007853304</v>
      </c>
      <c r="J1517" s="43">
        <f t="shared" si="483"/>
        <v>0</v>
      </c>
      <c r="K1517" s="48">
        <f t="shared" si="492"/>
        <v>0</v>
      </c>
      <c r="L1517" s="43">
        <f t="shared" si="484"/>
        <v>1491.5684</v>
      </c>
      <c r="M1517" s="48">
        <f t="shared" si="493"/>
        <v>0.07551357469087278</v>
      </c>
      <c r="N1517" s="43">
        <f t="shared" si="485"/>
        <v>5983.4257</v>
      </c>
      <c r="O1517" s="48">
        <f t="shared" si="494"/>
        <v>0.3029226574552248</v>
      </c>
      <c r="P1517" s="43">
        <f t="shared" si="486"/>
        <v>7334.003999999999</v>
      </c>
      <c r="Q1517" s="48">
        <f t="shared" si="495"/>
        <v>0.37129833190161415</v>
      </c>
      <c r="R1517" s="43">
        <f>SUM(R1516,R1511,R1497,R1487,R1479,R1459,R1448,R1438,R1432)</f>
        <v>15238.038800000002</v>
      </c>
      <c r="S1517" s="48">
        <f t="shared" si="497"/>
        <v>0.7714555906830807</v>
      </c>
      <c r="T1517" s="43">
        <f t="shared" si="487"/>
        <v>1959994.1046999996</v>
      </c>
      <c r="U1517" s="44">
        <f>SUM(U1516,U1511,U1497,U1487,U1479,U1459,U1448,U1438,U1432)</f>
        <v>1975232.1435000002</v>
      </c>
      <c r="BJ1517" s="25"/>
    </row>
    <row r="1519" spans="2:56" ht="12" customHeight="1">
      <c r="B1519" s="31"/>
      <c r="C1519" s="32" t="s">
        <v>95</v>
      </c>
      <c r="D1519" s="55" t="s">
        <v>136</v>
      </c>
      <c r="E1519" s="56"/>
      <c r="G1519" s="3"/>
      <c r="I1519" s="3"/>
      <c r="K1519" s="3"/>
      <c r="M1519" s="3"/>
      <c r="O1519" s="3"/>
      <c r="Q1519" s="3"/>
      <c r="S1519" s="3"/>
      <c r="BC1519" s="4"/>
      <c r="BD1519" s="3"/>
    </row>
    <row r="1520" spans="3:56" ht="12" customHeight="1">
      <c r="C1520" s="5"/>
      <c r="N1520" s="2"/>
      <c r="U1520" s="33" t="str">
        <f>$U$5</f>
        <v>(３日間調査　単位：トン，％）</v>
      </c>
      <c r="BD1520" s="3"/>
    </row>
    <row r="1521" spans="2:56" ht="12" customHeight="1">
      <c r="B1521" s="6"/>
      <c r="C1521" s="7" t="s">
        <v>103</v>
      </c>
      <c r="D1521" s="57" t="s">
        <v>6</v>
      </c>
      <c r="E1521" s="58"/>
      <c r="F1521" s="58"/>
      <c r="G1521" s="58"/>
      <c r="H1521" s="58"/>
      <c r="I1521" s="58"/>
      <c r="J1521" s="58"/>
      <c r="K1521" s="58"/>
      <c r="L1521" s="58"/>
      <c r="M1521" s="58"/>
      <c r="N1521" s="58"/>
      <c r="O1521" s="58"/>
      <c r="P1521" s="58"/>
      <c r="Q1521" s="58"/>
      <c r="R1521" s="58"/>
      <c r="S1521" s="59"/>
      <c r="T1521" s="16"/>
      <c r="U1521" s="20"/>
      <c r="BD1521" s="3"/>
    </row>
    <row r="1522" spans="2:56" ht="27" customHeight="1">
      <c r="B1522" s="11"/>
      <c r="C1522" s="12"/>
      <c r="D1522" s="15" t="s">
        <v>7</v>
      </c>
      <c r="E1522" s="13"/>
      <c r="F1522" s="15" t="s">
        <v>140</v>
      </c>
      <c r="G1522" s="13"/>
      <c r="H1522" s="15" t="s">
        <v>139</v>
      </c>
      <c r="I1522" s="13"/>
      <c r="J1522" s="15" t="s">
        <v>138</v>
      </c>
      <c r="K1522" s="13"/>
      <c r="L1522" s="15" t="s">
        <v>8</v>
      </c>
      <c r="M1522" s="13"/>
      <c r="N1522" s="15" t="s">
        <v>9</v>
      </c>
      <c r="O1522" s="13"/>
      <c r="P1522" s="15" t="s">
        <v>10</v>
      </c>
      <c r="Q1522" s="13"/>
      <c r="R1522" s="19" t="s">
        <v>2</v>
      </c>
      <c r="S1522" s="54"/>
      <c r="T1522" s="17" t="s">
        <v>5</v>
      </c>
      <c r="U1522" s="21" t="s">
        <v>3</v>
      </c>
      <c r="BD1522" s="3"/>
    </row>
    <row r="1523" spans="2:56" ht="12" customHeight="1">
      <c r="B1523" s="8" t="s">
        <v>104</v>
      </c>
      <c r="C1523" s="9"/>
      <c r="D1523" s="10"/>
      <c r="E1523" s="14" t="s">
        <v>4</v>
      </c>
      <c r="F1523" s="10"/>
      <c r="G1523" s="14" t="s">
        <v>4</v>
      </c>
      <c r="H1523" s="10"/>
      <c r="I1523" s="14" t="s">
        <v>4</v>
      </c>
      <c r="J1523" s="10"/>
      <c r="K1523" s="14" t="s">
        <v>4</v>
      </c>
      <c r="L1523" s="10"/>
      <c r="M1523" s="14" t="s">
        <v>4</v>
      </c>
      <c r="N1523" s="10"/>
      <c r="O1523" s="14" t="s">
        <v>4</v>
      </c>
      <c r="P1523" s="10"/>
      <c r="Q1523" s="14" t="s">
        <v>4</v>
      </c>
      <c r="R1523" s="10"/>
      <c r="S1523" s="14" t="s">
        <v>4</v>
      </c>
      <c r="T1523" s="18"/>
      <c r="U1523" s="22"/>
      <c r="BD1523" s="3"/>
    </row>
    <row r="1524" spans="2:62" ht="12" customHeight="1">
      <c r="B1524" s="23"/>
      <c r="C1524" s="24" t="s">
        <v>107</v>
      </c>
      <c r="D1524" s="34">
        <v>0</v>
      </c>
      <c r="E1524" s="45">
        <f>IF($U1524=0,"",D1524/$U1524*100)</f>
      </c>
      <c r="F1524" s="34">
        <v>0</v>
      </c>
      <c r="G1524" s="45">
        <f>IF($U1524=0,"",F1524/$U1524*100)</f>
      </c>
      <c r="H1524" s="34">
        <v>0</v>
      </c>
      <c r="I1524" s="45">
        <f>IF($U1524=0,"",H1524/$U1524*100)</f>
      </c>
      <c r="J1524" s="34">
        <v>0</v>
      </c>
      <c r="K1524" s="45">
        <f>IF($U1524=0,"",J1524/$U1524*100)</f>
      </c>
      <c r="L1524" s="34">
        <v>0</v>
      </c>
      <c r="M1524" s="45">
        <f>IF($U1524=0,"",L1524/$U1524*100)</f>
      </c>
      <c r="N1524" s="35">
        <v>0</v>
      </c>
      <c r="O1524" s="45">
        <f>IF($U1524=0,"",N1524/$U1524*100)</f>
      </c>
      <c r="P1524" s="34">
        <v>0</v>
      </c>
      <c r="Q1524" s="45">
        <f>IF($U1524=0,"",P1524/$U1524*100)</f>
      </c>
      <c r="R1524" s="34">
        <f>SUM(D1524,F1524,H1524,J1524,L1524,N1524,P1524)</f>
        <v>0</v>
      </c>
      <c r="S1524" s="45">
        <f>IF($U1524=0,"",R1524/$U1524*100)</f>
      </c>
      <c r="T1524" s="34">
        <v>0</v>
      </c>
      <c r="U1524" s="36">
        <f>SUM(R1524,T1524)</f>
        <v>0</v>
      </c>
      <c r="BD1524" s="3"/>
      <c r="BJ1524" s="25"/>
    </row>
    <row r="1525" spans="2:62" ht="12" customHeight="1">
      <c r="B1525" s="11" t="s">
        <v>11</v>
      </c>
      <c r="C1525" s="26" t="s">
        <v>12</v>
      </c>
      <c r="D1525" s="37">
        <v>0</v>
      </c>
      <c r="E1525" s="46">
        <f aca="true" t="shared" si="500" ref="E1525:E1588">IF($U1525=0,"",D1525/$U1525*100)</f>
        <v>0</v>
      </c>
      <c r="F1525" s="37">
        <v>0</v>
      </c>
      <c r="G1525" s="46">
        <f aca="true" t="shared" si="501" ref="G1525:G1588">IF($U1525=0,"",F1525/$U1525*100)</f>
        <v>0</v>
      </c>
      <c r="H1525" s="37">
        <v>0</v>
      </c>
      <c r="I1525" s="46">
        <f aca="true" t="shared" si="502" ref="I1525:I1588">IF($U1525=0,"",H1525/$U1525*100)</f>
        <v>0</v>
      </c>
      <c r="J1525" s="37">
        <v>0</v>
      </c>
      <c r="K1525" s="46">
        <f aca="true" t="shared" si="503" ref="K1525:K1588">IF($U1525=0,"",J1525/$U1525*100)</f>
        <v>0</v>
      </c>
      <c r="L1525" s="37">
        <v>0</v>
      </c>
      <c r="M1525" s="46">
        <f aca="true" t="shared" si="504" ref="M1525:M1588">IF($U1525=0,"",L1525/$U1525*100)</f>
        <v>0</v>
      </c>
      <c r="N1525" s="38">
        <v>0</v>
      </c>
      <c r="O1525" s="46">
        <f aca="true" t="shared" si="505" ref="O1525:O1588">IF($U1525=0,"",N1525/$U1525*100)</f>
        <v>0</v>
      </c>
      <c r="P1525" s="37">
        <v>0</v>
      </c>
      <c r="Q1525" s="46">
        <f aca="true" t="shared" si="506" ref="Q1525:Q1588">IF($U1525=0,"",P1525/$U1525*100)</f>
        <v>0</v>
      </c>
      <c r="R1525" s="37">
        <f aca="true" t="shared" si="507" ref="R1525:R1532">SUM(D1525,F1525,H1525,J1525,L1525,N1525,P1525)</f>
        <v>0</v>
      </c>
      <c r="S1525" s="46">
        <f aca="true" t="shared" si="508" ref="S1525:S1588">IF($U1525=0,"",R1525/$U1525*100)</f>
        <v>0</v>
      </c>
      <c r="T1525" s="37">
        <v>3.0294</v>
      </c>
      <c r="U1525" s="39">
        <f aca="true" t="shared" si="509" ref="U1525:U1588">SUM(R1525,T1525)</f>
        <v>3.0294</v>
      </c>
      <c r="BD1525" s="3"/>
      <c r="BJ1525" s="25"/>
    </row>
    <row r="1526" spans="2:62" ht="12" customHeight="1">
      <c r="B1526" s="11"/>
      <c r="C1526" s="26" t="s">
        <v>13</v>
      </c>
      <c r="D1526" s="37">
        <v>0</v>
      </c>
      <c r="E1526" s="46">
        <f t="shared" si="500"/>
      </c>
      <c r="F1526" s="37">
        <v>0</v>
      </c>
      <c r="G1526" s="46">
        <f t="shared" si="501"/>
      </c>
      <c r="H1526" s="37">
        <v>0</v>
      </c>
      <c r="I1526" s="46">
        <f t="shared" si="502"/>
      </c>
      <c r="J1526" s="37">
        <v>0</v>
      </c>
      <c r="K1526" s="46">
        <f t="shared" si="503"/>
      </c>
      <c r="L1526" s="37">
        <v>0</v>
      </c>
      <c r="M1526" s="46">
        <f t="shared" si="504"/>
      </c>
      <c r="N1526" s="38">
        <v>0</v>
      </c>
      <c r="O1526" s="46">
        <f t="shared" si="505"/>
      </c>
      <c r="P1526" s="37">
        <v>0</v>
      </c>
      <c r="Q1526" s="46">
        <f t="shared" si="506"/>
      </c>
      <c r="R1526" s="37">
        <f t="shared" si="507"/>
        <v>0</v>
      </c>
      <c r="S1526" s="46">
        <f t="shared" si="508"/>
      </c>
      <c r="T1526" s="37">
        <v>0</v>
      </c>
      <c r="U1526" s="39">
        <f t="shared" si="509"/>
        <v>0</v>
      </c>
      <c r="BD1526" s="3"/>
      <c r="BJ1526" s="25"/>
    </row>
    <row r="1527" spans="2:62" ht="12" customHeight="1">
      <c r="B1527" s="11" t="s">
        <v>14</v>
      </c>
      <c r="C1527" s="26" t="s">
        <v>15</v>
      </c>
      <c r="D1527" s="37">
        <v>0</v>
      </c>
      <c r="E1527" s="46">
        <f t="shared" si="500"/>
        <v>0</v>
      </c>
      <c r="F1527" s="37">
        <v>0</v>
      </c>
      <c r="G1527" s="46">
        <f t="shared" si="501"/>
        <v>0</v>
      </c>
      <c r="H1527" s="37">
        <v>0</v>
      </c>
      <c r="I1527" s="46">
        <f t="shared" si="502"/>
        <v>0</v>
      </c>
      <c r="J1527" s="37">
        <v>0</v>
      </c>
      <c r="K1527" s="46">
        <f t="shared" si="503"/>
        <v>0</v>
      </c>
      <c r="L1527" s="37">
        <v>0</v>
      </c>
      <c r="M1527" s="46">
        <f t="shared" si="504"/>
        <v>0</v>
      </c>
      <c r="N1527" s="38">
        <v>0</v>
      </c>
      <c r="O1527" s="46">
        <f t="shared" si="505"/>
        <v>0</v>
      </c>
      <c r="P1527" s="37">
        <v>11.1695</v>
      </c>
      <c r="Q1527" s="46">
        <f t="shared" si="506"/>
        <v>24.911289980841758</v>
      </c>
      <c r="R1527" s="37">
        <f t="shared" si="507"/>
        <v>11.1695</v>
      </c>
      <c r="S1527" s="46">
        <f t="shared" si="508"/>
        <v>24.911289980841758</v>
      </c>
      <c r="T1527" s="37">
        <v>33.6676</v>
      </c>
      <c r="U1527" s="39">
        <f t="shared" si="509"/>
        <v>44.8371</v>
      </c>
      <c r="BD1527" s="3"/>
      <c r="BJ1527" s="25"/>
    </row>
    <row r="1528" spans="2:62" ht="12" customHeight="1">
      <c r="B1528" s="11"/>
      <c r="C1528" s="26" t="s">
        <v>16</v>
      </c>
      <c r="D1528" s="37">
        <v>0</v>
      </c>
      <c r="E1528" s="46">
        <f t="shared" si="500"/>
      </c>
      <c r="F1528" s="37">
        <v>0</v>
      </c>
      <c r="G1528" s="46">
        <f t="shared" si="501"/>
      </c>
      <c r="H1528" s="37">
        <v>0</v>
      </c>
      <c r="I1528" s="46">
        <f t="shared" si="502"/>
      </c>
      <c r="J1528" s="37">
        <v>0</v>
      </c>
      <c r="K1528" s="46">
        <f t="shared" si="503"/>
      </c>
      <c r="L1528" s="37">
        <v>0</v>
      </c>
      <c r="M1528" s="46">
        <f t="shared" si="504"/>
      </c>
      <c r="N1528" s="38">
        <v>0</v>
      </c>
      <c r="O1528" s="46">
        <f t="shared" si="505"/>
      </c>
      <c r="P1528" s="37">
        <v>0</v>
      </c>
      <c r="Q1528" s="46">
        <f t="shared" si="506"/>
      </c>
      <c r="R1528" s="37">
        <f t="shared" si="507"/>
        <v>0</v>
      </c>
      <c r="S1528" s="46">
        <f t="shared" si="508"/>
      </c>
      <c r="T1528" s="37">
        <v>0</v>
      </c>
      <c r="U1528" s="39">
        <f t="shared" si="509"/>
        <v>0</v>
      </c>
      <c r="BD1528" s="3"/>
      <c r="BJ1528" s="25"/>
    </row>
    <row r="1529" spans="2:62" ht="12" customHeight="1">
      <c r="B1529" s="11" t="s">
        <v>17</v>
      </c>
      <c r="C1529" s="26" t="s">
        <v>18</v>
      </c>
      <c r="D1529" s="37">
        <v>0</v>
      </c>
      <c r="E1529" s="46">
        <f t="shared" si="500"/>
        <v>0</v>
      </c>
      <c r="F1529" s="37">
        <v>0</v>
      </c>
      <c r="G1529" s="46">
        <f t="shared" si="501"/>
        <v>0</v>
      </c>
      <c r="H1529" s="37">
        <v>0</v>
      </c>
      <c r="I1529" s="46">
        <f t="shared" si="502"/>
        <v>0</v>
      </c>
      <c r="J1529" s="37">
        <v>0</v>
      </c>
      <c r="K1529" s="46">
        <f t="shared" si="503"/>
        <v>0</v>
      </c>
      <c r="L1529" s="37">
        <v>0</v>
      </c>
      <c r="M1529" s="46">
        <f t="shared" si="504"/>
        <v>0</v>
      </c>
      <c r="N1529" s="38">
        <v>0</v>
      </c>
      <c r="O1529" s="46">
        <f t="shared" si="505"/>
        <v>0</v>
      </c>
      <c r="P1529" s="37">
        <v>0</v>
      </c>
      <c r="Q1529" s="46">
        <f t="shared" si="506"/>
        <v>0</v>
      </c>
      <c r="R1529" s="37">
        <f t="shared" si="507"/>
        <v>0</v>
      </c>
      <c r="S1529" s="46">
        <f t="shared" si="508"/>
        <v>0</v>
      </c>
      <c r="T1529" s="37">
        <v>9.6365</v>
      </c>
      <c r="U1529" s="39">
        <f t="shared" si="509"/>
        <v>9.6365</v>
      </c>
      <c r="BD1529" s="3"/>
      <c r="BJ1529" s="25"/>
    </row>
    <row r="1530" spans="2:62" ht="12" customHeight="1">
      <c r="B1530" s="11"/>
      <c r="C1530" s="26" t="s">
        <v>19</v>
      </c>
      <c r="D1530" s="37">
        <v>0</v>
      </c>
      <c r="E1530" s="46">
        <f t="shared" si="500"/>
        <v>0</v>
      </c>
      <c r="F1530" s="37">
        <v>0</v>
      </c>
      <c r="G1530" s="46">
        <f t="shared" si="501"/>
        <v>0</v>
      </c>
      <c r="H1530" s="37">
        <v>0</v>
      </c>
      <c r="I1530" s="46">
        <f t="shared" si="502"/>
        <v>0</v>
      </c>
      <c r="J1530" s="37">
        <v>0</v>
      </c>
      <c r="K1530" s="46">
        <f t="shared" si="503"/>
        <v>0</v>
      </c>
      <c r="L1530" s="37">
        <v>0</v>
      </c>
      <c r="M1530" s="46">
        <f t="shared" si="504"/>
        <v>0</v>
      </c>
      <c r="N1530" s="38">
        <v>0</v>
      </c>
      <c r="O1530" s="46">
        <f t="shared" si="505"/>
        <v>0</v>
      </c>
      <c r="P1530" s="37">
        <v>2.8338</v>
      </c>
      <c r="Q1530" s="46">
        <f t="shared" si="506"/>
        <v>1.307166629380113</v>
      </c>
      <c r="R1530" s="37">
        <f t="shared" si="507"/>
        <v>2.8338</v>
      </c>
      <c r="S1530" s="46">
        <f t="shared" si="508"/>
        <v>1.307166629380113</v>
      </c>
      <c r="T1530" s="37">
        <v>213.9557</v>
      </c>
      <c r="U1530" s="39">
        <f t="shared" si="509"/>
        <v>216.7895</v>
      </c>
      <c r="BD1530" s="3"/>
      <c r="BJ1530" s="25"/>
    </row>
    <row r="1531" spans="2:62" ht="12" customHeight="1">
      <c r="B1531" s="11" t="s">
        <v>20</v>
      </c>
      <c r="C1531" s="26" t="s">
        <v>21</v>
      </c>
      <c r="D1531" s="37">
        <v>0</v>
      </c>
      <c r="E1531" s="46">
        <f t="shared" si="500"/>
      </c>
      <c r="F1531" s="37">
        <v>0</v>
      </c>
      <c r="G1531" s="46">
        <f t="shared" si="501"/>
      </c>
      <c r="H1531" s="37">
        <v>0</v>
      </c>
      <c r="I1531" s="46">
        <f t="shared" si="502"/>
      </c>
      <c r="J1531" s="37">
        <v>0</v>
      </c>
      <c r="K1531" s="46">
        <f t="shared" si="503"/>
      </c>
      <c r="L1531" s="37">
        <v>0</v>
      </c>
      <c r="M1531" s="46">
        <f t="shared" si="504"/>
      </c>
      <c r="N1531" s="38">
        <v>0</v>
      </c>
      <c r="O1531" s="46">
        <f t="shared" si="505"/>
      </c>
      <c r="P1531" s="37">
        <v>0</v>
      </c>
      <c r="Q1531" s="46">
        <f t="shared" si="506"/>
      </c>
      <c r="R1531" s="37">
        <f t="shared" si="507"/>
        <v>0</v>
      </c>
      <c r="S1531" s="46">
        <f t="shared" si="508"/>
      </c>
      <c r="T1531" s="37">
        <v>0</v>
      </c>
      <c r="U1531" s="39">
        <f t="shared" si="509"/>
        <v>0</v>
      </c>
      <c r="BD1531" s="3"/>
      <c r="BJ1531" s="25"/>
    </row>
    <row r="1532" spans="2:62" ht="12" customHeight="1">
      <c r="B1532" s="11"/>
      <c r="C1532" s="26" t="s">
        <v>22</v>
      </c>
      <c r="D1532" s="37">
        <v>0</v>
      </c>
      <c r="E1532" s="46">
        <f t="shared" si="500"/>
        <v>0</v>
      </c>
      <c r="F1532" s="37">
        <v>0</v>
      </c>
      <c r="G1532" s="46">
        <f t="shared" si="501"/>
        <v>0</v>
      </c>
      <c r="H1532" s="37">
        <v>0</v>
      </c>
      <c r="I1532" s="46">
        <f t="shared" si="502"/>
        <v>0</v>
      </c>
      <c r="J1532" s="37">
        <v>0</v>
      </c>
      <c r="K1532" s="46">
        <f t="shared" si="503"/>
        <v>0</v>
      </c>
      <c r="L1532" s="37">
        <v>0</v>
      </c>
      <c r="M1532" s="46">
        <f t="shared" si="504"/>
        <v>0</v>
      </c>
      <c r="N1532" s="38">
        <v>0</v>
      </c>
      <c r="O1532" s="46">
        <f t="shared" si="505"/>
        <v>0</v>
      </c>
      <c r="P1532" s="37">
        <v>0</v>
      </c>
      <c r="Q1532" s="46">
        <f t="shared" si="506"/>
        <v>0</v>
      </c>
      <c r="R1532" s="37">
        <f t="shared" si="507"/>
        <v>0</v>
      </c>
      <c r="S1532" s="46">
        <f t="shared" si="508"/>
        <v>0</v>
      </c>
      <c r="T1532" s="37">
        <v>1.8405</v>
      </c>
      <c r="U1532" s="39">
        <f t="shared" si="509"/>
        <v>1.8405</v>
      </c>
      <c r="BD1532" s="3"/>
      <c r="BJ1532" s="25"/>
    </row>
    <row r="1533" spans="2:62" ht="12" customHeight="1">
      <c r="B1533" s="27"/>
      <c r="C1533" s="28" t="s">
        <v>2</v>
      </c>
      <c r="D1533" s="40">
        <f>SUM(D1524:D1532)</f>
        <v>0</v>
      </c>
      <c r="E1533" s="47">
        <f t="shared" si="500"/>
        <v>0</v>
      </c>
      <c r="F1533" s="40">
        <f>SUM(F1524:F1532)</f>
        <v>0</v>
      </c>
      <c r="G1533" s="47">
        <f t="shared" si="501"/>
        <v>0</v>
      </c>
      <c r="H1533" s="40">
        <f>SUM(H1524:H1532)</f>
        <v>0</v>
      </c>
      <c r="I1533" s="47">
        <f t="shared" si="502"/>
        <v>0</v>
      </c>
      <c r="J1533" s="40">
        <f>SUM(J1524:J1532)</f>
        <v>0</v>
      </c>
      <c r="K1533" s="47">
        <f t="shared" si="503"/>
        <v>0</v>
      </c>
      <c r="L1533" s="40">
        <f>SUM(L1524:L1532)</f>
        <v>0</v>
      </c>
      <c r="M1533" s="47">
        <f t="shared" si="504"/>
        <v>0</v>
      </c>
      <c r="N1533" s="41">
        <f>SUM(N1524:N1532)</f>
        <v>0</v>
      </c>
      <c r="O1533" s="47">
        <f t="shared" si="505"/>
        <v>0</v>
      </c>
      <c r="P1533" s="40">
        <f>SUM(P1524:P1532)</f>
        <v>14.0033</v>
      </c>
      <c r="Q1533" s="47">
        <f t="shared" si="506"/>
        <v>5.071215682298022</v>
      </c>
      <c r="R1533" s="40">
        <f>SUM(R1524:R1532)</f>
        <v>14.0033</v>
      </c>
      <c r="S1533" s="47">
        <f t="shared" si="508"/>
        <v>5.071215682298022</v>
      </c>
      <c r="T1533" s="40">
        <f>SUM(T1524:T1532)</f>
        <v>262.1297</v>
      </c>
      <c r="U1533" s="42">
        <f t="shared" si="509"/>
        <v>276.13300000000004</v>
      </c>
      <c r="BD1533" s="3"/>
      <c r="BJ1533" s="4"/>
    </row>
    <row r="1534" spans="2:62" ht="12" customHeight="1">
      <c r="B1534" s="11" t="s">
        <v>23</v>
      </c>
      <c r="C1534" s="26" t="s">
        <v>24</v>
      </c>
      <c r="D1534" s="37">
        <v>0</v>
      </c>
      <c r="E1534" s="46">
        <f t="shared" si="500"/>
      </c>
      <c r="F1534" s="37">
        <v>0</v>
      </c>
      <c r="G1534" s="46">
        <f t="shared" si="501"/>
      </c>
      <c r="H1534" s="37">
        <v>0</v>
      </c>
      <c r="I1534" s="46">
        <f t="shared" si="502"/>
      </c>
      <c r="J1534" s="37">
        <v>0</v>
      </c>
      <c r="K1534" s="46">
        <f t="shared" si="503"/>
      </c>
      <c r="L1534" s="37">
        <v>0</v>
      </c>
      <c r="M1534" s="46">
        <f t="shared" si="504"/>
      </c>
      <c r="N1534" s="38">
        <v>0</v>
      </c>
      <c r="O1534" s="46">
        <f t="shared" si="505"/>
      </c>
      <c r="P1534" s="37">
        <v>0</v>
      </c>
      <c r="Q1534" s="46">
        <f t="shared" si="506"/>
      </c>
      <c r="R1534" s="37">
        <f>SUM(D1534,F1534,H1534,J1534,L1534,N1534,P1534)</f>
        <v>0</v>
      </c>
      <c r="S1534" s="46">
        <f t="shared" si="508"/>
      </c>
      <c r="T1534" s="37">
        <v>0</v>
      </c>
      <c r="U1534" s="39">
        <f t="shared" si="509"/>
        <v>0</v>
      </c>
      <c r="BD1534" s="3"/>
      <c r="BJ1534" s="25"/>
    </row>
    <row r="1535" spans="2:62" ht="12" customHeight="1">
      <c r="B1535" s="11"/>
      <c r="C1535" s="26" t="s">
        <v>25</v>
      </c>
      <c r="D1535" s="37">
        <v>0</v>
      </c>
      <c r="E1535" s="46">
        <f t="shared" si="500"/>
      </c>
      <c r="F1535" s="37">
        <v>0</v>
      </c>
      <c r="G1535" s="46">
        <f t="shared" si="501"/>
      </c>
      <c r="H1535" s="37">
        <v>0</v>
      </c>
      <c r="I1535" s="46">
        <f t="shared" si="502"/>
      </c>
      <c r="J1535" s="37">
        <v>0</v>
      </c>
      <c r="K1535" s="46">
        <f t="shared" si="503"/>
      </c>
      <c r="L1535" s="37">
        <v>0</v>
      </c>
      <c r="M1535" s="46">
        <f t="shared" si="504"/>
      </c>
      <c r="N1535" s="38">
        <v>0</v>
      </c>
      <c r="O1535" s="46">
        <f t="shared" si="505"/>
      </c>
      <c r="P1535" s="37">
        <v>0</v>
      </c>
      <c r="Q1535" s="46">
        <f t="shared" si="506"/>
      </c>
      <c r="R1535" s="37">
        <f>SUM(D1535,F1535,H1535,J1535,L1535,N1535,P1535)</f>
        <v>0</v>
      </c>
      <c r="S1535" s="46">
        <f t="shared" si="508"/>
      </c>
      <c r="T1535" s="37">
        <v>0</v>
      </c>
      <c r="U1535" s="39">
        <f t="shared" si="509"/>
        <v>0</v>
      </c>
      <c r="BD1535" s="3"/>
      <c r="BJ1535" s="25"/>
    </row>
    <row r="1536" spans="2:62" ht="12" customHeight="1">
      <c r="B1536" s="11" t="s">
        <v>17</v>
      </c>
      <c r="C1536" s="26" t="s">
        <v>26</v>
      </c>
      <c r="D1536" s="37">
        <v>0</v>
      </c>
      <c r="E1536" s="46">
        <f t="shared" si="500"/>
      </c>
      <c r="F1536" s="37">
        <v>0</v>
      </c>
      <c r="G1536" s="46">
        <f t="shared" si="501"/>
      </c>
      <c r="H1536" s="37">
        <v>0</v>
      </c>
      <c r="I1536" s="46">
        <f t="shared" si="502"/>
      </c>
      <c r="J1536" s="37">
        <v>0</v>
      </c>
      <c r="K1536" s="46">
        <f t="shared" si="503"/>
      </c>
      <c r="L1536" s="37">
        <v>0</v>
      </c>
      <c r="M1536" s="46">
        <f t="shared" si="504"/>
      </c>
      <c r="N1536" s="38">
        <v>0</v>
      </c>
      <c r="O1536" s="46">
        <f t="shared" si="505"/>
      </c>
      <c r="P1536" s="37">
        <v>0</v>
      </c>
      <c r="Q1536" s="46">
        <f t="shared" si="506"/>
      </c>
      <c r="R1536" s="37">
        <f>SUM(D1536,F1536,H1536,J1536,L1536,N1536,P1536)</f>
        <v>0</v>
      </c>
      <c r="S1536" s="46">
        <f t="shared" si="508"/>
      </c>
      <c r="T1536" s="37">
        <v>0</v>
      </c>
      <c r="U1536" s="39">
        <f t="shared" si="509"/>
        <v>0</v>
      </c>
      <c r="BD1536" s="3"/>
      <c r="BJ1536" s="25"/>
    </row>
    <row r="1537" spans="2:62" ht="12" customHeight="1">
      <c r="B1537" s="11"/>
      <c r="C1537" s="26" t="s">
        <v>27</v>
      </c>
      <c r="D1537" s="37">
        <v>0</v>
      </c>
      <c r="E1537" s="46">
        <f t="shared" si="500"/>
      </c>
      <c r="F1537" s="37">
        <v>0</v>
      </c>
      <c r="G1537" s="46">
        <f t="shared" si="501"/>
      </c>
      <c r="H1537" s="37">
        <v>0</v>
      </c>
      <c r="I1537" s="46">
        <f t="shared" si="502"/>
      </c>
      <c r="J1537" s="37">
        <v>0</v>
      </c>
      <c r="K1537" s="46">
        <f t="shared" si="503"/>
      </c>
      <c r="L1537" s="37">
        <v>0</v>
      </c>
      <c r="M1537" s="46">
        <f t="shared" si="504"/>
      </c>
      <c r="N1537" s="38">
        <v>0</v>
      </c>
      <c r="O1537" s="46">
        <f t="shared" si="505"/>
      </c>
      <c r="P1537" s="37">
        <v>0</v>
      </c>
      <c r="Q1537" s="46">
        <f t="shared" si="506"/>
      </c>
      <c r="R1537" s="37">
        <f>SUM(D1537,F1537,H1537,J1537,L1537,N1537,P1537)</f>
        <v>0</v>
      </c>
      <c r="S1537" s="46">
        <f t="shared" si="508"/>
      </c>
      <c r="T1537" s="37">
        <v>0</v>
      </c>
      <c r="U1537" s="39">
        <f t="shared" si="509"/>
        <v>0</v>
      </c>
      <c r="BD1537" s="3"/>
      <c r="BJ1537" s="25"/>
    </row>
    <row r="1538" spans="2:62" ht="12" customHeight="1">
      <c r="B1538" s="11" t="s">
        <v>20</v>
      </c>
      <c r="C1538" s="29" t="s">
        <v>28</v>
      </c>
      <c r="D1538" s="37">
        <v>0</v>
      </c>
      <c r="E1538" s="46">
        <f t="shared" si="500"/>
      </c>
      <c r="F1538" s="37">
        <v>0</v>
      </c>
      <c r="G1538" s="46">
        <f t="shared" si="501"/>
      </c>
      <c r="H1538" s="37">
        <v>0</v>
      </c>
      <c r="I1538" s="46">
        <f t="shared" si="502"/>
      </c>
      <c r="J1538" s="37">
        <v>0</v>
      </c>
      <c r="K1538" s="46">
        <f t="shared" si="503"/>
      </c>
      <c r="L1538" s="37">
        <v>0</v>
      </c>
      <c r="M1538" s="46">
        <f t="shared" si="504"/>
      </c>
      <c r="N1538" s="38">
        <v>0</v>
      </c>
      <c r="O1538" s="46">
        <f t="shared" si="505"/>
      </c>
      <c r="P1538" s="37">
        <v>0</v>
      </c>
      <c r="Q1538" s="46">
        <f t="shared" si="506"/>
      </c>
      <c r="R1538" s="37">
        <f>SUM(D1538,F1538,H1538,J1538,L1538,N1538,P1538)</f>
        <v>0</v>
      </c>
      <c r="S1538" s="46">
        <f t="shared" si="508"/>
      </c>
      <c r="T1538" s="37">
        <v>0</v>
      </c>
      <c r="U1538" s="39">
        <f t="shared" si="509"/>
        <v>0</v>
      </c>
      <c r="BD1538" s="3"/>
      <c r="BJ1538" s="25"/>
    </row>
    <row r="1539" spans="1:62" s="30" customFormat="1" ht="12" customHeight="1">
      <c r="A1539" s="3"/>
      <c r="B1539" s="27"/>
      <c r="C1539" s="28" t="s">
        <v>2</v>
      </c>
      <c r="D1539" s="40">
        <f>SUM(D1534:D1538)</f>
        <v>0</v>
      </c>
      <c r="E1539" s="47">
        <f t="shared" si="500"/>
      </c>
      <c r="F1539" s="40">
        <f>SUM(F1534:F1538)</f>
        <v>0</v>
      </c>
      <c r="G1539" s="47">
        <f t="shared" si="501"/>
      </c>
      <c r="H1539" s="40">
        <f>SUM(H1534:H1538)</f>
        <v>0</v>
      </c>
      <c r="I1539" s="47">
        <f t="shared" si="502"/>
      </c>
      <c r="J1539" s="40">
        <f>SUM(J1534:J1538)</f>
        <v>0</v>
      </c>
      <c r="K1539" s="47">
        <f t="shared" si="503"/>
      </c>
      <c r="L1539" s="40">
        <f>SUM(L1534:L1538)</f>
        <v>0</v>
      </c>
      <c r="M1539" s="47">
        <f t="shared" si="504"/>
      </c>
      <c r="N1539" s="41">
        <f>SUM(N1534:N1538)</f>
        <v>0</v>
      </c>
      <c r="O1539" s="47">
        <f t="shared" si="505"/>
      </c>
      <c r="P1539" s="40">
        <f>SUM(P1534:P1538)</f>
        <v>0</v>
      </c>
      <c r="Q1539" s="47">
        <f t="shared" si="506"/>
      </c>
      <c r="R1539" s="40">
        <f>SUM(R1534:R1538)</f>
        <v>0</v>
      </c>
      <c r="S1539" s="47">
        <f t="shared" si="508"/>
      </c>
      <c r="T1539" s="40">
        <f>SUM(T1534:T1538)</f>
        <v>0</v>
      </c>
      <c r="U1539" s="42">
        <f t="shared" si="509"/>
        <v>0</v>
      </c>
      <c r="BJ1539" s="25"/>
    </row>
    <row r="1540" spans="2:62" ht="12" customHeight="1">
      <c r="B1540" s="23"/>
      <c r="C1540" s="24" t="s">
        <v>29</v>
      </c>
      <c r="D1540" s="37">
        <v>0</v>
      </c>
      <c r="E1540" s="46">
        <f t="shared" si="500"/>
      </c>
      <c r="F1540" s="37">
        <v>0</v>
      </c>
      <c r="G1540" s="46">
        <f t="shared" si="501"/>
      </c>
      <c r="H1540" s="37">
        <v>0</v>
      </c>
      <c r="I1540" s="46">
        <f t="shared" si="502"/>
      </c>
      <c r="J1540" s="37">
        <v>0</v>
      </c>
      <c r="K1540" s="46">
        <f t="shared" si="503"/>
      </c>
      <c r="L1540" s="37">
        <v>0</v>
      </c>
      <c r="M1540" s="46">
        <f t="shared" si="504"/>
      </c>
      <c r="N1540" s="38">
        <v>0</v>
      </c>
      <c r="O1540" s="46">
        <f t="shared" si="505"/>
      </c>
      <c r="P1540" s="37">
        <v>0</v>
      </c>
      <c r="Q1540" s="46">
        <f t="shared" si="506"/>
      </c>
      <c r="R1540" s="37">
        <f aca="true" t="shared" si="510" ref="R1540:R1548">SUM(D1540,F1540,H1540,J1540,L1540,N1540,P1540)</f>
        <v>0</v>
      </c>
      <c r="S1540" s="46">
        <f t="shared" si="508"/>
      </c>
      <c r="T1540" s="37">
        <v>0</v>
      </c>
      <c r="U1540" s="39">
        <f t="shared" si="509"/>
        <v>0</v>
      </c>
      <c r="BD1540" s="3"/>
      <c r="BJ1540" s="25"/>
    </row>
    <row r="1541" spans="2:62" ht="12" customHeight="1">
      <c r="B1541" s="11" t="s">
        <v>0</v>
      </c>
      <c r="C1541" s="26" t="s">
        <v>30</v>
      </c>
      <c r="D1541" s="37">
        <v>0</v>
      </c>
      <c r="E1541" s="46">
        <f t="shared" si="500"/>
      </c>
      <c r="F1541" s="37">
        <v>0</v>
      </c>
      <c r="G1541" s="46">
        <f t="shared" si="501"/>
      </c>
      <c r="H1541" s="37">
        <v>0</v>
      </c>
      <c r="I1541" s="46">
        <f t="shared" si="502"/>
      </c>
      <c r="J1541" s="37">
        <v>0</v>
      </c>
      <c r="K1541" s="46">
        <f t="shared" si="503"/>
      </c>
      <c r="L1541" s="37">
        <v>0</v>
      </c>
      <c r="M1541" s="46">
        <f t="shared" si="504"/>
      </c>
      <c r="N1541" s="38">
        <v>0</v>
      </c>
      <c r="O1541" s="46">
        <f t="shared" si="505"/>
      </c>
      <c r="P1541" s="37">
        <v>0</v>
      </c>
      <c r="Q1541" s="46">
        <f t="shared" si="506"/>
      </c>
      <c r="R1541" s="37">
        <f t="shared" si="510"/>
        <v>0</v>
      </c>
      <c r="S1541" s="46">
        <f t="shared" si="508"/>
      </c>
      <c r="T1541" s="37">
        <v>0</v>
      </c>
      <c r="U1541" s="39">
        <f t="shared" si="509"/>
        <v>0</v>
      </c>
      <c r="BD1541" s="3"/>
      <c r="BJ1541" s="25"/>
    </row>
    <row r="1542" spans="2:62" ht="12" customHeight="1">
      <c r="B1542" s="11"/>
      <c r="C1542" s="26" t="s">
        <v>31</v>
      </c>
      <c r="D1542" s="37">
        <v>0</v>
      </c>
      <c r="E1542" s="46">
        <f t="shared" si="500"/>
      </c>
      <c r="F1542" s="37">
        <v>0</v>
      </c>
      <c r="G1542" s="46">
        <f t="shared" si="501"/>
      </c>
      <c r="H1542" s="37">
        <v>0</v>
      </c>
      <c r="I1542" s="46">
        <f t="shared" si="502"/>
      </c>
      <c r="J1542" s="37">
        <v>0</v>
      </c>
      <c r="K1542" s="46">
        <f t="shared" si="503"/>
      </c>
      <c r="L1542" s="37">
        <v>0</v>
      </c>
      <c r="M1542" s="46">
        <f t="shared" si="504"/>
      </c>
      <c r="N1542" s="38">
        <v>0</v>
      </c>
      <c r="O1542" s="46">
        <f t="shared" si="505"/>
      </c>
      <c r="P1542" s="37">
        <v>0</v>
      </c>
      <c r="Q1542" s="46">
        <f t="shared" si="506"/>
      </c>
      <c r="R1542" s="37">
        <f t="shared" si="510"/>
        <v>0</v>
      </c>
      <c r="S1542" s="46">
        <f t="shared" si="508"/>
      </c>
      <c r="T1542" s="37">
        <v>0</v>
      </c>
      <c r="U1542" s="39">
        <f t="shared" si="509"/>
        <v>0</v>
      </c>
      <c r="BD1542" s="3"/>
      <c r="BJ1542" s="25"/>
    </row>
    <row r="1543" spans="2:62" ht="12" customHeight="1">
      <c r="B1543" s="11"/>
      <c r="C1543" s="26" t="s">
        <v>32</v>
      </c>
      <c r="D1543" s="37">
        <v>0</v>
      </c>
      <c r="E1543" s="46">
        <f t="shared" si="500"/>
      </c>
      <c r="F1543" s="37">
        <v>0</v>
      </c>
      <c r="G1543" s="46">
        <f t="shared" si="501"/>
      </c>
      <c r="H1543" s="37">
        <v>0</v>
      </c>
      <c r="I1543" s="46">
        <f t="shared" si="502"/>
      </c>
      <c r="J1543" s="37">
        <v>0</v>
      </c>
      <c r="K1543" s="46">
        <f t="shared" si="503"/>
      </c>
      <c r="L1543" s="37">
        <v>0</v>
      </c>
      <c r="M1543" s="46">
        <f t="shared" si="504"/>
      </c>
      <c r="N1543" s="38">
        <v>0</v>
      </c>
      <c r="O1543" s="46">
        <f t="shared" si="505"/>
      </c>
      <c r="P1543" s="37">
        <v>0</v>
      </c>
      <c r="Q1543" s="46">
        <f t="shared" si="506"/>
      </c>
      <c r="R1543" s="37">
        <f t="shared" si="510"/>
        <v>0</v>
      </c>
      <c r="S1543" s="46">
        <f t="shared" si="508"/>
      </c>
      <c r="T1543" s="37">
        <v>0</v>
      </c>
      <c r="U1543" s="39">
        <f t="shared" si="509"/>
        <v>0</v>
      </c>
      <c r="BD1543" s="3"/>
      <c r="BJ1543" s="25"/>
    </row>
    <row r="1544" spans="2:62" ht="12" customHeight="1">
      <c r="B1544" s="11" t="s">
        <v>17</v>
      </c>
      <c r="C1544" s="26" t="s">
        <v>33</v>
      </c>
      <c r="D1544" s="37">
        <v>0</v>
      </c>
      <c r="E1544" s="46">
        <f t="shared" si="500"/>
      </c>
      <c r="F1544" s="37">
        <v>0</v>
      </c>
      <c r="G1544" s="46">
        <f t="shared" si="501"/>
      </c>
      <c r="H1544" s="37">
        <v>0</v>
      </c>
      <c r="I1544" s="46">
        <f t="shared" si="502"/>
      </c>
      <c r="J1544" s="37">
        <v>0</v>
      </c>
      <c r="K1544" s="46">
        <f t="shared" si="503"/>
      </c>
      <c r="L1544" s="37">
        <v>0</v>
      </c>
      <c r="M1544" s="46">
        <f t="shared" si="504"/>
      </c>
      <c r="N1544" s="38">
        <v>0</v>
      </c>
      <c r="O1544" s="46">
        <f t="shared" si="505"/>
      </c>
      <c r="P1544" s="37">
        <v>0</v>
      </c>
      <c r="Q1544" s="46">
        <f t="shared" si="506"/>
      </c>
      <c r="R1544" s="37">
        <f t="shared" si="510"/>
        <v>0</v>
      </c>
      <c r="S1544" s="46">
        <f t="shared" si="508"/>
      </c>
      <c r="T1544" s="37">
        <v>0</v>
      </c>
      <c r="U1544" s="39">
        <f t="shared" si="509"/>
        <v>0</v>
      </c>
      <c r="BD1544" s="3"/>
      <c r="BJ1544" s="25"/>
    </row>
    <row r="1545" spans="2:62" ht="12" customHeight="1">
      <c r="B1545" s="11"/>
      <c r="C1545" s="26" t="s">
        <v>34</v>
      </c>
      <c r="D1545" s="37">
        <v>0</v>
      </c>
      <c r="E1545" s="46">
        <f t="shared" si="500"/>
      </c>
      <c r="F1545" s="37">
        <v>0</v>
      </c>
      <c r="G1545" s="46">
        <f t="shared" si="501"/>
      </c>
      <c r="H1545" s="37">
        <v>0</v>
      </c>
      <c r="I1545" s="46">
        <f t="shared" si="502"/>
      </c>
      <c r="J1545" s="37">
        <v>0</v>
      </c>
      <c r="K1545" s="46">
        <f t="shared" si="503"/>
      </c>
      <c r="L1545" s="37">
        <v>0</v>
      </c>
      <c r="M1545" s="46">
        <f t="shared" si="504"/>
      </c>
      <c r="N1545" s="38">
        <v>0</v>
      </c>
      <c r="O1545" s="46">
        <f t="shared" si="505"/>
      </c>
      <c r="P1545" s="37">
        <v>0</v>
      </c>
      <c r="Q1545" s="46">
        <f t="shared" si="506"/>
      </c>
      <c r="R1545" s="37">
        <f t="shared" si="510"/>
        <v>0</v>
      </c>
      <c r="S1545" s="46">
        <f t="shared" si="508"/>
      </c>
      <c r="T1545" s="37">
        <v>0</v>
      </c>
      <c r="U1545" s="39">
        <f t="shared" si="509"/>
        <v>0</v>
      </c>
      <c r="BD1545" s="3"/>
      <c r="BJ1545" s="25"/>
    </row>
    <row r="1546" spans="2:62" ht="12" customHeight="1">
      <c r="B1546" s="11"/>
      <c r="C1546" s="26" t="s">
        <v>35</v>
      </c>
      <c r="D1546" s="37">
        <v>0</v>
      </c>
      <c r="E1546" s="46">
        <f t="shared" si="500"/>
      </c>
      <c r="F1546" s="37">
        <v>0</v>
      </c>
      <c r="G1546" s="46">
        <f t="shared" si="501"/>
      </c>
      <c r="H1546" s="37">
        <v>0</v>
      </c>
      <c r="I1546" s="46">
        <f t="shared" si="502"/>
      </c>
      <c r="J1546" s="37">
        <v>0</v>
      </c>
      <c r="K1546" s="46">
        <f t="shared" si="503"/>
      </c>
      <c r="L1546" s="37">
        <v>0</v>
      </c>
      <c r="M1546" s="46">
        <f t="shared" si="504"/>
      </c>
      <c r="N1546" s="38">
        <v>0</v>
      </c>
      <c r="O1546" s="46">
        <f t="shared" si="505"/>
      </c>
      <c r="P1546" s="37">
        <v>0</v>
      </c>
      <c r="Q1546" s="46">
        <f t="shared" si="506"/>
      </c>
      <c r="R1546" s="37">
        <f t="shared" si="510"/>
        <v>0</v>
      </c>
      <c r="S1546" s="46">
        <f t="shared" si="508"/>
      </c>
      <c r="T1546" s="37">
        <v>0</v>
      </c>
      <c r="U1546" s="39">
        <f t="shared" si="509"/>
        <v>0</v>
      </c>
      <c r="BD1546" s="3"/>
      <c r="BJ1546" s="25"/>
    </row>
    <row r="1547" spans="2:62" ht="12" customHeight="1">
      <c r="B1547" s="11" t="s">
        <v>20</v>
      </c>
      <c r="C1547" s="26" t="s">
        <v>36</v>
      </c>
      <c r="D1547" s="37">
        <v>0</v>
      </c>
      <c r="E1547" s="46">
        <f t="shared" si="500"/>
      </c>
      <c r="F1547" s="37">
        <v>0</v>
      </c>
      <c r="G1547" s="46">
        <f t="shared" si="501"/>
      </c>
      <c r="H1547" s="37">
        <v>0</v>
      </c>
      <c r="I1547" s="46">
        <f t="shared" si="502"/>
      </c>
      <c r="J1547" s="37">
        <v>0</v>
      </c>
      <c r="K1547" s="46">
        <f t="shared" si="503"/>
      </c>
      <c r="L1547" s="37">
        <v>0</v>
      </c>
      <c r="M1547" s="46">
        <f t="shared" si="504"/>
      </c>
      <c r="N1547" s="38">
        <v>0</v>
      </c>
      <c r="O1547" s="46">
        <f t="shared" si="505"/>
      </c>
      <c r="P1547" s="37">
        <v>0</v>
      </c>
      <c r="Q1547" s="46">
        <f t="shared" si="506"/>
      </c>
      <c r="R1547" s="37">
        <f t="shared" si="510"/>
        <v>0</v>
      </c>
      <c r="S1547" s="46">
        <f t="shared" si="508"/>
      </c>
      <c r="T1547" s="37">
        <v>0</v>
      </c>
      <c r="U1547" s="39">
        <f t="shared" si="509"/>
        <v>0</v>
      </c>
      <c r="BD1547" s="3"/>
      <c r="BJ1547" s="25"/>
    </row>
    <row r="1548" spans="2:62" ht="12" customHeight="1">
      <c r="B1548" s="11"/>
      <c r="C1548" s="26" t="s">
        <v>37</v>
      </c>
      <c r="D1548" s="37">
        <v>0</v>
      </c>
      <c r="E1548" s="46">
        <f t="shared" si="500"/>
      </c>
      <c r="F1548" s="37">
        <v>0</v>
      </c>
      <c r="G1548" s="46">
        <f t="shared" si="501"/>
      </c>
      <c r="H1548" s="37">
        <v>0</v>
      </c>
      <c r="I1548" s="46">
        <f t="shared" si="502"/>
      </c>
      <c r="J1548" s="37">
        <v>0</v>
      </c>
      <c r="K1548" s="46">
        <f t="shared" si="503"/>
      </c>
      <c r="L1548" s="37">
        <v>0</v>
      </c>
      <c r="M1548" s="46">
        <f t="shared" si="504"/>
      </c>
      <c r="N1548" s="38">
        <v>0</v>
      </c>
      <c r="O1548" s="46">
        <f t="shared" si="505"/>
      </c>
      <c r="P1548" s="37">
        <v>0</v>
      </c>
      <c r="Q1548" s="46">
        <f t="shared" si="506"/>
      </c>
      <c r="R1548" s="37">
        <f t="shared" si="510"/>
        <v>0</v>
      </c>
      <c r="S1548" s="46">
        <f t="shared" si="508"/>
      </c>
      <c r="T1548" s="37">
        <v>0</v>
      </c>
      <c r="U1548" s="39">
        <f t="shared" si="509"/>
        <v>0</v>
      </c>
      <c r="BD1548" s="3"/>
      <c r="BJ1548" s="25"/>
    </row>
    <row r="1549" spans="1:62" s="30" customFormat="1" ht="12" customHeight="1">
      <c r="A1549" s="3"/>
      <c r="B1549" s="27"/>
      <c r="C1549" s="28" t="s">
        <v>2</v>
      </c>
      <c r="D1549" s="40">
        <f>SUM(D1540:D1548)</f>
        <v>0</v>
      </c>
      <c r="E1549" s="47">
        <f t="shared" si="500"/>
      </c>
      <c r="F1549" s="40">
        <f>SUM(F1540:F1548)</f>
        <v>0</v>
      </c>
      <c r="G1549" s="47">
        <f t="shared" si="501"/>
      </c>
      <c r="H1549" s="40">
        <f>SUM(H1540:H1548)</f>
        <v>0</v>
      </c>
      <c r="I1549" s="47">
        <f t="shared" si="502"/>
      </c>
      <c r="J1549" s="40">
        <f>SUM(J1540:J1548)</f>
        <v>0</v>
      </c>
      <c r="K1549" s="47">
        <f t="shared" si="503"/>
      </c>
      <c r="L1549" s="40">
        <f>SUM(L1540:L1548)</f>
        <v>0</v>
      </c>
      <c r="M1549" s="47">
        <f t="shared" si="504"/>
      </c>
      <c r="N1549" s="41">
        <f>SUM(N1540:N1548)</f>
        <v>0</v>
      </c>
      <c r="O1549" s="47">
        <f t="shared" si="505"/>
      </c>
      <c r="P1549" s="40">
        <f>SUM(P1540:P1548)</f>
        <v>0</v>
      </c>
      <c r="Q1549" s="47">
        <f t="shared" si="506"/>
      </c>
      <c r="R1549" s="40">
        <f>SUM(R1540:R1548)</f>
        <v>0</v>
      </c>
      <c r="S1549" s="47">
        <f t="shared" si="508"/>
      </c>
      <c r="T1549" s="40">
        <f>SUM(T1540:T1548)</f>
        <v>0</v>
      </c>
      <c r="U1549" s="42">
        <f t="shared" si="509"/>
        <v>0</v>
      </c>
      <c r="BJ1549" s="25"/>
    </row>
    <row r="1550" spans="2:62" ht="12" customHeight="1">
      <c r="B1550" s="11"/>
      <c r="C1550" s="26" t="s">
        <v>38</v>
      </c>
      <c r="D1550" s="37">
        <v>0</v>
      </c>
      <c r="E1550" s="46">
        <f t="shared" si="500"/>
        <v>0</v>
      </c>
      <c r="F1550" s="37">
        <v>0</v>
      </c>
      <c r="G1550" s="46">
        <f t="shared" si="501"/>
        <v>0</v>
      </c>
      <c r="H1550" s="37">
        <v>0</v>
      </c>
      <c r="I1550" s="46">
        <f t="shared" si="502"/>
        <v>0</v>
      </c>
      <c r="J1550" s="37">
        <v>0</v>
      </c>
      <c r="K1550" s="46">
        <f t="shared" si="503"/>
        <v>0</v>
      </c>
      <c r="L1550" s="37">
        <v>0</v>
      </c>
      <c r="M1550" s="46">
        <f t="shared" si="504"/>
        <v>0</v>
      </c>
      <c r="N1550" s="38">
        <v>0</v>
      </c>
      <c r="O1550" s="46">
        <f t="shared" si="505"/>
        <v>0</v>
      </c>
      <c r="P1550" s="37">
        <v>0</v>
      </c>
      <c r="Q1550" s="46">
        <f t="shared" si="506"/>
        <v>0</v>
      </c>
      <c r="R1550" s="37">
        <f aca="true" t="shared" si="511" ref="R1550:R1559">SUM(D1550,F1550,H1550,J1550,L1550,N1550,P1550)</f>
        <v>0</v>
      </c>
      <c r="S1550" s="46">
        <f t="shared" si="508"/>
        <v>0</v>
      </c>
      <c r="T1550" s="37">
        <v>0.4396</v>
      </c>
      <c r="U1550" s="39">
        <f t="shared" si="509"/>
        <v>0.4396</v>
      </c>
      <c r="BD1550" s="3"/>
      <c r="BJ1550" s="25"/>
    </row>
    <row r="1551" spans="2:62" ht="12" customHeight="1">
      <c r="B1551" s="11"/>
      <c r="C1551" s="26" t="s">
        <v>39</v>
      </c>
      <c r="D1551" s="37">
        <v>0</v>
      </c>
      <c r="E1551" s="46">
        <f t="shared" si="500"/>
        <v>0</v>
      </c>
      <c r="F1551" s="37">
        <v>0</v>
      </c>
      <c r="G1551" s="46">
        <f t="shared" si="501"/>
        <v>0</v>
      </c>
      <c r="H1551" s="37">
        <v>0</v>
      </c>
      <c r="I1551" s="46">
        <f t="shared" si="502"/>
        <v>0</v>
      </c>
      <c r="J1551" s="37">
        <v>0</v>
      </c>
      <c r="K1551" s="46">
        <f t="shared" si="503"/>
        <v>0</v>
      </c>
      <c r="L1551" s="37">
        <v>0.4896</v>
      </c>
      <c r="M1551" s="46">
        <f t="shared" si="504"/>
        <v>2.5230610667353774</v>
      </c>
      <c r="N1551" s="38">
        <v>0</v>
      </c>
      <c r="O1551" s="46">
        <f t="shared" si="505"/>
        <v>0</v>
      </c>
      <c r="P1551" s="37">
        <v>0</v>
      </c>
      <c r="Q1551" s="46">
        <f t="shared" si="506"/>
        <v>0</v>
      </c>
      <c r="R1551" s="37">
        <f t="shared" si="511"/>
        <v>0.4896</v>
      </c>
      <c r="S1551" s="46">
        <f t="shared" si="508"/>
        <v>2.5230610667353774</v>
      </c>
      <c r="T1551" s="37">
        <v>18.9154</v>
      </c>
      <c r="U1551" s="39">
        <f t="shared" si="509"/>
        <v>19.405</v>
      </c>
      <c r="BD1551" s="3"/>
      <c r="BJ1551" s="25"/>
    </row>
    <row r="1552" spans="2:62" ht="12" customHeight="1">
      <c r="B1552" s="11" t="s">
        <v>40</v>
      </c>
      <c r="C1552" s="26" t="s">
        <v>41</v>
      </c>
      <c r="D1552" s="37">
        <v>0</v>
      </c>
      <c r="E1552" s="46">
        <f t="shared" si="500"/>
        <v>0</v>
      </c>
      <c r="F1552" s="37">
        <v>0</v>
      </c>
      <c r="G1552" s="46">
        <f t="shared" si="501"/>
        <v>0</v>
      </c>
      <c r="H1552" s="37">
        <v>0</v>
      </c>
      <c r="I1552" s="46">
        <f t="shared" si="502"/>
        <v>0</v>
      </c>
      <c r="J1552" s="37">
        <v>0</v>
      </c>
      <c r="K1552" s="46">
        <f t="shared" si="503"/>
        <v>0</v>
      </c>
      <c r="L1552" s="37">
        <v>0</v>
      </c>
      <c r="M1552" s="46">
        <f t="shared" si="504"/>
        <v>0</v>
      </c>
      <c r="N1552" s="38">
        <v>0</v>
      </c>
      <c r="O1552" s="46">
        <f t="shared" si="505"/>
        <v>0</v>
      </c>
      <c r="P1552" s="37">
        <v>0</v>
      </c>
      <c r="Q1552" s="46">
        <f t="shared" si="506"/>
        <v>0</v>
      </c>
      <c r="R1552" s="37">
        <f t="shared" si="511"/>
        <v>0</v>
      </c>
      <c r="S1552" s="46">
        <f t="shared" si="508"/>
        <v>0</v>
      </c>
      <c r="T1552" s="37">
        <v>55.9801</v>
      </c>
      <c r="U1552" s="39">
        <f t="shared" si="509"/>
        <v>55.9801</v>
      </c>
      <c r="BD1552" s="3"/>
      <c r="BJ1552" s="25"/>
    </row>
    <row r="1553" spans="2:62" ht="12" customHeight="1">
      <c r="B1553" s="11" t="s">
        <v>42</v>
      </c>
      <c r="C1553" s="26" t="s">
        <v>43</v>
      </c>
      <c r="D1553" s="37">
        <v>0</v>
      </c>
      <c r="E1553" s="46">
        <f t="shared" si="500"/>
        <v>0</v>
      </c>
      <c r="F1553" s="37">
        <v>0</v>
      </c>
      <c r="G1553" s="46">
        <f t="shared" si="501"/>
        <v>0</v>
      </c>
      <c r="H1553" s="37">
        <v>0</v>
      </c>
      <c r="I1553" s="46">
        <f t="shared" si="502"/>
        <v>0</v>
      </c>
      <c r="J1553" s="37">
        <v>0</v>
      </c>
      <c r="K1553" s="46">
        <f t="shared" si="503"/>
        <v>0</v>
      </c>
      <c r="L1553" s="37">
        <v>0</v>
      </c>
      <c r="M1553" s="46">
        <f t="shared" si="504"/>
        <v>0</v>
      </c>
      <c r="N1553" s="38">
        <v>0</v>
      </c>
      <c r="O1553" s="46">
        <f t="shared" si="505"/>
        <v>0</v>
      </c>
      <c r="P1553" s="37">
        <v>0</v>
      </c>
      <c r="Q1553" s="46">
        <f t="shared" si="506"/>
        <v>0</v>
      </c>
      <c r="R1553" s="37">
        <f t="shared" si="511"/>
        <v>0</v>
      </c>
      <c r="S1553" s="46">
        <f t="shared" si="508"/>
        <v>0</v>
      </c>
      <c r="T1553" s="37">
        <v>51.189</v>
      </c>
      <c r="U1553" s="39">
        <f t="shared" si="509"/>
        <v>51.189</v>
      </c>
      <c r="BD1553" s="3"/>
      <c r="BJ1553" s="25"/>
    </row>
    <row r="1554" spans="2:62" ht="12" customHeight="1">
      <c r="B1554" s="11" t="s">
        <v>44</v>
      </c>
      <c r="C1554" s="26" t="s">
        <v>45</v>
      </c>
      <c r="D1554" s="37">
        <v>0</v>
      </c>
      <c r="E1554" s="46">
        <f t="shared" si="500"/>
        <v>0</v>
      </c>
      <c r="F1554" s="37">
        <v>0</v>
      </c>
      <c r="G1554" s="46">
        <f t="shared" si="501"/>
        <v>0</v>
      </c>
      <c r="H1554" s="37">
        <v>0</v>
      </c>
      <c r="I1554" s="46">
        <f t="shared" si="502"/>
        <v>0</v>
      </c>
      <c r="J1554" s="37">
        <v>0</v>
      </c>
      <c r="K1554" s="46">
        <f t="shared" si="503"/>
        <v>0</v>
      </c>
      <c r="L1554" s="37">
        <v>13.547</v>
      </c>
      <c r="M1554" s="46">
        <f t="shared" si="504"/>
        <v>11.469728873457063</v>
      </c>
      <c r="N1554" s="38">
        <v>0</v>
      </c>
      <c r="O1554" s="46">
        <f t="shared" si="505"/>
        <v>0</v>
      </c>
      <c r="P1554" s="37">
        <v>3.3758</v>
      </c>
      <c r="Q1554" s="46">
        <f t="shared" si="506"/>
        <v>2.8581612704669928</v>
      </c>
      <c r="R1554" s="37">
        <f t="shared" si="511"/>
        <v>16.922800000000002</v>
      </c>
      <c r="S1554" s="46">
        <f t="shared" si="508"/>
        <v>14.327890143924057</v>
      </c>
      <c r="T1554" s="37">
        <v>101.1881</v>
      </c>
      <c r="U1554" s="39">
        <f t="shared" si="509"/>
        <v>118.11090000000002</v>
      </c>
      <c r="BD1554" s="3"/>
      <c r="BJ1554" s="25"/>
    </row>
    <row r="1555" spans="2:62" ht="12" customHeight="1">
      <c r="B1555" s="11" t="s">
        <v>46</v>
      </c>
      <c r="C1555" s="26" t="s">
        <v>47</v>
      </c>
      <c r="D1555" s="37">
        <v>0</v>
      </c>
      <c r="E1555" s="46">
        <f t="shared" si="500"/>
      </c>
      <c r="F1555" s="37">
        <v>0</v>
      </c>
      <c r="G1555" s="46">
        <f t="shared" si="501"/>
      </c>
      <c r="H1555" s="37">
        <v>0</v>
      </c>
      <c r="I1555" s="46">
        <f t="shared" si="502"/>
      </c>
      <c r="J1555" s="37">
        <v>0</v>
      </c>
      <c r="K1555" s="46">
        <f t="shared" si="503"/>
      </c>
      <c r="L1555" s="37">
        <v>0</v>
      </c>
      <c r="M1555" s="46">
        <f t="shared" si="504"/>
      </c>
      <c r="N1555" s="38">
        <v>0</v>
      </c>
      <c r="O1555" s="46">
        <f t="shared" si="505"/>
      </c>
      <c r="P1555" s="37">
        <v>0</v>
      </c>
      <c r="Q1555" s="46">
        <f t="shared" si="506"/>
      </c>
      <c r="R1555" s="37">
        <f t="shared" si="511"/>
        <v>0</v>
      </c>
      <c r="S1555" s="46">
        <f t="shared" si="508"/>
      </c>
      <c r="T1555" s="37">
        <v>0</v>
      </c>
      <c r="U1555" s="39">
        <f t="shared" si="509"/>
        <v>0</v>
      </c>
      <c r="BD1555" s="3"/>
      <c r="BJ1555" s="25"/>
    </row>
    <row r="1556" spans="2:62" ht="12" customHeight="1">
      <c r="B1556" s="11" t="s">
        <v>48</v>
      </c>
      <c r="C1556" s="26" t="s">
        <v>49</v>
      </c>
      <c r="D1556" s="37">
        <v>0</v>
      </c>
      <c r="E1556" s="46">
        <f t="shared" si="500"/>
        <v>0</v>
      </c>
      <c r="F1556" s="37">
        <v>0</v>
      </c>
      <c r="G1556" s="46">
        <f t="shared" si="501"/>
        <v>0</v>
      </c>
      <c r="H1556" s="37">
        <v>0</v>
      </c>
      <c r="I1556" s="46">
        <f t="shared" si="502"/>
        <v>0</v>
      </c>
      <c r="J1556" s="37">
        <v>0</v>
      </c>
      <c r="K1556" s="46">
        <f t="shared" si="503"/>
        <v>0</v>
      </c>
      <c r="L1556" s="37">
        <v>0</v>
      </c>
      <c r="M1556" s="46">
        <f t="shared" si="504"/>
        <v>0</v>
      </c>
      <c r="N1556" s="38">
        <v>0</v>
      </c>
      <c r="O1556" s="46">
        <f t="shared" si="505"/>
        <v>0</v>
      </c>
      <c r="P1556" s="37">
        <v>0</v>
      </c>
      <c r="Q1556" s="46">
        <f t="shared" si="506"/>
        <v>0</v>
      </c>
      <c r="R1556" s="37">
        <f t="shared" si="511"/>
        <v>0</v>
      </c>
      <c r="S1556" s="46">
        <f t="shared" si="508"/>
        <v>0</v>
      </c>
      <c r="T1556" s="37">
        <v>278.3168</v>
      </c>
      <c r="U1556" s="39">
        <f t="shared" si="509"/>
        <v>278.3168</v>
      </c>
      <c r="BD1556" s="3"/>
      <c r="BJ1556" s="25"/>
    </row>
    <row r="1557" spans="2:62" ht="12" customHeight="1">
      <c r="B1557" s="11" t="s">
        <v>1</v>
      </c>
      <c r="C1557" s="26" t="s">
        <v>50</v>
      </c>
      <c r="D1557" s="37">
        <v>0</v>
      </c>
      <c r="E1557" s="46">
        <f t="shared" si="500"/>
        <v>0</v>
      </c>
      <c r="F1557" s="37">
        <v>0</v>
      </c>
      <c r="G1557" s="46">
        <f t="shared" si="501"/>
        <v>0</v>
      </c>
      <c r="H1557" s="37">
        <v>0</v>
      </c>
      <c r="I1557" s="46">
        <f t="shared" si="502"/>
        <v>0</v>
      </c>
      <c r="J1557" s="37">
        <v>0</v>
      </c>
      <c r="K1557" s="46">
        <f t="shared" si="503"/>
        <v>0</v>
      </c>
      <c r="L1557" s="37">
        <v>0</v>
      </c>
      <c r="M1557" s="46">
        <f t="shared" si="504"/>
        <v>0</v>
      </c>
      <c r="N1557" s="38">
        <v>0</v>
      </c>
      <c r="O1557" s="46">
        <f t="shared" si="505"/>
        <v>0</v>
      </c>
      <c r="P1557" s="37">
        <v>0</v>
      </c>
      <c r="Q1557" s="46">
        <f t="shared" si="506"/>
        <v>0</v>
      </c>
      <c r="R1557" s="37">
        <f t="shared" si="511"/>
        <v>0</v>
      </c>
      <c r="S1557" s="46">
        <f t="shared" si="508"/>
        <v>0</v>
      </c>
      <c r="T1557" s="37">
        <v>3.8552</v>
      </c>
      <c r="U1557" s="39">
        <f t="shared" si="509"/>
        <v>3.8552</v>
      </c>
      <c r="BD1557" s="3"/>
      <c r="BJ1557" s="25"/>
    </row>
    <row r="1558" spans="2:62" ht="12" customHeight="1">
      <c r="B1558" s="11" t="s">
        <v>20</v>
      </c>
      <c r="C1558" s="26" t="s">
        <v>51</v>
      </c>
      <c r="D1558" s="37">
        <v>0</v>
      </c>
      <c r="E1558" s="46">
        <f t="shared" si="500"/>
        <v>0</v>
      </c>
      <c r="F1558" s="37">
        <v>0</v>
      </c>
      <c r="G1558" s="46">
        <f t="shared" si="501"/>
        <v>0</v>
      </c>
      <c r="H1558" s="37">
        <v>0</v>
      </c>
      <c r="I1558" s="46">
        <f t="shared" si="502"/>
        <v>0</v>
      </c>
      <c r="J1558" s="37">
        <v>0</v>
      </c>
      <c r="K1558" s="46">
        <f t="shared" si="503"/>
        <v>0</v>
      </c>
      <c r="L1558" s="37">
        <v>0.2302</v>
      </c>
      <c r="M1558" s="46">
        <f t="shared" si="504"/>
        <v>0.7772038218710962</v>
      </c>
      <c r="N1558" s="38">
        <v>0</v>
      </c>
      <c r="O1558" s="46">
        <f t="shared" si="505"/>
        <v>0</v>
      </c>
      <c r="P1558" s="37">
        <v>0.066</v>
      </c>
      <c r="Q1558" s="46">
        <f t="shared" si="506"/>
        <v>0.22282994024106148</v>
      </c>
      <c r="R1558" s="37">
        <f t="shared" si="511"/>
        <v>0.2962</v>
      </c>
      <c r="S1558" s="46">
        <f t="shared" si="508"/>
        <v>1.0000337621121578</v>
      </c>
      <c r="T1558" s="37">
        <v>29.3228</v>
      </c>
      <c r="U1558" s="39">
        <f t="shared" si="509"/>
        <v>29.619</v>
      </c>
      <c r="BD1558" s="3"/>
      <c r="BJ1558" s="25"/>
    </row>
    <row r="1559" spans="2:62" ht="12" customHeight="1">
      <c r="B1559" s="11"/>
      <c r="C1559" s="26" t="s">
        <v>52</v>
      </c>
      <c r="D1559" s="37">
        <v>0</v>
      </c>
      <c r="E1559" s="46">
        <f t="shared" si="500"/>
        <v>0</v>
      </c>
      <c r="F1559" s="37">
        <v>0</v>
      </c>
      <c r="G1559" s="46">
        <f t="shared" si="501"/>
        <v>0</v>
      </c>
      <c r="H1559" s="37">
        <v>0</v>
      </c>
      <c r="I1559" s="46">
        <f t="shared" si="502"/>
        <v>0</v>
      </c>
      <c r="J1559" s="37">
        <v>0</v>
      </c>
      <c r="K1559" s="46">
        <f t="shared" si="503"/>
        <v>0</v>
      </c>
      <c r="L1559" s="37">
        <v>0</v>
      </c>
      <c r="M1559" s="46">
        <f t="shared" si="504"/>
        <v>0</v>
      </c>
      <c r="N1559" s="38">
        <v>0</v>
      </c>
      <c r="O1559" s="46">
        <f t="shared" si="505"/>
        <v>0</v>
      </c>
      <c r="P1559" s="37">
        <v>0</v>
      </c>
      <c r="Q1559" s="46">
        <f t="shared" si="506"/>
        <v>0</v>
      </c>
      <c r="R1559" s="37">
        <f t="shared" si="511"/>
        <v>0</v>
      </c>
      <c r="S1559" s="46">
        <f t="shared" si="508"/>
        <v>0</v>
      </c>
      <c r="T1559" s="37">
        <v>15.6077</v>
      </c>
      <c r="U1559" s="39">
        <f t="shared" si="509"/>
        <v>15.6077</v>
      </c>
      <c r="BD1559" s="3"/>
      <c r="BJ1559" s="25"/>
    </row>
    <row r="1560" spans="1:62" s="30" customFormat="1" ht="12" customHeight="1">
      <c r="A1560" s="3"/>
      <c r="B1560" s="27"/>
      <c r="C1560" s="28" t="s">
        <v>2</v>
      </c>
      <c r="D1560" s="40">
        <f>SUM(D1550:D1559)</f>
        <v>0</v>
      </c>
      <c r="E1560" s="47">
        <f t="shared" si="500"/>
        <v>0</v>
      </c>
      <c r="F1560" s="40">
        <f>SUM(F1550:F1559)</f>
        <v>0</v>
      </c>
      <c r="G1560" s="47">
        <f t="shared" si="501"/>
        <v>0</v>
      </c>
      <c r="H1560" s="40">
        <f>SUM(H1550:H1559)</f>
        <v>0</v>
      </c>
      <c r="I1560" s="47">
        <f t="shared" si="502"/>
        <v>0</v>
      </c>
      <c r="J1560" s="40">
        <f>SUM(J1550:J1559)</f>
        <v>0</v>
      </c>
      <c r="K1560" s="47">
        <f t="shared" si="503"/>
        <v>0</v>
      </c>
      <c r="L1560" s="40">
        <f>SUM(L1550:L1559)</f>
        <v>14.2668</v>
      </c>
      <c r="M1560" s="47">
        <f t="shared" si="504"/>
        <v>2.4919160495302113</v>
      </c>
      <c r="N1560" s="41">
        <f>SUM(N1550:N1559)</f>
        <v>0</v>
      </c>
      <c r="O1560" s="47">
        <f t="shared" si="505"/>
        <v>0</v>
      </c>
      <c r="P1560" s="40">
        <f>SUM(P1550:P1559)</f>
        <v>3.4417999999999997</v>
      </c>
      <c r="Q1560" s="47">
        <f t="shared" si="506"/>
        <v>0.6011633063667451</v>
      </c>
      <c r="R1560" s="40">
        <f>SUM(R1550:R1559)</f>
        <v>17.7086</v>
      </c>
      <c r="S1560" s="47">
        <f t="shared" si="508"/>
        <v>3.0930793558969563</v>
      </c>
      <c r="T1560" s="40">
        <f>SUM(T1550:T1559)</f>
        <v>554.8147</v>
      </c>
      <c r="U1560" s="42">
        <f t="shared" si="509"/>
        <v>572.5233000000001</v>
      </c>
      <c r="BJ1560" s="25"/>
    </row>
    <row r="1561" spans="2:62" ht="12" customHeight="1">
      <c r="B1561" s="23"/>
      <c r="C1561" s="24" t="s">
        <v>53</v>
      </c>
      <c r="D1561" s="37">
        <v>0</v>
      </c>
      <c r="E1561" s="46">
        <f t="shared" si="500"/>
      </c>
      <c r="F1561" s="37">
        <v>0</v>
      </c>
      <c r="G1561" s="46">
        <f t="shared" si="501"/>
      </c>
      <c r="H1561" s="37">
        <v>0</v>
      </c>
      <c r="I1561" s="46">
        <f t="shared" si="502"/>
      </c>
      <c r="J1561" s="37">
        <v>0</v>
      </c>
      <c r="K1561" s="46">
        <f t="shared" si="503"/>
      </c>
      <c r="L1561" s="37">
        <v>0</v>
      </c>
      <c r="M1561" s="46">
        <f t="shared" si="504"/>
      </c>
      <c r="N1561" s="38">
        <v>0</v>
      </c>
      <c r="O1561" s="46">
        <f t="shared" si="505"/>
      </c>
      <c r="P1561" s="37">
        <v>0</v>
      </c>
      <c r="Q1561" s="46">
        <f t="shared" si="506"/>
      </c>
      <c r="R1561" s="37">
        <f aca="true" t="shared" si="512" ref="R1561:R1579">SUM(D1561,F1561,H1561,J1561,L1561,N1561,P1561)</f>
        <v>0</v>
      </c>
      <c r="S1561" s="46">
        <f t="shared" si="508"/>
      </c>
      <c r="T1561" s="37">
        <v>0</v>
      </c>
      <c r="U1561" s="39">
        <f t="shared" si="509"/>
        <v>0</v>
      </c>
      <c r="BD1561" s="3"/>
      <c r="BJ1561" s="25"/>
    </row>
    <row r="1562" spans="2:62" ht="12" customHeight="1">
      <c r="B1562" s="11"/>
      <c r="C1562" s="26" t="s">
        <v>54</v>
      </c>
      <c r="D1562" s="37">
        <v>0</v>
      </c>
      <c r="E1562" s="46">
        <f t="shared" si="500"/>
      </c>
      <c r="F1562" s="37">
        <v>0</v>
      </c>
      <c r="G1562" s="46">
        <f t="shared" si="501"/>
      </c>
      <c r="H1562" s="37">
        <v>0</v>
      </c>
      <c r="I1562" s="46">
        <f t="shared" si="502"/>
      </c>
      <c r="J1562" s="37">
        <v>0</v>
      </c>
      <c r="K1562" s="46">
        <f t="shared" si="503"/>
      </c>
      <c r="L1562" s="37">
        <v>0</v>
      </c>
      <c r="M1562" s="46">
        <f t="shared" si="504"/>
      </c>
      <c r="N1562" s="38">
        <v>0</v>
      </c>
      <c r="O1562" s="46">
        <f t="shared" si="505"/>
      </c>
      <c r="P1562" s="37">
        <v>0</v>
      </c>
      <c r="Q1562" s="46">
        <f t="shared" si="506"/>
      </c>
      <c r="R1562" s="37">
        <f t="shared" si="512"/>
        <v>0</v>
      </c>
      <c r="S1562" s="46">
        <f t="shared" si="508"/>
      </c>
      <c r="T1562" s="37">
        <v>0</v>
      </c>
      <c r="U1562" s="39">
        <f t="shared" si="509"/>
        <v>0</v>
      </c>
      <c r="BD1562" s="3"/>
      <c r="BJ1562" s="25"/>
    </row>
    <row r="1563" spans="2:62" ht="12" customHeight="1">
      <c r="B1563" s="11"/>
      <c r="C1563" s="26" t="s">
        <v>55</v>
      </c>
      <c r="D1563" s="37">
        <v>0</v>
      </c>
      <c r="E1563" s="46">
        <f t="shared" si="500"/>
      </c>
      <c r="F1563" s="37">
        <v>0</v>
      </c>
      <c r="G1563" s="46">
        <f t="shared" si="501"/>
      </c>
      <c r="H1563" s="37">
        <v>0</v>
      </c>
      <c r="I1563" s="46">
        <f t="shared" si="502"/>
      </c>
      <c r="J1563" s="37">
        <v>0</v>
      </c>
      <c r="K1563" s="46">
        <f t="shared" si="503"/>
      </c>
      <c r="L1563" s="37">
        <v>0</v>
      </c>
      <c r="M1563" s="46">
        <f t="shared" si="504"/>
      </c>
      <c r="N1563" s="38">
        <v>0</v>
      </c>
      <c r="O1563" s="46">
        <f t="shared" si="505"/>
      </c>
      <c r="P1563" s="37">
        <v>0</v>
      </c>
      <c r="Q1563" s="46">
        <f t="shared" si="506"/>
      </c>
      <c r="R1563" s="37">
        <f t="shared" si="512"/>
        <v>0</v>
      </c>
      <c r="S1563" s="46">
        <f t="shared" si="508"/>
      </c>
      <c r="T1563" s="37">
        <v>0</v>
      </c>
      <c r="U1563" s="39">
        <f t="shared" si="509"/>
        <v>0</v>
      </c>
      <c r="BD1563" s="3"/>
      <c r="BJ1563" s="25"/>
    </row>
    <row r="1564" spans="2:62" ht="12" customHeight="1">
      <c r="B1564" s="11" t="s">
        <v>56</v>
      </c>
      <c r="C1564" s="26" t="s">
        <v>57</v>
      </c>
      <c r="D1564" s="37">
        <v>0</v>
      </c>
      <c r="E1564" s="46">
        <f t="shared" si="500"/>
        <v>0</v>
      </c>
      <c r="F1564" s="37">
        <v>0</v>
      </c>
      <c r="G1564" s="46">
        <f t="shared" si="501"/>
        <v>0</v>
      </c>
      <c r="H1564" s="37">
        <v>0</v>
      </c>
      <c r="I1564" s="46">
        <f t="shared" si="502"/>
        <v>0</v>
      </c>
      <c r="J1564" s="37">
        <v>0</v>
      </c>
      <c r="K1564" s="46">
        <f t="shared" si="503"/>
        <v>0</v>
      </c>
      <c r="L1564" s="37">
        <v>0</v>
      </c>
      <c r="M1564" s="46">
        <f t="shared" si="504"/>
        <v>0</v>
      </c>
      <c r="N1564" s="38">
        <v>0</v>
      </c>
      <c r="O1564" s="46">
        <f t="shared" si="505"/>
        <v>0</v>
      </c>
      <c r="P1564" s="37">
        <v>0</v>
      </c>
      <c r="Q1564" s="46">
        <f t="shared" si="506"/>
        <v>0</v>
      </c>
      <c r="R1564" s="37">
        <f t="shared" si="512"/>
        <v>0</v>
      </c>
      <c r="S1564" s="46">
        <f t="shared" si="508"/>
        <v>0</v>
      </c>
      <c r="T1564" s="37">
        <v>54.6386</v>
      </c>
      <c r="U1564" s="39">
        <f t="shared" si="509"/>
        <v>54.6386</v>
      </c>
      <c r="BD1564" s="3"/>
      <c r="BJ1564" s="25"/>
    </row>
    <row r="1565" spans="2:62" ht="12" customHeight="1">
      <c r="B1565" s="11"/>
      <c r="C1565" s="26" t="s">
        <v>58</v>
      </c>
      <c r="D1565" s="37">
        <v>0</v>
      </c>
      <c r="E1565" s="46">
        <f t="shared" si="500"/>
      </c>
      <c r="F1565" s="37">
        <v>0</v>
      </c>
      <c r="G1565" s="46">
        <f t="shared" si="501"/>
      </c>
      <c r="H1565" s="37">
        <v>0</v>
      </c>
      <c r="I1565" s="46">
        <f t="shared" si="502"/>
      </c>
      <c r="J1565" s="37">
        <v>0</v>
      </c>
      <c r="K1565" s="46">
        <f t="shared" si="503"/>
      </c>
      <c r="L1565" s="37">
        <v>0</v>
      </c>
      <c r="M1565" s="46">
        <f t="shared" si="504"/>
      </c>
      <c r="N1565" s="38">
        <v>0</v>
      </c>
      <c r="O1565" s="46">
        <f t="shared" si="505"/>
      </c>
      <c r="P1565" s="37">
        <v>0</v>
      </c>
      <c r="Q1565" s="46">
        <f t="shared" si="506"/>
      </c>
      <c r="R1565" s="37">
        <f t="shared" si="512"/>
        <v>0</v>
      </c>
      <c r="S1565" s="46">
        <f t="shared" si="508"/>
      </c>
      <c r="T1565" s="37">
        <v>0</v>
      </c>
      <c r="U1565" s="39">
        <f t="shared" si="509"/>
        <v>0</v>
      </c>
      <c r="BD1565" s="3"/>
      <c r="BJ1565" s="25"/>
    </row>
    <row r="1566" spans="2:62" ht="12" customHeight="1">
      <c r="B1566" s="11"/>
      <c r="C1566" s="26" t="s">
        <v>59</v>
      </c>
      <c r="D1566" s="37">
        <v>0</v>
      </c>
      <c r="E1566" s="46">
        <f t="shared" si="500"/>
        <v>0</v>
      </c>
      <c r="F1566" s="37">
        <v>0</v>
      </c>
      <c r="G1566" s="46">
        <f t="shared" si="501"/>
        <v>0</v>
      </c>
      <c r="H1566" s="37">
        <v>0</v>
      </c>
      <c r="I1566" s="46">
        <f t="shared" si="502"/>
        <v>0</v>
      </c>
      <c r="J1566" s="37">
        <v>0</v>
      </c>
      <c r="K1566" s="46">
        <f t="shared" si="503"/>
        <v>0</v>
      </c>
      <c r="L1566" s="37">
        <v>0</v>
      </c>
      <c r="M1566" s="46">
        <f t="shared" si="504"/>
        <v>0</v>
      </c>
      <c r="N1566" s="38">
        <v>0</v>
      </c>
      <c r="O1566" s="46">
        <f t="shared" si="505"/>
        <v>0</v>
      </c>
      <c r="P1566" s="37">
        <v>0</v>
      </c>
      <c r="Q1566" s="46">
        <f t="shared" si="506"/>
        <v>0</v>
      </c>
      <c r="R1566" s="37">
        <f t="shared" si="512"/>
        <v>0</v>
      </c>
      <c r="S1566" s="46">
        <f t="shared" si="508"/>
        <v>0</v>
      </c>
      <c r="T1566" s="37">
        <v>7.5562</v>
      </c>
      <c r="U1566" s="39">
        <f t="shared" si="509"/>
        <v>7.5562</v>
      </c>
      <c r="BD1566" s="3"/>
      <c r="BJ1566" s="25"/>
    </row>
    <row r="1567" spans="2:62" ht="12" customHeight="1">
      <c r="B1567" s="11" t="s">
        <v>60</v>
      </c>
      <c r="C1567" s="26" t="s">
        <v>61</v>
      </c>
      <c r="D1567" s="37">
        <v>0</v>
      </c>
      <c r="E1567" s="46">
        <f t="shared" si="500"/>
      </c>
      <c r="F1567" s="37">
        <v>0</v>
      </c>
      <c r="G1567" s="46">
        <f t="shared" si="501"/>
      </c>
      <c r="H1567" s="37">
        <v>0</v>
      </c>
      <c r="I1567" s="46">
        <f t="shared" si="502"/>
      </c>
      <c r="J1567" s="37">
        <v>0</v>
      </c>
      <c r="K1567" s="46">
        <f t="shared" si="503"/>
      </c>
      <c r="L1567" s="37">
        <v>0</v>
      </c>
      <c r="M1567" s="46">
        <f t="shared" si="504"/>
      </c>
      <c r="N1567" s="38">
        <v>0</v>
      </c>
      <c r="O1567" s="46">
        <f t="shared" si="505"/>
      </c>
      <c r="P1567" s="37">
        <v>0</v>
      </c>
      <c r="Q1567" s="46">
        <f t="shared" si="506"/>
      </c>
      <c r="R1567" s="37">
        <f t="shared" si="512"/>
        <v>0</v>
      </c>
      <c r="S1567" s="46">
        <f t="shared" si="508"/>
      </c>
      <c r="T1567" s="37">
        <v>0</v>
      </c>
      <c r="U1567" s="39">
        <f t="shared" si="509"/>
        <v>0</v>
      </c>
      <c r="BD1567" s="3"/>
      <c r="BJ1567" s="25"/>
    </row>
    <row r="1568" spans="2:62" ht="12" customHeight="1">
      <c r="B1568" s="11"/>
      <c r="C1568" s="26" t="s">
        <v>62</v>
      </c>
      <c r="D1568" s="37">
        <v>0</v>
      </c>
      <c r="E1568" s="46">
        <f t="shared" si="500"/>
      </c>
      <c r="F1568" s="37">
        <v>0</v>
      </c>
      <c r="G1568" s="46">
        <f t="shared" si="501"/>
      </c>
      <c r="H1568" s="37">
        <v>0</v>
      </c>
      <c r="I1568" s="46">
        <f t="shared" si="502"/>
      </c>
      <c r="J1568" s="37">
        <v>0</v>
      </c>
      <c r="K1568" s="46">
        <f t="shared" si="503"/>
      </c>
      <c r="L1568" s="37">
        <v>0</v>
      </c>
      <c r="M1568" s="46">
        <f t="shared" si="504"/>
      </c>
      <c r="N1568" s="38">
        <v>0</v>
      </c>
      <c r="O1568" s="46">
        <f t="shared" si="505"/>
      </c>
      <c r="P1568" s="37">
        <v>0</v>
      </c>
      <c r="Q1568" s="46">
        <f t="shared" si="506"/>
      </c>
      <c r="R1568" s="37">
        <f t="shared" si="512"/>
        <v>0</v>
      </c>
      <c r="S1568" s="46">
        <f t="shared" si="508"/>
      </c>
      <c r="T1568" s="37">
        <v>0</v>
      </c>
      <c r="U1568" s="39">
        <f t="shared" si="509"/>
        <v>0</v>
      </c>
      <c r="BD1568" s="3"/>
      <c r="BJ1568" s="25"/>
    </row>
    <row r="1569" spans="2:62" ht="12" customHeight="1">
      <c r="B1569" s="11"/>
      <c r="C1569" s="26" t="s">
        <v>63</v>
      </c>
      <c r="D1569" s="37">
        <v>0</v>
      </c>
      <c r="E1569" s="46">
        <f t="shared" si="500"/>
        <v>0</v>
      </c>
      <c r="F1569" s="37">
        <v>0</v>
      </c>
      <c r="G1569" s="46">
        <f t="shared" si="501"/>
        <v>0</v>
      </c>
      <c r="H1569" s="37">
        <v>0</v>
      </c>
      <c r="I1569" s="46">
        <f t="shared" si="502"/>
        <v>0</v>
      </c>
      <c r="J1569" s="37">
        <v>0</v>
      </c>
      <c r="K1569" s="46">
        <f t="shared" si="503"/>
        <v>0</v>
      </c>
      <c r="L1569" s="37">
        <v>0</v>
      </c>
      <c r="M1569" s="46">
        <f t="shared" si="504"/>
        <v>0</v>
      </c>
      <c r="N1569" s="38">
        <v>0</v>
      </c>
      <c r="O1569" s="46">
        <f t="shared" si="505"/>
        <v>0</v>
      </c>
      <c r="P1569" s="37">
        <v>0</v>
      </c>
      <c r="Q1569" s="46">
        <f t="shared" si="506"/>
        <v>0</v>
      </c>
      <c r="R1569" s="37">
        <f t="shared" si="512"/>
        <v>0</v>
      </c>
      <c r="S1569" s="46">
        <f t="shared" si="508"/>
        <v>0</v>
      </c>
      <c r="T1569" s="37">
        <v>3.8239</v>
      </c>
      <c r="U1569" s="39">
        <f t="shared" si="509"/>
        <v>3.8239</v>
      </c>
      <c r="BD1569" s="3"/>
      <c r="BJ1569" s="25"/>
    </row>
    <row r="1570" spans="2:62" ht="12" customHeight="1">
      <c r="B1570" s="11" t="s">
        <v>48</v>
      </c>
      <c r="C1570" s="26" t="s">
        <v>64</v>
      </c>
      <c r="D1570" s="37">
        <v>0</v>
      </c>
      <c r="E1570" s="46">
        <f t="shared" si="500"/>
      </c>
      <c r="F1570" s="37">
        <v>0</v>
      </c>
      <c r="G1570" s="46">
        <f t="shared" si="501"/>
      </c>
      <c r="H1570" s="37">
        <v>0</v>
      </c>
      <c r="I1570" s="46">
        <f t="shared" si="502"/>
      </c>
      <c r="J1570" s="37">
        <v>0</v>
      </c>
      <c r="K1570" s="46">
        <f t="shared" si="503"/>
      </c>
      <c r="L1570" s="37">
        <v>0</v>
      </c>
      <c r="M1570" s="46">
        <f t="shared" si="504"/>
      </c>
      <c r="N1570" s="38">
        <v>0</v>
      </c>
      <c r="O1570" s="46">
        <f t="shared" si="505"/>
      </c>
      <c r="P1570" s="37">
        <v>0</v>
      </c>
      <c r="Q1570" s="46">
        <f t="shared" si="506"/>
      </c>
      <c r="R1570" s="37">
        <f t="shared" si="512"/>
        <v>0</v>
      </c>
      <c r="S1570" s="46">
        <f t="shared" si="508"/>
      </c>
      <c r="T1570" s="37">
        <v>0</v>
      </c>
      <c r="U1570" s="39">
        <f t="shared" si="509"/>
        <v>0</v>
      </c>
      <c r="BD1570" s="3"/>
      <c r="BJ1570" s="25"/>
    </row>
    <row r="1571" spans="2:62" ht="12" customHeight="1">
      <c r="B1571" s="11"/>
      <c r="C1571" s="26" t="s">
        <v>65</v>
      </c>
      <c r="D1571" s="37">
        <v>0</v>
      </c>
      <c r="E1571" s="46">
        <f t="shared" si="500"/>
        <v>0</v>
      </c>
      <c r="F1571" s="37">
        <v>0</v>
      </c>
      <c r="G1571" s="46">
        <f t="shared" si="501"/>
        <v>0</v>
      </c>
      <c r="H1571" s="37">
        <v>0</v>
      </c>
      <c r="I1571" s="46">
        <f t="shared" si="502"/>
        <v>0</v>
      </c>
      <c r="J1571" s="37">
        <v>0</v>
      </c>
      <c r="K1571" s="46">
        <f t="shared" si="503"/>
        <v>0</v>
      </c>
      <c r="L1571" s="37">
        <v>0</v>
      </c>
      <c r="M1571" s="46">
        <f t="shared" si="504"/>
        <v>0</v>
      </c>
      <c r="N1571" s="38">
        <v>0</v>
      </c>
      <c r="O1571" s="46">
        <f t="shared" si="505"/>
        <v>0</v>
      </c>
      <c r="P1571" s="37">
        <v>0</v>
      </c>
      <c r="Q1571" s="46">
        <f t="shared" si="506"/>
        <v>0</v>
      </c>
      <c r="R1571" s="37">
        <f t="shared" si="512"/>
        <v>0</v>
      </c>
      <c r="S1571" s="46">
        <f t="shared" si="508"/>
        <v>0</v>
      </c>
      <c r="T1571" s="37">
        <v>0.126</v>
      </c>
      <c r="U1571" s="39">
        <f t="shared" si="509"/>
        <v>0.126</v>
      </c>
      <c r="BD1571" s="3"/>
      <c r="BJ1571" s="25"/>
    </row>
    <row r="1572" spans="2:62" ht="12" customHeight="1">
      <c r="B1572" s="11"/>
      <c r="C1572" s="26" t="s">
        <v>66</v>
      </c>
      <c r="D1572" s="37">
        <v>0</v>
      </c>
      <c r="E1572" s="46">
        <f t="shared" si="500"/>
      </c>
      <c r="F1572" s="37">
        <v>0</v>
      </c>
      <c r="G1572" s="46">
        <f t="shared" si="501"/>
      </c>
      <c r="H1572" s="37">
        <v>0</v>
      </c>
      <c r="I1572" s="46">
        <f t="shared" si="502"/>
      </c>
      <c r="J1572" s="37">
        <v>0</v>
      </c>
      <c r="K1572" s="46">
        <f t="shared" si="503"/>
      </c>
      <c r="L1572" s="37">
        <v>0</v>
      </c>
      <c r="M1572" s="46">
        <f t="shared" si="504"/>
      </c>
      <c r="N1572" s="38">
        <v>0</v>
      </c>
      <c r="O1572" s="46">
        <f t="shared" si="505"/>
      </c>
      <c r="P1572" s="37">
        <v>0</v>
      </c>
      <c r="Q1572" s="46">
        <f t="shared" si="506"/>
      </c>
      <c r="R1572" s="37">
        <f t="shared" si="512"/>
        <v>0</v>
      </c>
      <c r="S1572" s="46">
        <f t="shared" si="508"/>
      </c>
      <c r="T1572" s="37">
        <v>0</v>
      </c>
      <c r="U1572" s="39">
        <f t="shared" si="509"/>
        <v>0</v>
      </c>
      <c r="BD1572" s="3"/>
      <c r="BJ1572" s="25"/>
    </row>
    <row r="1573" spans="2:62" ht="12" customHeight="1">
      <c r="B1573" s="11" t="s">
        <v>1</v>
      </c>
      <c r="C1573" s="26" t="s">
        <v>67</v>
      </c>
      <c r="D1573" s="37">
        <v>0</v>
      </c>
      <c r="E1573" s="46">
        <f t="shared" si="500"/>
      </c>
      <c r="F1573" s="37">
        <v>0</v>
      </c>
      <c r="G1573" s="46">
        <f t="shared" si="501"/>
      </c>
      <c r="H1573" s="37">
        <v>0</v>
      </c>
      <c r="I1573" s="46">
        <f t="shared" si="502"/>
      </c>
      <c r="J1573" s="37">
        <v>0</v>
      </c>
      <c r="K1573" s="46">
        <f t="shared" si="503"/>
      </c>
      <c r="L1573" s="37">
        <v>0</v>
      </c>
      <c r="M1573" s="46">
        <f t="shared" si="504"/>
      </c>
      <c r="N1573" s="38">
        <v>0</v>
      </c>
      <c r="O1573" s="46">
        <f t="shared" si="505"/>
      </c>
      <c r="P1573" s="37">
        <v>0</v>
      </c>
      <c r="Q1573" s="46">
        <f t="shared" si="506"/>
      </c>
      <c r="R1573" s="37">
        <f t="shared" si="512"/>
        <v>0</v>
      </c>
      <c r="S1573" s="46">
        <f t="shared" si="508"/>
      </c>
      <c r="T1573" s="37">
        <v>0</v>
      </c>
      <c r="U1573" s="39">
        <f t="shared" si="509"/>
        <v>0</v>
      </c>
      <c r="BD1573" s="3"/>
      <c r="BJ1573" s="25"/>
    </row>
    <row r="1574" spans="2:62" ht="12" customHeight="1">
      <c r="B1574" s="11"/>
      <c r="C1574" s="26" t="s">
        <v>68</v>
      </c>
      <c r="D1574" s="37">
        <v>0</v>
      </c>
      <c r="E1574" s="46">
        <f t="shared" si="500"/>
        <v>0</v>
      </c>
      <c r="F1574" s="37">
        <v>0</v>
      </c>
      <c r="G1574" s="46">
        <f t="shared" si="501"/>
        <v>0</v>
      </c>
      <c r="H1574" s="37">
        <v>0</v>
      </c>
      <c r="I1574" s="46">
        <f t="shared" si="502"/>
        <v>0</v>
      </c>
      <c r="J1574" s="37">
        <v>0</v>
      </c>
      <c r="K1574" s="46">
        <f t="shared" si="503"/>
        <v>0</v>
      </c>
      <c r="L1574" s="37">
        <v>0</v>
      </c>
      <c r="M1574" s="46">
        <f t="shared" si="504"/>
        <v>0</v>
      </c>
      <c r="N1574" s="38">
        <v>0</v>
      </c>
      <c r="O1574" s="46">
        <f t="shared" si="505"/>
        <v>0</v>
      </c>
      <c r="P1574" s="37">
        <v>0</v>
      </c>
      <c r="Q1574" s="46">
        <f t="shared" si="506"/>
        <v>0</v>
      </c>
      <c r="R1574" s="37">
        <f t="shared" si="512"/>
        <v>0</v>
      </c>
      <c r="S1574" s="46">
        <f t="shared" si="508"/>
        <v>0</v>
      </c>
      <c r="T1574" s="37">
        <v>0.3088</v>
      </c>
      <c r="U1574" s="39">
        <f t="shared" si="509"/>
        <v>0.3088</v>
      </c>
      <c r="BD1574" s="3"/>
      <c r="BJ1574" s="25"/>
    </row>
    <row r="1575" spans="2:62" ht="12" customHeight="1">
      <c r="B1575" s="11"/>
      <c r="C1575" s="26" t="s">
        <v>69</v>
      </c>
      <c r="D1575" s="37">
        <v>0</v>
      </c>
      <c r="E1575" s="46">
        <f t="shared" si="500"/>
        <v>0</v>
      </c>
      <c r="F1575" s="37">
        <v>0</v>
      </c>
      <c r="G1575" s="46">
        <f t="shared" si="501"/>
        <v>0</v>
      </c>
      <c r="H1575" s="37">
        <v>0</v>
      </c>
      <c r="I1575" s="46">
        <f t="shared" si="502"/>
        <v>0</v>
      </c>
      <c r="J1575" s="37">
        <v>0</v>
      </c>
      <c r="K1575" s="46">
        <f t="shared" si="503"/>
        <v>0</v>
      </c>
      <c r="L1575" s="37">
        <v>0</v>
      </c>
      <c r="M1575" s="46">
        <f t="shared" si="504"/>
        <v>0</v>
      </c>
      <c r="N1575" s="38">
        <v>0</v>
      </c>
      <c r="O1575" s="46">
        <f t="shared" si="505"/>
        <v>0</v>
      </c>
      <c r="P1575" s="37">
        <v>0</v>
      </c>
      <c r="Q1575" s="46">
        <f t="shared" si="506"/>
        <v>0</v>
      </c>
      <c r="R1575" s="37">
        <f t="shared" si="512"/>
        <v>0</v>
      </c>
      <c r="S1575" s="46">
        <f t="shared" si="508"/>
        <v>0</v>
      </c>
      <c r="T1575" s="37">
        <v>0.2258</v>
      </c>
      <c r="U1575" s="39">
        <f t="shared" si="509"/>
        <v>0.2258</v>
      </c>
      <c r="BD1575" s="3"/>
      <c r="BJ1575" s="25"/>
    </row>
    <row r="1576" spans="2:62" ht="12" customHeight="1">
      <c r="B1576" s="11" t="s">
        <v>20</v>
      </c>
      <c r="C1576" s="26" t="s">
        <v>70</v>
      </c>
      <c r="D1576" s="37">
        <v>0</v>
      </c>
      <c r="E1576" s="46">
        <f t="shared" si="500"/>
        <v>0</v>
      </c>
      <c r="F1576" s="37">
        <v>0</v>
      </c>
      <c r="G1576" s="46">
        <f t="shared" si="501"/>
        <v>0</v>
      </c>
      <c r="H1576" s="37">
        <v>0</v>
      </c>
      <c r="I1576" s="46">
        <f t="shared" si="502"/>
        <v>0</v>
      </c>
      <c r="J1576" s="37">
        <v>0</v>
      </c>
      <c r="K1576" s="46">
        <f t="shared" si="503"/>
        <v>0</v>
      </c>
      <c r="L1576" s="37">
        <v>0</v>
      </c>
      <c r="M1576" s="46">
        <f t="shared" si="504"/>
        <v>0</v>
      </c>
      <c r="N1576" s="38">
        <v>0</v>
      </c>
      <c r="O1576" s="46">
        <f t="shared" si="505"/>
        <v>0</v>
      </c>
      <c r="P1576" s="37">
        <v>0</v>
      </c>
      <c r="Q1576" s="46">
        <f t="shared" si="506"/>
        <v>0</v>
      </c>
      <c r="R1576" s="37">
        <f t="shared" si="512"/>
        <v>0</v>
      </c>
      <c r="S1576" s="46">
        <f t="shared" si="508"/>
        <v>0</v>
      </c>
      <c r="T1576" s="37">
        <v>0.0778</v>
      </c>
      <c r="U1576" s="39">
        <f t="shared" si="509"/>
        <v>0.0778</v>
      </c>
      <c r="BD1576" s="3"/>
      <c r="BJ1576" s="25"/>
    </row>
    <row r="1577" spans="2:62" ht="12" customHeight="1">
      <c r="B1577" s="11"/>
      <c r="C1577" s="26" t="s">
        <v>71</v>
      </c>
      <c r="D1577" s="37">
        <v>0</v>
      </c>
      <c r="E1577" s="46">
        <f t="shared" si="500"/>
        <v>0</v>
      </c>
      <c r="F1577" s="37">
        <v>0</v>
      </c>
      <c r="G1577" s="46">
        <f t="shared" si="501"/>
        <v>0</v>
      </c>
      <c r="H1577" s="37">
        <v>0</v>
      </c>
      <c r="I1577" s="46">
        <f t="shared" si="502"/>
        <v>0</v>
      </c>
      <c r="J1577" s="37">
        <v>0</v>
      </c>
      <c r="K1577" s="46">
        <f t="shared" si="503"/>
        <v>0</v>
      </c>
      <c r="L1577" s="37">
        <v>0</v>
      </c>
      <c r="M1577" s="46">
        <f t="shared" si="504"/>
        <v>0</v>
      </c>
      <c r="N1577" s="38">
        <v>0</v>
      </c>
      <c r="O1577" s="46">
        <f t="shared" si="505"/>
        <v>0</v>
      </c>
      <c r="P1577" s="37">
        <v>0.0302</v>
      </c>
      <c r="Q1577" s="46">
        <f t="shared" si="506"/>
        <v>0.3663670221154663</v>
      </c>
      <c r="R1577" s="37">
        <f t="shared" si="512"/>
        <v>0.0302</v>
      </c>
      <c r="S1577" s="46">
        <f t="shared" si="508"/>
        <v>0.3663670221154663</v>
      </c>
      <c r="T1577" s="37">
        <v>8.2129</v>
      </c>
      <c r="U1577" s="39">
        <f t="shared" si="509"/>
        <v>8.2431</v>
      </c>
      <c r="BD1577" s="3"/>
      <c r="BJ1577" s="25"/>
    </row>
    <row r="1578" spans="2:62" ht="12" customHeight="1">
      <c r="B1578" s="11"/>
      <c r="C1578" s="26" t="s">
        <v>72</v>
      </c>
      <c r="D1578" s="37">
        <v>0</v>
      </c>
      <c r="E1578" s="46">
        <f t="shared" si="500"/>
      </c>
      <c r="F1578" s="37">
        <v>0</v>
      </c>
      <c r="G1578" s="46">
        <f t="shared" si="501"/>
      </c>
      <c r="H1578" s="37">
        <v>0</v>
      </c>
      <c r="I1578" s="46">
        <f t="shared" si="502"/>
      </c>
      <c r="J1578" s="37">
        <v>0</v>
      </c>
      <c r="K1578" s="46">
        <f t="shared" si="503"/>
      </c>
      <c r="L1578" s="37">
        <v>0</v>
      </c>
      <c r="M1578" s="46">
        <f t="shared" si="504"/>
      </c>
      <c r="N1578" s="38">
        <v>0</v>
      </c>
      <c r="O1578" s="46">
        <f t="shared" si="505"/>
      </c>
      <c r="P1578" s="37">
        <v>0</v>
      </c>
      <c r="Q1578" s="46">
        <f t="shared" si="506"/>
      </c>
      <c r="R1578" s="37">
        <f t="shared" si="512"/>
        <v>0</v>
      </c>
      <c r="S1578" s="46">
        <f t="shared" si="508"/>
      </c>
      <c r="T1578" s="37">
        <v>0</v>
      </c>
      <c r="U1578" s="39">
        <f t="shared" si="509"/>
        <v>0</v>
      </c>
      <c r="BD1578" s="3"/>
      <c r="BJ1578" s="25"/>
    </row>
    <row r="1579" spans="2:62" ht="12" customHeight="1">
      <c r="B1579" s="11"/>
      <c r="C1579" s="29" t="s">
        <v>73</v>
      </c>
      <c r="D1579" s="37">
        <v>0</v>
      </c>
      <c r="E1579" s="46">
        <f t="shared" si="500"/>
        <v>0</v>
      </c>
      <c r="F1579" s="37">
        <v>0</v>
      </c>
      <c r="G1579" s="46">
        <f t="shared" si="501"/>
        <v>0</v>
      </c>
      <c r="H1579" s="37">
        <v>0</v>
      </c>
      <c r="I1579" s="46">
        <f t="shared" si="502"/>
        <v>0</v>
      </c>
      <c r="J1579" s="37">
        <v>0</v>
      </c>
      <c r="K1579" s="46">
        <f t="shared" si="503"/>
        <v>0</v>
      </c>
      <c r="L1579" s="37">
        <v>0.122</v>
      </c>
      <c r="M1579" s="46">
        <f t="shared" si="504"/>
        <v>0.09091715286228806</v>
      </c>
      <c r="N1579" s="38">
        <v>0</v>
      </c>
      <c r="O1579" s="46">
        <f t="shared" si="505"/>
        <v>0</v>
      </c>
      <c r="P1579" s="37">
        <v>100.2334</v>
      </c>
      <c r="Q1579" s="46">
        <f t="shared" si="506"/>
        <v>74.69619139103987</v>
      </c>
      <c r="R1579" s="37">
        <f t="shared" si="512"/>
        <v>100.3554</v>
      </c>
      <c r="S1579" s="46">
        <f t="shared" si="508"/>
        <v>74.78710854390216</v>
      </c>
      <c r="T1579" s="37">
        <v>33.8327</v>
      </c>
      <c r="U1579" s="39">
        <f t="shared" si="509"/>
        <v>134.18810000000002</v>
      </c>
      <c r="BD1579" s="3"/>
      <c r="BJ1579" s="25"/>
    </row>
    <row r="1580" spans="1:62" s="30" customFormat="1" ht="12" customHeight="1">
      <c r="A1580" s="3"/>
      <c r="B1580" s="27"/>
      <c r="C1580" s="28" t="s">
        <v>2</v>
      </c>
      <c r="D1580" s="40">
        <f>SUM(D1561:D1579)</f>
        <v>0</v>
      </c>
      <c r="E1580" s="47">
        <f t="shared" si="500"/>
        <v>0</v>
      </c>
      <c r="F1580" s="40">
        <f>SUM(F1561:F1579)</f>
        <v>0</v>
      </c>
      <c r="G1580" s="47">
        <f t="shared" si="501"/>
        <v>0</v>
      </c>
      <c r="H1580" s="40">
        <f>SUM(H1561:H1579)</f>
        <v>0</v>
      </c>
      <c r="I1580" s="47">
        <f t="shared" si="502"/>
        <v>0</v>
      </c>
      <c r="J1580" s="40">
        <f>SUM(J1561:J1579)</f>
        <v>0</v>
      </c>
      <c r="K1580" s="47">
        <f t="shared" si="503"/>
        <v>0</v>
      </c>
      <c r="L1580" s="40">
        <f>SUM(L1561:L1579)</f>
        <v>0.122</v>
      </c>
      <c r="M1580" s="47">
        <f t="shared" si="504"/>
        <v>0.05832066133717803</v>
      </c>
      <c r="N1580" s="41">
        <f>SUM(N1561:N1579)</f>
        <v>0</v>
      </c>
      <c r="O1580" s="47">
        <f t="shared" si="505"/>
        <v>0</v>
      </c>
      <c r="P1580" s="40">
        <f>SUM(P1561:P1579)</f>
        <v>100.2636</v>
      </c>
      <c r="Q1580" s="47">
        <f t="shared" si="506"/>
        <v>47.92983163972363</v>
      </c>
      <c r="R1580" s="40">
        <f>SUM(R1561:R1579)</f>
        <v>100.3856</v>
      </c>
      <c r="S1580" s="47">
        <f t="shared" si="508"/>
        <v>47.98815230106081</v>
      </c>
      <c r="T1580" s="40">
        <f>SUM(T1561:T1579)</f>
        <v>108.80270000000002</v>
      </c>
      <c r="U1580" s="42">
        <f t="shared" si="509"/>
        <v>209.18830000000003</v>
      </c>
      <c r="BJ1580" s="25"/>
    </row>
    <row r="1581" spans="2:62" ht="12" customHeight="1">
      <c r="B1581" s="11"/>
      <c r="C1581" s="26" t="s">
        <v>74</v>
      </c>
      <c r="D1581" s="37">
        <v>0</v>
      </c>
      <c r="E1581" s="46">
        <f t="shared" si="500"/>
      </c>
      <c r="F1581" s="37">
        <v>0</v>
      </c>
      <c r="G1581" s="46">
        <f t="shared" si="501"/>
      </c>
      <c r="H1581" s="37">
        <v>0</v>
      </c>
      <c r="I1581" s="46">
        <f t="shared" si="502"/>
      </c>
      <c r="J1581" s="37">
        <v>0</v>
      </c>
      <c r="K1581" s="46">
        <f t="shared" si="503"/>
      </c>
      <c r="L1581" s="37">
        <v>0</v>
      </c>
      <c r="M1581" s="46">
        <f t="shared" si="504"/>
      </c>
      <c r="N1581" s="38">
        <v>0</v>
      </c>
      <c r="O1581" s="46">
        <f t="shared" si="505"/>
      </c>
      <c r="P1581" s="37">
        <v>0</v>
      </c>
      <c r="Q1581" s="46">
        <f t="shared" si="506"/>
      </c>
      <c r="R1581" s="37">
        <f aca="true" t="shared" si="513" ref="R1581:R1587">SUM(D1581,F1581,H1581,J1581,L1581,N1581,P1581)</f>
        <v>0</v>
      </c>
      <c r="S1581" s="46">
        <f t="shared" si="508"/>
      </c>
      <c r="T1581" s="37">
        <v>0</v>
      </c>
      <c r="U1581" s="39">
        <f t="shared" si="509"/>
        <v>0</v>
      </c>
      <c r="BD1581" s="3"/>
      <c r="BJ1581" s="25"/>
    </row>
    <row r="1582" spans="2:62" ht="12" customHeight="1">
      <c r="B1582" s="11" t="s">
        <v>75</v>
      </c>
      <c r="C1582" s="26" t="s">
        <v>76</v>
      </c>
      <c r="D1582" s="37">
        <v>0</v>
      </c>
      <c r="E1582" s="46">
        <f t="shared" si="500"/>
        <v>0</v>
      </c>
      <c r="F1582" s="37">
        <v>0</v>
      </c>
      <c r="G1582" s="46">
        <f t="shared" si="501"/>
        <v>0</v>
      </c>
      <c r="H1582" s="37">
        <v>0</v>
      </c>
      <c r="I1582" s="46">
        <f t="shared" si="502"/>
        <v>0</v>
      </c>
      <c r="J1582" s="37">
        <v>0</v>
      </c>
      <c r="K1582" s="46">
        <f t="shared" si="503"/>
        <v>0</v>
      </c>
      <c r="L1582" s="37">
        <v>0</v>
      </c>
      <c r="M1582" s="46">
        <f t="shared" si="504"/>
        <v>0</v>
      </c>
      <c r="N1582" s="38">
        <v>0</v>
      </c>
      <c r="O1582" s="46">
        <f t="shared" si="505"/>
        <v>0</v>
      </c>
      <c r="P1582" s="37">
        <v>0</v>
      </c>
      <c r="Q1582" s="46">
        <f t="shared" si="506"/>
        <v>0</v>
      </c>
      <c r="R1582" s="37">
        <f t="shared" si="513"/>
        <v>0</v>
      </c>
      <c r="S1582" s="46">
        <f t="shared" si="508"/>
        <v>0</v>
      </c>
      <c r="T1582" s="37">
        <v>0.3875</v>
      </c>
      <c r="U1582" s="39">
        <f t="shared" si="509"/>
        <v>0.3875</v>
      </c>
      <c r="BD1582" s="3"/>
      <c r="BJ1582" s="25"/>
    </row>
    <row r="1583" spans="2:62" ht="12" customHeight="1">
      <c r="B1583" s="11" t="s">
        <v>48</v>
      </c>
      <c r="C1583" s="26" t="s">
        <v>108</v>
      </c>
      <c r="D1583" s="37">
        <v>0</v>
      </c>
      <c r="E1583" s="46">
        <f t="shared" si="500"/>
      </c>
      <c r="F1583" s="37">
        <v>0</v>
      </c>
      <c r="G1583" s="46">
        <f t="shared" si="501"/>
      </c>
      <c r="H1583" s="37">
        <v>0</v>
      </c>
      <c r="I1583" s="46">
        <f t="shared" si="502"/>
      </c>
      <c r="J1583" s="37">
        <v>0</v>
      </c>
      <c r="K1583" s="46">
        <f t="shared" si="503"/>
      </c>
      <c r="L1583" s="37">
        <v>0</v>
      </c>
      <c r="M1583" s="46">
        <f t="shared" si="504"/>
      </c>
      <c r="N1583" s="38">
        <v>0</v>
      </c>
      <c r="O1583" s="46">
        <f t="shared" si="505"/>
      </c>
      <c r="P1583" s="37">
        <v>0</v>
      </c>
      <c r="Q1583" s="46">
        <f t="shared" si="506"/>
      </c>
      <c r="R1583" s="37">
        <f t="shared" si="513"/>
        <v>0</v>
      </c>
      <c r="S1583" s="46">
        <f t="shared" si="508"/>
      </c>
      <c r="T1583" s="37">
        <v>0</v>
      </c>
      <c r="U1583" s="39">
        <f t="shared" si="509"/>
        <v>0</v>
      </c>
      <c r="BD1583" s="3"/>
      <c r="BJ1583" s="25"/>
    </row>
    <row r="1584" spans="2:62" ht="12" customHeight="1">
      <c r="B1584" s="11" t="s">
        <v>1</v>
      </c>
      <c r="C1584" s="26" t="s">
        <v>77</v>
      </c>
      <c r="D1584" s="37">
        <v>0</v>
      </c>
      <c r="E1584" s="46">
        <f t="shared" si="500"/>
        <v>0</v>
      </c>
      <c r="F1584" s="37">
        <v>0</v>
      </c>
      <c r="G1584" s="46">
        <f t="shared" si="501"/>
        <v>0</v>
      </c>
      <c r="H1584" s="37">
        <v>0</v>
      </c>
      <c r="I1584" s="46">
        <f t="shared" si="502"/>
        <v>0</v>
      </c>
      <c r="J1584" s="37">
        <v>0</v>
      </c>
      <c r="K1584" s="46">
        <f t="shared" si="503"/>
        <v>0</v>
      </c>
      <c r="L1584" s="37">
        <v>0</v>
      </c>
      <c r="M1584" s="46">
        <f t="shared" si="504"/>
        <v>0</v>
      </c>
      <c r="N1584" s="38">
        <v>0</v>
      </c>
      <c r="O1584" s="46">
        <f t="shared" si="505"/>
        <v>0</v>
      </c>
      <c r="P1584" s="37">
        <v>0</v>
      </c>
      <c r="Q1584" s="46">
        <f t="shared" si="506"/>
        <v>0</v>
      </c>
      <c r="R1584" s="37">
        <f t="shared" si="513"/>
        <v>0</v>
      </c>
      <c r="S1584" s="46">
        <f t="shared" si="508"/>
        <v>0</v>
      </c>
      <c r="T1584" s="37">
        <v>0.7812</v>
      </c>
      <c r="U1584" s="39">
        <f t="shared" si="509"/>
        <v>0.7812</v>
      </c>
      <c r="BD1584" s="3"/>
      <c r="BJ1584" s="25"/>
    </row>
    <row r="1585" spans="2:62" ht="12" customHeight="1">
      <c r="B1585" s="11" t="s">
        <v>20</v>
      </c>
      <c r="C1585" s="26" t="s">
        <v>78</v>
      </c>
      <c r="D1585" s="37">
        <v>0</v>
      </c>
      <c r="E1585" s="46">
        <f t="shared" si="500"/>
      </c>
      <c r="F1585" s="37">
        <v>0</v>
      </c>
      <c r="G1585" s="46">
        <f t="shared" si="501"/>
      </c>
      <c r="H1585" s="37">
        <v>0</v>
      </c>
      <c r="I1585" s="46">
        <f t="shared" si="502"/>
      </c>
      <c r="J1585" s="37">
        <v>0</v>
      </c>
      <c r="K1585" s="46">
        <f t="shared" si="503"/>
      </c>
      <c r="L1585" s="37">
        <v>0</v>
      </c>
      <c r="M1585" s="46">
        <f t="shared" si="504"/>
      </c>
      <c r="N1585" s="38">
        <v>0</v>
      </c>
      <c r="O1585" s="46">
        <f t="shared" si="505"/>
      </c>
      <c r="P1585" s="37">
        <v>0</v>
      </c>
      <c r="Q1585" s="46">
        <f t="shared" si="506"/>
      </c>
      <c r="R1585" s="37">
        <f t="shared" si="513"/>
        <v>0</v>
      </c>
      <c r="S1585" s="46">
        <f t="shared" si="508"/>
      </c>
      <c r="T1585" s="37">
        <v>0</v>
      </c>
      <c r="U1585" s="39">
        <f t="shared" si="509"/>
        <v>0</v>
      </c>
      <c r="BD1585" s="3"/>
      <c r="BJ1585" s="25"/>
    </row>
    <row r="1586" spans="2:62" ht="12" customHeight="1">
      <c r="B1586" s="11"/>
      <c r="C1586" s="26" t="s">
        <v>79</v>
      </c>
      <c r="D1586" s="37">
        <v>0</v>
      </c>
      <c r="E1586" s="46">
        <f t="shared" si="500"/>
        <v>0</v>
      </c>
      <c r="F1586" s="37">
        <v>0</v>
      </c>
      <c r="G1586" s="46">
        <f t="shared" si="501"/>
        <v>0</v>
      </c>
      <c r="H1586" s="37">
        <v>0</v>
      </c>
      <c r="I1586" s="46">
        <f t="shared" si="502"/>
        <v>0</v>
      </c>
      <c r="J1586" s="37">
        <v>0</v>
      </c>
      <c r="K1586" s="46">
        <f t="shared" si="503"/>
        <v>0</v>
      </c>
      <c r="L1586" s="37">
        <v>0</v>
      </c>
      <c r="M1586" s="46">
        <f t="shared" si="504"/>
        <v>0</v>
      </c>
      <c r="N1586" s="38">
        <v>0</v>
      </c>
      <c r="O1586" s="46">
        <f t="shared" si="505"/>
        <v>0</v>
      </c>
      <c r="P1586" s="37">
        <v>0.2817</v>
      </c>
      <c r="Q1586" s="46">
        <f t="shared" si="506"/>
        <v>0.13666020316137692</v>
      </c>
      <c r="R1586" s="37">
        <f t="shared" si="513"/>
        <v>0.2817</v>
      </c>
      <c r="S1586" s="46">
        <f t="shared" si="508"/>
        <v>0.13666020316137692</v>
      </c>
      <c r="T1586" s="37">
        <v>205.85</v>
      </c>
      <c r="U1586" s="39">
        <f t="shared" si="509"/>
        <v>206.1317</v>
      </c>
      <c r="BD1586" s="3"/>
      <c r="BJ1586" s="25"/>
    </row>
    <row r="1587" spans="2:62" ht="12" customHeight="1">
      <c r="B1587" s="11"/>
      <c r="C1587" s="26" t="s">
        <v>80</v>
      </c>
      <c r="D1587" s="37">
        <v>0</v>
      </c>
      <c r="E1587" s="46">
        <f t="shared" si="500"/>
        <v>0</v>
      </c>
      <c r="F1587" s="37">
        <v>0</v>
      </c>
      <c r="G1587" s="46">
        <f t="shared" si="501"/>
        <v>0</v>
      </c>
      <c r="H1587" s="37">
        <v>0</v>
      </c>
      <c r="I1587" s="46">
        <f t="shared" si="502"/>
        <v>0</v>
      </c>
      <c r="J1587" s="37">
        <v>0</v>
      </c>
      <c r="K1587" s="46">
        <f t="shared" si="503"/>
        <v>0</v>
      </c>
      <c r="L1587" s="37">
        <v>0</v>
      </c>
      <c r="M1587" s="46">
        <f t="shared" si="504"/>
        <v>0</v>
      </c>
      <c r="N1587" s="38">
        <v>0</v>
      </c>
      <c r="O1587" s="46">
        <f t="shared" si="505"/>
        <v>0</v>
      </c>
      <c r="P1587" s="37">
        <v>0</v>
      </c>
      <c r="Q1587" s="46">
        <f t="shared" si="506"/>
        <v>0</v>
      </c>
      <c r="R1587" s="37">
        <f t="shared" si="513"/>
        <v>0</v>
      </c>
      <c r="S1587" s="46">
        <f t="shared" si="508"/>
        <v>0</v>
      </c>
      <c r="T1587" s="37">
        <v>16.9539</v>
      </c>
      <c r="U1587" s="39">
        <f t="shared" si="509"/>
        <v>16.9539</v>
      </c>
      <c r="BD1587" s="3"/>
      <c r="BJ1587" s="25"/>
    </row>
    <row r="1588" spans="1:62" s="30" customFormat="1" ht="12" customHeight="1">
      <c r="A1588" s="3"/>
      <c r="B1588" s="27"/>
      <c r="C1588" s="28" t="s">
        <v>2</v>
      </c>
      <c r="D1588" s="40">
        <f>SUM(D1581:D1587)</f>
        <v>0</v>
      </c>
      <c r="E1588" s="47">
        <f t="shared" si="500"/>
        <v>0</v>
      </c>
      <c r="F1588" s="40">
        <f>SUM(F1581:F1587)</f>
        <v>0</v>
      </c>
      <c r="G1588" s="47">
        <f t="shared" si="501"/>
        <v>0</v>
      </c>
      <c r="H1588" s="40">
        <f>SUM(H1581:H1587)</f>
        <v>0</v>
      </c>
      <c r="I1588" s="47">
        <f t="shared" si="502"/>
        <v>0</v>
      </c>
      <c r="J1588" s="40">
        <f>SUM(J1581:J1587)</f>
        <v>0</v>
      </c>
      <c r="K1588" s="47">
        <f t="shared" si="503"/>
        <v>0</v>
      </c>
      <c r="L1588" s="40">
        <f>SUM(L1581:L1587)</f>
        <v>0</v>
      </c>
      <c r="M1588" s="47">
        <f t="shared" si="504"/>
        <v>0</v>
      </c>
      <c r="N1588" s="41">
        <f>SUM(N1581:N1587)</f>
        <v>0</v>
      </c>
      <c r="O1588" s="47">
        <f t="shared" si="505"/>
        <v>0</v>
      </c>
      <c r="P1588" s="40">
        <f>SUM(P1581:P1587)</f>
        <v>0.2817</v>
      </c>
      <c r="Q1588" s="47">
        <f t="shared" si="506"/>
        <v>0.12561632040054527</v>
      </c>
      <c r="R1588" s="40">
        <f>SUM(R1581:R1587)</f>
        <v>0.2817</v>
      </c>
      <c r="S1588" s="47">
        <f t="shared" si="508"/>
        <v>0.12561632040054527</v>
      </c>
      <c r="T1588" s="40">
        <f>SUM(T1581:T1587)</f>
        <v>223.9726</v>
      </c>
      <c r="U1588" s="42">
        <f t="shared" si="509"/>
        <v>224.2543</v>
      </c>
      <c r="BJ1588" s="25"/>
    </row>
    <row r="1589" spans="2:62" ht="12" customHeight="1">
      <c r="B1589" s="23"/>
      <c r="C1589" s="24" t="s">
        <v>81</v>
      </c>
      <c r="D1589" s="37">
        <v>0</v>
      </c>
      <c r="E1589" s="46">
        <f aca="true" t="shared" si="514" ref="E1589:E1618">IF($U1589=0,"",D1589/$U1589*100)</f>
        <v>0</v>
      </c>
      <c r="F1589" s="37">
        <v>0</v>
      </c>
      <c r="G1589" s="46">
        <f aca="true" t="shared" si="515" ref="G1589:G1618">IF($U1589=0,"",F1589/$U1589*100)</f>
        <v>0</v>
      </c>
      <c r="H1589" s="37">
        <v>0</v>
      </c>
      <c r="I1589" s="46">
        <f aca="true" t="shared" si="516" ref="I1589:I1618">IF($U1589=0,"",H1589/$U1589*100)</f>
        <v>0</v>
      </c>
      <c r="J1589" s="37">
        <v>0</v>
      </c>
      <c r="K1589" s="46">
        <f aca="true" t="shared" si="517" ref="K1589:K1618">IF($U1589=0,"",J1589/$U1589*100)</f>
        <v>0</v>
      </c>
      <c r="L1589" s="37">
        <v>0</v>
      </c>
      <c r="M1589" s="46">
        <f aca="true" t="shared" si="518" ref="M1589:M1618">IF($U1589=0,"",L1589/$U1589*100)</f>
        <v>0</v>
      </c>
      <c r="N1589" s="38">
        <v>0</v>
      </c>
      <c r="O1589" s="46">
        <f aca="true" t="shared" si="519" ref="O1589:O1618">IF($U1589=0,"",N1589/$U1589*100)</f>
        <v>0</v>
      </c>
      <c r="P1589" s="37">
        <v>0.006</v>
      </c>
      <c r="Q1589" s="46">
        <f aca="true" t="shared" si="520" ref="Q1589:Q1618">IF($U1589=0,"",P1589/$U1589*100)</f>
        <v>0.004249382069024129</v>
      </c>
      <c r="R1589" s="37">
        <f aca="true" t="shared" si="521" ref="R1589:R1597">SUM(D1589,F1589,H1589,J1589,L1589,N1589,P1589)</f>
        <v>0.006</v>
      </c>
      <c r="S1589" s="46">
        <f aca="true" t="shared" si="522" ref="S1589:S1618">IF($U1589=0,"",R1589/$U1589*100)</f>
        <v>0.004249382069024129</v>
      </c>
      <c r="T1589" s="37">
        <v>141.191</v>
      </c>
      <c r="U1589" s="39">
        <f aca="true" t="shared" si="523" ref="U1589:U1617">SUM(R1589,T1589)</f>
        <v>141.197</v>
      </c>
      <c r="BD1589" s="3"/>
      <c r="BJ1589" s="25"/>
    </row>
    <row r="1590" spans="2:62" ht="12" customHeight="1">
      <c r="B1590" s="11" t="s">
        <v>82</v>
      </c>
      <c r="C1590" s="26" t="s">
        <v>83</v>
      </c>
      <c r="D1590" s="37">
        <v>0</v>
      </c>
      <c r="E1590" s="46">
        <f t="shared" si="514"/>
      </c>
      <c r="F1590" s="37">
        <v>0</v>
      </c>
      <c r="G1590" s="46">
        <f t="shared" si="515"/>
      </c>
      <c r="H1590" s="37">
        <v>0</v>
      </c>
      <c r="I1590" s="46">
        <f t="shared" si="516"/>
      </c>
      <c r="J1590" s="37">
        <v>0</v>
      </c>
      <c r="K1590" s="46">
        <f t="shared" si="517"/>
      </c>
      <c r="L1590" s="37">
        <v>0</v>
      </c>
      <c r="M1590" s="46">
        <f t="shared" si="518"/>
      </c>
      <c r="N1590" s="38">
        <v>0</v>
      </c>
      <c r="O1590" s="46">
        <f t="shared" si="519"/>
      </c>
      <c r="P1590" s="37">
        <v>0</v>
      </c>
      <c r="Q1590" s="46">
        <f t="shared" si="520"/>
      </c>
      <c r="R1590" s="37">
        <f t="shared" si="521"/>
        <v>0</v>
      </c>
      <c r="S1590" s="46">
        <f t="shared" si="522"/>
      </c>
      <c r="T1590" s="37">
        <v>0</v>
      </c>
      <c r="U1590" s="39">
        <f t="shared" si="523"/>
        <v>0</v>
      </c>
      <c r="BD1590" s="3"/>
      <c r="BJ1590" s="25"/>
    </row>
    <row r="1591" spans="2:62" ht="12" customHeight="1">
      <c r="B1591" s="11"/>
      <c r="C1591" s="26" t="s">
        <v>84</v>
      </c>
      <c r="D1591" s="37">
        <v>0</v>
      </c>
      <c r="E1591" s="46">
        <f t="shared" si="514"/>
        <v>0</v>
      </c>
      <c r="F1591" s="37">
        <v>0</v>
      </c>
      <c r="G1591" s="46">
        <f t="shared" si="515"/>
        <v>0</v>
      </c>
      <c r="H1591" s="37">
        <v>0</v>
      </c>
      <c r="I1591" s="46">
        <f t="shared" si="516"/>
        <v>0</v>
      </c>
      <c r="J1591" s="37">
        <v>0</v>
      </c>
      <c r="K1591" s="46">
        <f t="shared" si="517"/>
        <v>0</v>
      </c>
      <c r="L1591" s="37">
        <v>0</v>
      </c>
      <c r="M1591" s="46">
        <f t="shared" si="518"/>
        <v>0</v>
      </c>
      <c r="N1591" s="38">
        <v>0</v>
      </c>
      <c r="O1591" s="46">
        <f t="shared" si="519"/>
        <v>0</v>
      </c>
      <c r="P1591" s="37">
        <v>0</v>
      </c>
      <c r="Q1591" s="46">
        <f t="shared" si="520"/>
        <v>0</v>
      </c>
      <c r="R1591" s="37">
        <f t="shared" si="521"/>
        <v>0</v>
      </c>
      <c r="S1591" s="46">
        <f t="shared" si="522"/>
        <v>0</v>
      </c>
      <c r="T1591" s="37">
        <v>34.6077</v>
      </c>
      <c r="U1591" s="39">
        <f t="shared" si="523"/>
        <v>34.6077</v>
      </c>
      <c r="BD1591" s="3"/>
      <c r="BJ1591" s="25"/>
    </row>
    <row r="1592" spans="2:62" ht="12" customHeight="1">
      <c r="B1592" s="11" t="s">
        <v>48</v>
      </c>
      <c r="C1592" s="26" t="s">
        <v>85</v>
      </c>
      <c r="D1592" s="37">
        <v>0</v>
      </c>
      <c r="E1592" s="46">
        <f t="shared" si="514"/>
        <v>0</v>
      </c>
      <c r="F1592" s="37">
        <v>0</v>
      </c>
      <c r="G1592" s="46">
        <f t="shared" si="515"/>
        <v>0</v>
      </c>
      <c r="H1592" s="37">
        <v>0</v>
      </c>
      <c r="I1592" s="46">
        <f t="shared" si="516"/>
        <v>0</v>
      </c>
      <c r="J1592" s="37">
        <v>0</v>
      </c>
      <c r="K1592" s="46">
        <f t="shared" si="517"/>
        <v>0</v>
      </c>
      <c r="L1592" s="37">
        <v>0</v>
      </c>
      <c r="M1592" s="46">
        <f t="shared" si="518"/>
        <v>0</v>
      </c>
      <c r="N1592" s="38">
        <v>0</v>
      </c>
      <c r="O1592" s="46">
        <f t="shared" si="519"/>
        <v>0</v>
      </c>
      <c r="P1592" s="37">
        <v>0</v>
      </c>
      <c r="Q1592" s="46">
        <f t="shared" si="520"/>
        <v>0</v>
      </c>
      <c r="R1592" s="37">
        <f t="shared" si="521"/>
        <v>0</v>
      </c>
      <c r="S1592" s="46">
        <f t="shared" si="522"/>
        <v>0</v>
      </c>
      <c r="T1592" s="37">
        <v>108.382</v>
      </c>
      <c r="U1592" s="39">
        <f t="shared" si="523"/>
        <v>108.382</v>
      </c>
      <c r="BD1592" s="3"/>
      <c r="BJ1592" s="25"/>
    </row>
    <row r="1593" spans="2:62" ht="12" customHeight="1">
      <c r="B1593" s="11"/>
      <c r="C1593" s="26" t="s">
        <v>86</v>
      </c>
      <c r="D1593" s="37">
        <v>0</v>
      </c>
      <c r="E1593" s="46">
        <f t="shared" si="514"/>
        <v>0</v>
      </c>
      <c r="F1593" s="37">
        <v>0</v>
      </c>
      <c r="G1593" s="46">
        <f t="shared" si="515"/>
        <v>0</v>
      </c>
      <c r="H1593" s="37">
        <v>0</v>
      </c>
      <c r="I1593" s="46">
        <f t="shared" si="516"/>
        <v>0</v>
      </c>
      <c r="J1593" s="37">
        <v>0</v>
      </c>
      <c r="K1593" s="46">
        <f t="shared" si="517"/>
        <v>0</v>
      </c>
      <c r="L1593" s="37">
        <v>0</v>
      </c>
      <c r="M1593" s="46">
        <f t="shared" si="518"/>
        <v>0</v>
      </c>
      <c r="N1593" s="38">
        <v>0</v>
      </c>
      <c r="O1593" s="46">
        <f t="shared" si="519"/>
        <v>0</v>
      </c>
      <c r="P1593" s="37">
        <v>0</v>
      </c>
      <c r="Q1593" s="46">
        <f t="shared" si="520"/>
        <v>0</v>
      </c>
      <c r="R1593" s="37">
        <f t="shared" si="521"/>
        <v>0</v>
      </c>
      <c r="S1593" s="46">
        <f t="shared" si="522"/>
        <v>0</v>
      </c>
      <c r="T1593" s="37">
        <v>2.898</v>
      </c>
      <c r="U1593" s="39">
        <f t="shared" si="523"/>
        <v>2.898</v>
      </c>
      <c r="BD1593" s="3"/>
      <c r="BJ1593" s="25"/>
    </row>
    <row r="1594" spans="2:62" ht="12" customHeight="1">
      <c r="B1594" s="11" t="s">
        <v>1</v>
      </c>
      <c r="C1594" s="26" t="s">
        <v>87</v>
      </c>
      <c r="D1594" s="37">
        <v>0</v>
      </c>
      <c r="E1594" s="46">
        <f t="shared" si="514"/>
        <v>0</v>
      </c>
      <c r="F1594" s="37">
        <v>0</v>
      </c>
      <c r="G1594" s="46">
        <f t="shared" si="515"/>
        <v>0</v>
      </c>
      <c r="H1594" s="37">
        <v>0</v>
      </c>
      <c r="I1594" s="46">
        <f t="shared" si="516"/>
        <v>0</v>
      </c>
      <c r="J1594" s="37">
        <v>0</v>
      </c>
      <c r="K1594" s="46">
        <f t="shared" si="517"/>
        <v>0</v>
      </c>
      <c r="L1594" s="37">
        <v>0</v>
      </c>
      <c r="M1594" s="46">
        <f t="shared" si="518"/>
        <v>0</v>
      </c>
      <c r="N1594" s="38">
        <v>0</v>
      </c>
      <c r="O1594" s="46">
        <f t="shared" si="519"/>
        <v>0</v>
      </c>
      <c r="P1594" s="37">
        <v>0</v>
      </c>
      <c r="Q1594" s="46">
        <f t="shared" si="520"/>
        <v>0</v>
      </c>
      <c r="R1594" s="37">
        <f t="shared" si="521"/>
        <v>0</v>
      </c>
      <c r="S1594" s="46">
        <f t="shared" si="522"/>
        <v>0</v>
      </c>
      <c r="T1594" s="37">
        <v>9.6974</v>
      </c>
      <c r="U1594" s="39">
        <f t="shared" si="523"/>
        <v>9.6974</v>
      </c>
      <c r="BD1594" s="3"/>
      <c r="BJ1594" s="25"/>
    </row>
    <row r="1595" spans="2:62" ht="12" customHeight="1">
      <c r="B1595" s="11"/>
      <c r="C1595" s="26" t="s">
        <v>88</v>
      </c>
      <c r="D1595" s="37">
        <v>0</v>
      </c>
      <c r="E1595" s="46">
        <f t="shared" si="514"/>
        <v>0</v>
      </c>
      <c r="F1595" s="37">
        <v>0</v>
      </c>
      <c r="G1595" s="46">
        <f t="shared" si="515"/>
        <v>0</v>
      </c>
      <c r="H1595" s="37">
        <v>0</v>
      </c>
      <c r="I1595" s="46">
        <f t="shared" si="516"/>
        <v>0</v>
      </c>
      <c r="J1595" s="37">
        <v>0</v>
      </c>
      <c r="K1595" s="46">
        <f t="shared" si="517"/>
        <v>0</v>
      </c>
      <c r="L1595" s="37">
        <v>0</v>
      </c>
      <c r="M1595" s="46">
        <f t="shared" si="518"/>
        <v>0</v>
      </c>
      <c r="N1595" s="38">
        <v>0</v>
      </c>
      <c r="O1595" s="46">
        <f t="shared" si="519"/>
        <v>0</v>
      </c>
      <c r="P1595" s="37">
        <v>0</v>
      </c>
      <c r="Q1595" s="46">
        <f t="shared" si="520"/>
        <v>0</v>
      </c>
      <c r="R1595" s="37">
        <f t="shared" si="521"/>
        <v>0</v>
      </c>
      <c r="S1595" s="46">
        <f t="shared" si="522"/>
        <v>0</v>
      </c>
      <c r="T1595" s="37">
        <v>25.7704</v>
      </c>
      <c r="U1595" s="39">
        <f t="shared" si="523"/>
        <v>25.7704</v>
      </c>
      <c r="BD1595" s="3"/>
      <c r="BJ1595" s="25"/>
    </row>
    <row r="1596" spans="2:62" ht="12" customHeight="1">
      <c r="B1596" s="11" t="s">
        <v>20</v>
      </c>
      <c r="C1596" s="26" t="s">
        <v>89</v>
      </c>
      <c r="D1596" s="37">
        <v>0</v>
      </c>
      <c r="E1596" s="46">
        <f t="shared" si="514"/>
        <v>0</v>
      </c>
      <c r="F1596" s="37">
        <v>0</v>
      </c>
      <c r="G1596" s="46">
        <f t="shared" si="515"/>
        <v>0</v>
      </c>
      <c r="H1596" s="37">
        <v>0</v>
      </c>
      <c r="I1596" s="46">
        <f t="shared" si="516"/>
        <v>0</v>
      </c>
      <c r="J1596" s="37">
        <v>0</v>
      </c>
      <c r="K1596" s="46">
        <f t="shared" si="517"/>
        <v>0</v>
      </c>
      <c r="L1596" s="37">
        <v>0</v>
      </c>
      <c r="M1596" s="46">
        <f t="shared" si="518"/>
        <v>0</v>
      </c>
      <c r="N1596" s="38">
        <v>0</v>
      </c>
      <c r="O1596" s="46">
        <f t="shared" si="519"/>
        <v>0</v>
      </c>
      <c r="P1596" s="37">
        <v>0</v>
      </c>
      <c r="Q1596" s="46">
        <f t="shared" si="520"/>
        <v>0</v>
      </c>
      <c r="R1596" s="37">
        <f t="shared" si="521"/>
        <v>0</v>
      </c>
      <c r="S1596" s="46">
        <f t="shared" si="522"/>
        <v>0</v>
      </c>
      <c r="T1596" s="37">
        <v>6.7172</v>
      </c>
      <c r="U1596" s="39">
        <f t="shared" si="523"/>
        <v>6.7172</v>
      </c>
      <c r="BD1596" s="3"/>
      <c r="BJ1596" s="25"/>
    </row>
    <row r="1597" spans="2:62" ht="12" customHeight="1">
      <c r="B1597" s="11"/>
      <c r="C1597" s="29" t="s">
        <v>90</v>
      </c>
      <c r="D1597" s="37">
        <v>0</v>
      </c>
      <c r="E1597" s="46">
        <f t="shared" si="514"/>
        <v>0</v>
      </c>
      <c r="F1597" s="37">
        <v>0</v>
      </c>
      <c r="G1597" s="46">
        <f t="shared" si="515"/>
        <v>0</v>
      </c>
      <c r="H1597" s="37">
        <v>0</v>
      </c>
      <c r="I1597" s="46">
        <f t="shared" si="516"/>
        <v>0</v>
      </c>
      <c r="J1597" s="37">
        <v>0</v>
      </c>
      <c r="K1597" s="46">
        <f t="shared" si="517"/>
        <v>0</v>
      </c>
      <c r="L1597" s="37">
        <v>0</v>
      </c>
      <c r="M1597" s="46">
        <f t="shared" si="518"/>
        <v>0</v>
      </c>
      <c r="N1597" s="38">
        <v>0</v>
      </c>
      <c r="O1597" s="46">
        <f t="shared" si="519"/>
        <v>0</v>
      </c>
      <c r="P1597" s="37">
        <v>21.3703</v>
      </c>
      <c r="Q1597" s="46">
        <f t="shared" si="520"/>
        <v>13.432313279638356</v>
      </c>
      <c r="R1597" s="37">
        <f t="shared" si="521"/>
        <v>21.3703</v>
      </c>
      <c r="S1597" s="46">
        <f t="shared" si="522"/>
        <v>13.432313279638356</v>
      </c>
      <c r="T1597" s="37">
        <v>137.7259</v>
      </c>
      <c r="U1597" s="39">
        <f t="shared" si="523"/>
        <v>159.0962</v>
      </c>
      <c r="BD1597" s="3"/>
      <c r="BJ1597" s="25"/>
    </row>
    <row r="1598" spans="1:62" s="30" customFormat="1" ht="12" customHeight="1">
      <c r="A1598" s="3"/>
      <c r="B1598" s="27"/>
      <c r="C1598" s="28" t="s">
        <v>2</v>
      </c>
      <c r="D1598" s="40">
        <f>SUM(D1589:D1597)</f>
        <v>0</v>
      </c>
      <c r="E1598" s="47">
        <f t="shared" si="514"/>
        <v>0</v>
      </c>
      <c r="F1598" s="40">
        <f>SUM(F1589:F1597)</f>
        <v>0</v>
      </c>
      <c r="G1598" s="47">
        <f t="shared" si="515"/>
        <v>0</v>
      </c>
      <c r="H1598" s="40">
        <f>SUM(H1589:H1597)</f>
        <v>0</v>
      </c>
      <c r="I1598" s="47">
        <f t="shared" si="516"/>
        <v>0</v>
      </c>
      <c r="J1598" s="40">
        <f>SUM(J1589:J1597)</f>
        <v>0</v>
      </c>
      <c r="K1598" s="47">
        <f t="shared" si="517"/>
        <v>0</v>
      </c>
      <c r="L1598" s="40">
        <f>SUM(L1589:L1597)</f>
        <v>0</v>
      </c>
      <c r="M1598" s="47">
        <f t="shared" si="518"/>
        <v>0</v>
      </c>
      <c r="N1598" s="41">
        <f>SUM(N1589:N1597)</f>
        <v>0</v>
      </c>
      <c r="O1598" s="47">
        <f t="shared" si="519"/>
        <v>0</v>
      </c>
      <c r="P1598" s="40">
        <f>SUM(P1589:P1597)</f>
        <v>21.3763</v>
      </c>
      <c r="Q1598" s="47">
        <f t="shared" si="520"/>
        <v>4.377107410652545</v>
      </c>
      <c r="R1598" s="40">
        <f>SUM(R1589:R1597)</f>
        <v>21.3763</v>
      </c>
      <c r="S1598" s="47">
        <f t="shared" si="522"/>
        <v>4.377107410652545</v>
      </c>
      <c r="T1598" s="40">
        <f>SUM(T1589:T1597)</f>
        <v>466.9896</v>
      </c>
      <c r="U1598" s="42">
        <f t="shared" si="523"/>
        <v>488.3659</v>
      </c>
      <c r="BJ1598" s="25"/>
    </row>
    <row r="1599" spans="2:62" ht="12" customHeight="1">
      <c r="B1599" s="11"/>
      <c r="C1599" s="26" t="s">
        <v>109</v>
      </c>
      <c r="D1599" s="37">
        <v>0</v>
      </c>
      <c r="E1599" s="46">
        <f t="shared" si="514"/>
      </c>
      <c r="F1599" s="37">
        <v>0</v>
      </c>
      <c r="G1599" s="46">
        <f t="shared" si="515"/>
      </c>
      <c r="H1599" s="37">
        <v>0</v>
      </c>
      <c r="I1599" s="46">
        <f t="shared" si="516"/>
      </c>
      <c r="J1599" s="37">
        <v>0</v>
      </c>
      <c r="K1599" s="46">
        <f t="shared" si="517"/>
      </c>
      <c r="L1599" s="37">
        <v>0</v>
      </c>
      <c r="M1599" s="46">
        <f t="shared" si="518"/>
      </c>
      <c r="N1599" s="38">
        <v>0</v>
      </c>
      <c r="O1599" s="46">
        <f t="shared" si="519"/>
      </c>
      <c r="P1599" s="37">
        <v>0</v>
      </c>
      <c r="Q1599" s="46">
        <f t="shared" si="520"/>
      </c>
      <c r="R1599" s="37">
        <f aca="true" t="shared" si="524" ref="R1599:R1611">SUM(D1599,F1599,H1599,J1599,L1599,N1599,P1599)</f>
        <v>0</v>
      </c>
      <c r="S1599" s="46">
        <f t="shared" si="522"/>
      </c>
      <c r="T1599" s="37">
        <v>0</v>
      </c>
      <c r="U1599" s="39">
        <f t="shared" si="523"/>
        <v>0</v>
      </c>
      <c r="BD1599" s="3"/>
      <c r="BJ1599" s="25"/>
    </row>
    <row r="1600" spans="2:62" ht="12" customHeight="1">
      <c r="B1600" s="11"/>
      <c r="C1600" s="26" t="s">
        <v>110</v>
      </c>
      <c r="D1600" s="37">
        <v>0</v>
      </c>
      <c r="E1600" s="46">
        <f t="shared" si="514"/>
      </c>
      <c r="F1600" s="37">
        <v>0</v>
      </c>
      <c r="G1600" s="46">
        <f t="shared" si="515"/>
      </c>
      <c r="H1600" s="37">
        <v>0</v>
      </c>
      <c r="I1600" s="46">
        <f t="shared" si="516"/>
      </c>
      <c r="J1600" s="37">
        <v>0</v>
      </c>
      <c r="K1600" s="46">
        <f t="shared" si="517"/>
      </c>
      <c r="L1600" s="37">
        <v>0</v>
      </c>
      <c r="M1600" s="46">
        <f t="shared" si="518"/>
      </c>
      <c r="N1600" s="38">
        <v>0</v>
      </c>
      <c r="O1600" s="46">
        <f t="shared" si="519"/>
      </c>
      <c r="P1600" s="37">
        <v>0</v>
      </c>
      <c r="Q1600" s="46">
        <f t="shared" si="520"/>
      </c>
      <c r="R1600" s="37">
        <f t="shared" si="524"/>
        <v>0</v>
      </c>
      <c r="S1600" s="46">
        <f t="shared" si="522"/>
      </c>
      <c r="T1600" s="37">
        <v>0</v>
      </c>
      <c r="U1600" s="39">
        <f t="shared" si="523"/>
        <v>0</v>
      </c>
      <c r="BD1600" s="3"/>
      <c r="BJ1600" s="25"/>
    </row>
    <row r="1601" spans="2:62" ht="12" customHeight="1">
      <c r="B1601" s="11"/>
      <c r="C1601" s="26" t="s">
        <v>111</v>
      </c>
      <c r="D1601" s="37">
        <v>0</v>
      </c>
      <c r="E1601" s="46">
        <f t="shared" si="514"/>
      </c>
      <c r="F1601" s="37">
        <v>0</v>
      </c>
      <c r="G1601" s="46">
        <f t="shared" si="515"/>
      </c>
      <c r="H1601" s="37">
        <v>0</v>
      </c>
      <c r="I1601" s="46">
        <f t="shared" si="516"/>
      </c>
      <c r="J1601" s="37">
        <v>0</v>
      </c>
      <c r="K1601" s="46">
        <f t="shared" si="517"/>
      </c>
      <c r="L1601" s="37">
        <v>0</v>
      </c>
      <c r="M1601" s="46">
        <f t="shared" si="518"/>
      </c>
      <c r="N1601" s="38">
        <v>0</v>
      </c>
      <c r="O1601" s="46">
        <f t="shared" si="519"/>
      </c>
      <c r="P1601" s="37">
        <v>0</v>
      </c>
      <c r="Q1601" s="46">
        <f t="shared" si="520"/>
      </c>
      <c r="R1601" s="37">
        <f t="shared" si="524"/>
        <v>0</v>
      </c>
      <c r="S1601" s="46">
        <f t="shared" si="522"/>
      </c>
      <c r="T1601" s="37">
        <v>0</v>
      </c>
      <c r="U1601" s="39">
        <f t="shared" si="523"/>
        <v>0</v>
      </c>
      <c r="BD1601" s="3"/>
      <c r="BJ1601" s="25"/>
    </row>
    <row r="1602" spans="2:62" ht="12" customHeight="1">
      <c r="B1602" s="11" t="s">
        <v>112</v>
      </c>
      <c r="C1602" s="26" t="s">
        <v>91</v>
      </c>
      <c r="D1602" s="37">
        <v>0</v>
      </c>
      <c r="E1602" s="46">
        <f t="shared" si="514"/>
      </c>
      <c r="F1602" s="37">
        <v>0</v>
      </c>
      <c r="G1602" s="46">
        <f t="shared" si="515"/>
      </c>
      <c r="H1602" s="37">
        <v>0</v>
      </c>
      <c r="I1602" s="46">
        <f t="shared" si="516"/>
      </c>
      <c r="J1602" s="37">
        <v>0</v>
      </c>
      <c r="K1602" s="46">
        <f t="shared" si="517"/>
      </c>
      <c r="L1602" s="37">
        <v>0</v>
      </c>
      <c r="M1602" s="46">
        <f t="shared" si="518"/>
      </c>
      <c r="N1602" s="38">
        <v>0</v>
      </c>
      <c r="O1602" s="46">
        <f t="shared" si="519"/>
      </c>
      <c r="P1602" s="37">
        <v>0</v>
      </c>
      <c r="Q1602" s="46">
        <f t="shared" si="520"/>
      </c>
      <c r="R1602" s="37">
        <f t="shared" si="524"/>
        <v>0</v>
      </c>
      <c r="S1602" s="46">
        <f t="shared" si="522"/>
      </c>
      <c r="T1602" s="37">
        <v>0</v>
      </c>
      <c r="U1602" s="39">
        <f t="shared" si="523"/>
        <v>0</v>
      </c>
      <c r="BD1602" s="3"/>
      <c r="BJ1602" s="25"/>
    </row>
    <row r="1603" spans="2:62" ht="12" customHeight="1">
      <c r="B1603" s="11"/>
      <c r="C1603" s="26" t="s">
        <v>113</v>
      </c>
      <c r="D1603" s="37">
        <v>0</v>
      </c>
      <c r="E1603" s="46">
        <f t="shared" si="514"/>
      </c>
      <c r="F1603" s="37">
        <v>0</v>
      </c>
      <c r="G1603" s="46">
        <f t="shared" si="515"/>
      </c>
      <c r="H1603" s="37">
        <v>0</v>
      </c>
      <c r="I1603" s="46">
        <f t="shared" si="516"/>
      </c>
      <c r="J1603" s="37">
        <v>0</v>
      </c>
      <c r="K1603" s="46">
        <f t="shared" si="517"/>
      </c>
      <c r="L1603" s="37">
        <v>0</v>
      </c>
      <c r="M1603" s="46">
        <f t="shared" si="518"/>
      </c>
      <c r="N1603" s="38">
        <v>0</v>
      </c>
      <c r="O1603" s="46">
        <f t="shared" si="519"/>
      </c>
      <c r="P1603" s="37">
        <v>0</v>
      </c>
      <c r="Q1603" s="46">
        <f t="shared" si="520"/>
      </c>
      <c r="R1603" s="37">
        <f t="shared" si="524"/>
        <v>0</v>
      </c>
      <c r="S1603" s="46">
        <f t="shared" si="522"/>
      </c>
      <c r="T1603" s="37">
        <v>0</v>
      </c>
      <c r="U1603" s="39">
        <f t="shared" si="523"/>
        <v>0</v>
      </c>
      <c r="BD1603" s="3"/>
      <c r="BJ1603" s="25"/>
    </row>
    <row r="1604" spans="2:62" ht="12" customHeight="1">
      <c r="B1604" s="11"/>
      <c r="C1604" s="26" t="s">
        <v>114</v>
      </c>
      <c r="D1604" s="37">
        <v>0</v>
      </c>
      <c r="E1604" s="46">
        <f t="shared" si="514"/>
        <v>0</v>
      </c>
      <c r="F1604" s="37">
        <v>0</v>
      </c>
      <c r="G1604" s="46">
        <f t="shared" si="515"/>
        <v>0</v>
      </c>
      <c r="H1604" s="37">
        <v>0</v>
      </c>
      <c r="I1604" s="46">
        <f t="shared" si="516"/>
        <v>0</v>
      </c>
      <c r="J1604" s="37">
        <v>0</v>
      </c>
      <c r="K1604" s="46">
        <f t="shared" si="517"/>
        <v>0</v>
      </c>
      <c r="L1604" s="37">
        <v>0</v>
      </c>
      <c r="M1604" s="46">
        <f t="shared" si="518"/>
        <v>0</v>
      </c>
      <c r="N1604" s="38">
        <v>0</v>
      </c>
      <c r="O1604" s="46">
        <f t="shared" si="519"/>
        <v>0</v>
      </c>
      <c r="P1604" s="37">
        <v>0</v>
      </c>
      <c r="Q1604" s="46">
        <f t="shared" si="520"/>
        <v>0</v>
      </c>
      <c r="R1604" s="37">
        <f t="shared" si="524"/>
        <v>0</v>
      </c>
      <c r="S1604" s="46">
        <f t="shared" si="522"/>
        <v>0</v>
      </c>
      <c r="T1604" s="37">
        <v>0.336</v>
      </c>
      <c r="U1604" s="39">
        <f t="shared" si="523"/>
        <v>0.336</v>
      </c>
      <c r="BD1604" s="3"/>
      <c r="BJ1604" s="25"/>
    </row>
    <row r="1605" spans="2:62" ht="12" customHeight="1">
      <c r="B1605" s="11" t="s">
        <v>115</v>
      </c>
      <c r="C1605" s="26" t="s">
        <v>116</v>
      </c>
      <c r="D1605" s="37">
        <v>0</v>
      </c>
      <c r="E1605" s="46">
        <f t="shared" si="514"/>
      </c>
      <c r="F1605" s="37">
        <v>0</v>
      </c>
      <c r="G1605" s="46">
        <f t="shared" si="515"/>
      </c>
      <c r="H1605" s="37">
        <v>0</v>
      </c>
      <c r="I1605" s="46">
        <f t="shared" si="516"/>
      </c>
      <c r="J1605" s="37">
        <v>0</v>
      </c>
      <c r="K1605" s="46">
        <f t="shared" si="517"/>
      </c>
      <c r="L1605" s="37">
        <v>0</v>
      </c>
      <c r="M1605" s="46">
        <f t="shared" si="518"/>
      </c>
      <c r="N1605" s="38">
        <v>0</v>
      </c>
      <c r="O1605" s="46">
        <f t="shared" si="519"/>
      </c>
      <c r="P1605" s="37">
        <v>0</v>
      </c>
      <c r="Q1605" s="46">
        <f t="shared" si="520"/>
      </c>
      <c r="R1605" s="37">
        <f t="shared" si="524"/>
        <v>0</v>
      </c>
      <c r="S1605" s="46">
        <f t="shared" si="522"/>
      </c>
      <c r="T1605" s="37">
        <v>0</v>
      </c>
      <c r="U1605" s="39">
        <f t="shared" si="523"/>
        <v>0</v>
      </c>
      <c r="BD1605" s="3"/>
      <c r="BJ1605" s="25"/>
    </row>
    <row r="1606" spans="2:62" ht="12" customHeight="1">
      <c r="B1606" s="11"/>
      <c r="C1606" s="26" t="s">
        <v>117</v>
      </c>
      <c r="D1606" s="37">
        <v>0</v>
      </c>
      <c r="E1606" s="46">
        <f t="shared" si="514"/>
      </c>
      <c r="F1606" s="37">
        <v>0</v>
      </c>
      <c r="G1606" s="46">
        <f t="shared" si="515"/>
      </c>
      <c r="H1606" s="37">
        <v>0</v>
      </c>
      <c r="I1606" s="46">
        <f t="shared" si="516"/>
      </c>
      <c r="J1606" s="37">
        <v>0</v>
      </c>
      <c r="K1606" s="46">
        <f t="shared" si="517"/>
      </c>
      <c r="L1606" s="37">
        <v>0</v>
      </c>
      <c r="M1606" s="46">
        <f t="shared" si="518"/>
      </c>
      <c r="N1606" s="38">
        <v>0</v>
      </c>
      <c r="O1606" s="46">
        <f t="shared" si="519"/>
      </c>
      <c r="P1606" s="37">
        <v>0</v>
      </c>
      <c r="Q1606" s="46">
        <f t="shared" si="520"/>
      </c>
      <c r="R1606" s="37">
        <f t="shared" si="524"/>
        <v>0</v>
      </c>
      <c r="S1606" s="46">
        <f t="shared" si="522"/>
      </c>
      <c r="T1606" s="37">
        <v>0</v>
      </c>
      <c r="U1606" s="39">
        <f t="shared" si="523"/>
        <v>0</v>
      </c>
      <c r="BD1606" s="3"/>
      <c r="BJ1606" s="25"/>
    </row>
    <row r="1607" spans="2:62" ht="12" customHeight="1">
      <c r="B1607" s="11"/>
      <c r="C1607" s="26" t="s">
        <v>118</v>
      </c>
      <c r="D1607" s="37">
        <v>0</v>
      </c>
      <c r="E1607" s="46">
        <f t="shared" si="514"/>
      </c>
      <c r="F1607" s="37">
        <v>0</v>
      </c>
      <c r="G1607" s="46">
        <f t="shared" si="515"/>
      </c>
      <c r="H1607" s="37">
        <v>0</v>
      </c>
      <c r="I1607" s="46">
        <f t="shared" si="516"/>
      </c>
      <c r="J1607" s="37">
        <v>0</v>
      </c>
      <c r="K1607" s="46">
        <f t="shared" si="517"/>
      </c>
      <c r="L1607" s="37">
        <v>0</v>
      </c>
      <c r="M1607" s="46">
        <f t="shared" si="518"/>
      </c>
      <c r="N1607" s="38">
        <v>0</v>
      </c>
      <c r="O1607" s="46">
        <f t="shared" si="519"/>
      </c>
      <c r="P1607" s="37">
        <v>0</v>
      </c>
      <c r="Q1607" s="46">
        <f t="shared" si="520"/>
      </c>
      <c r="R1607" s="37">
        <f t="shared" si="524"/>
        <v>0</v>
      </c>
      <c r="S1607" s="46">
        <f t="shared" si="522"/>
      </c>
      <c r="T1607" s="37">
        <v>0</v>
      </c>
      <c r="U1607" s="39">
        <f t="shared" si="523"/>
        <v>0</v>
      </c>
      <c r="BD1607" s="3"/>
      <c r="BJ1607" s="25"/>
    </row>
    <row r="1608" spans="2:62" ht="12" customHeight="1">
      <c r="B1608" s="11" t="s">
        <v>119</v>
      </c>
      <c r="C1608" s="26" t="s">
        <v>120</v>
      </c>
      <c r="D1608" s="37">
        <v>0</v>
      </c>
      <c r="E1608" s="46">
        <f t="shared" si="514"/>
      </c>
      <c r="F1608" s="37">
        <v>0</v>
      </c>
      <c r="G1608" s="46">
        <f t="shared" si="515"/>
      </c>
      <c r="H1608" s="37">
        <v>0</v>
      </c>
      <c r="I1608" s="46">
        <f t="shared" si="516"/>
      </c>
      <c r="J1608" s="37">
        <v>0</v>
      </c>
      <c r="K1608" s="46">
        <f t="shared" si="517"/>
      </c>
      <c r="L1608" s="37">
        <v>0</v>
      </c>
      <c r="M1608" s="46">
        <f t="shared" si="518"/>
      </c>
      <c r="N1608" s="38">
        <v>0</v>
      </c>
      <c r="O1608" s="46">
        <f t="shared" si="519"/>
      </c>
      <c r="P1608" s="37">
        <v>0</v>
      </c>
      <c r="Q1608" s="46">
        <f t="shared" si="520"/>
      </c>
      <c r="R1608" s="37">
        <f t="shared" si="524"/>
        <v>0</v>
      </c>
      <c r="S1608" s="46">
        <f t="shared" si="522"/>
      </c>
      <c r="T1608" s="37">
        <v>0</v>
      </c>
      <c r="U1608" s="39">
        <f t="shared" si="523"/>
        <v>0</v>
      </c>
      <c r="BD1608" s="3"/>
      <c r="BJ1608" s="25"/>
    </row>
    <row r="1609" spans="2:62" ht="12" customHeight="1">
      <c r="B1609" s="11"/>
      <c r="C1609" s="26" t="s">
        <v>121</v>
      </c>
      <c r="D1609" s="37">
        <v>0</v>
      </c>
      <c r="E1609" s="46">
        <f t="shared" si="514"/>
      </c>
      <c r="F1609" s="37">
        <v>0</v>
      </c>
      <c r="G1609" s="46">
        <f t="shared" si="515"/>
      </c>
      <c r="H1609" s="37">
        <v>0</v>
      </c>
      <c r="I1609" s="46">
        <f t="shared" si="516"/>
      </c>
      <c r="J1609" s="37">
        <v>0</v>
      </c>
      <c r="K1609" s="46">
        <f t="shared" si="517"/>
      </c>
      <c r="L1609" s="37">
        <v>0</v>
      </c>
      <c r="M1609" s="46">
        <f t="shared" si="518"/>
      </c>
      <c r="N1609" s="38">
        <v>0</v>
      </c>
      <c r="O1609" s="46">
        <f t="shared" si="519"/>
      </c>
      <c r="P1609" s="37">
        <v>0</v>
      </c>
      <c r="Q1609" s="46">
        <f t="shared" si="520"/>
      </c>
      <c r="R1609" s="37">
        <f t="shared" si="524"/>
        <v>0</v>
      </c>
      <c r="S1609" s="46">
        <f t="shared" si="522"/>
      </c>
      <c r="T1609" s="37">
        <v>0</v>
      </c>
      <c r="U1609" s="39">
        <f t="shared" si="523"/>
        <v>0</v>
      </c>
      <c r="BD1609" s="3"/>
      <c r="BJ1609" s="25"/>
    </row>
    <row r="1610" spans="2:62" ht="12" customHeight="1">
      <c r="B1610" s="11"/>
      <c r="C1610" s="26" t="s">
        <v>122</v>
      </c>
      <c r="D1610" s="37">
        <v>0</v>
      </c>
      <c r="E1610" s="46">
        <f t="shared" si="514"/>
      </c>
      <c r="F1610" s="37">
        <v>0</v>
      </c>
      <c r="G1610" s="46">
        <f t="shared" si="515"/>
      </c>
      <c r="H1610" s="37">
        <v>0</v>
      </c>
      <c r="I1610" s="46">
        <f t="shared" si="516"/>
      </c>
      <c r="J1610" s="37">
        <v>0</v>
      </c>
      <c r="K1610" s="46">
        <f t="shared" si="517"/>
      </c>
      <c r="L1610" s="37">
        <v>0</v>
      </c>
      <c r="M1610" s="46">
        <f t="shared" si="518"/>
      </c>
      <c r="N1610" s="38">
        <v>0</v>
      </c>
      <c r="O1610" s="46">
        <f t="shared" si="519"/>
      </c>
      <c r="P1610" s="37">
        <v>0</v>
      </c>
      <c r="Q1610" s="46">
        <f t="shared" si="520"/>
      </c>
      <c r="R1610" s="37">
        <f t="shared" si="524"/>
        <v>0</v>
      </c>
      <c r="S1610" s="46">
        <f t="shared" si="522"/>
      </c>
      <c r="T1610" s="37">
        <v>0</v>
      </c>
      <c r="U1610" s="39">
        <f t="shared" si="523"/>
        <v>0</v>
      </c>
      <c r="BD1610" s="3"/>
      <c r="BJ1610" s="25"/>
    </row>
    <row r="1611" spans="2:62" ht="12" customHeight="1">
      <c r="B1611" s="11"/>
      <c r="C1611" s="29" t="s">
        <v>123</v>
      </c>
      <c r="D1611" s="37">
        <v>0</v>
      </c>
      <c r="E1611" s="46">
        <f t="shared" si="514"/>
      </c>
      <c r="F1611" s="37">
        <v>0</v>
      </c>
      <c r="G1611" s="46">
        <f t="shared" si="515"/>
      </c>
      <c r="H1611" s="37">
        <v>0</v>
      </c>
      <c r="I1611" s="46">
        <f t="shared" si="516"/>
      </c>
      <c r="J1611" s="37">
        <v>0</v>
      </c>
      <c r="K1611" s="46">
        <f t="shared" si="517"/>
      </c>
      <c r="L1611" s="37">
        <v>0</v>
      </c>
      <c r="M1611" s="46">
        <f t="shared" si="518"/>
      </c>
      <c r="N1611" s="38">
        <v>0</v>
      </c>
      <c r="O1611" s="46">
        <f t="shared" si="519"/>
      </c>
      <c r="P1611" s="37">
        <v>0</v>
      </c>
      <c r="Q1611" s="46">
        <f t="shared" si="520"/>
      </c>
      <c r="R1611" s="37">
        <f t="shared" si="524"/>
        <v>0</v>
      </c>
      <c r="S1611" s="46">
        <f t="shared" si="522"/>
      </c>
      <c r="T1611" s="37">
        <v>0</v>
      </c>
      <c r="U1611" s="39">
        <f t="shared" si="523"/>
        <v>0</v>
      </c>
      <c r="BD1611" s="3"/>
      <c r="BJ1611" s="25"/>
    </row>
    <row r="1612" spans="2:62" s="30" customFormat="1" ht="12" customHeight="1">
      <c r="B1612" s="27"/>
      <c r="C1612" s="28" t="s">
        <v>2</v>
      </c>
      <c r="D1612" s="40">
        <f>SUM(D1599:D1611)</f>
        <v>0</v>
      </c>
      <c r="E1612" s="47">
        <f t="shared" si="514"/>
        <v>0</v>
      </c>
      <c r="F1612" s="40">
        <f>SUM(F1599:F1611)</f>
        <v>0</v>
      </c>
      <c r="G1612" s="47">
        <f t="shared" si="515"/>
        <v>0</v>
      </c>
      <c r="H1612" s="40">
        <f>SUM(H1599:H1611)</f>
        <v>0</v>
      </c>
      <c r="I1612" s="47">
        <f t="shared" si="516"/>
        <v>0</v>
      </c>
      <c r="J1612" s="40">
        <f>SUM(J1599:J1611)</f>
        <v>0</v>
      </c>
      <c r="K1612" s="47">
        <f t="shared" si="517"/>
        <v>0</v>
      </c>
      <c r="L1612" s="40">
        <f>SUM(L1599:L1611)</f>
        <v>0</v>
      </c>
      <c r="M1612" s="47">
        <f t="shared" si="518"/>
        <v>0</v>
      </c>
      <c r="N1612" s="40">
        <f>SUM(N1599:N1611)</f>
        <v>0</v>
      </c>
      <c r="O1612" s="47">
        <f t="shared" si="519"/>
        <v>0</v>
      </c>
      <c r="P1612" s="40">
        <f>SUM(P1599:P1611)</f>
        <v>0</v>
      </c>
      <c r="Q1612" s="47">
        <f t="shared" si="520"/>
        <v>0</v>
      </c>
      <c r="R1612" s="40">
        <f>SUM(R1599:R1611)</f>
        <v>0</v>
      </c>
      <c r="S1612" s="47">
        <f t="shared" si="522"/>
        <v>0</v>
      </c>
      <c r="T1612" s="40">
        <f>SUM(T1599:T1611)</f>
        <v>0.336</v>
      </c>
      <c r="U1612" s="42">
        <f t="shared" si="523"/>
        <v>0.336</v>
      </c>
      <c r="BJ1612" s="25"/>
    </row>
    <row r="1613" spans="2:62" ht="12" customHeight="1">
      <c r="B1613" s="11"/>
      <c r="C1613" s="26" t="s">
        <v>124</v>
      </c>
      <c r="D1613" s="37">
        <v>0</v>
      </c>
      <c r="E1613" s="46">
        <f t="shared" si="514"/>
        <v>0</v>
      </c>
      <c r="F1613" s="37">
        <v>0</v>
      </c>
      <c r="G1613" s="46">
        <f t="shared" si="515"/>
        <v>0</v>
      </c>
      <c r="H1613" s="37">
        <v>0</v>
      </c>
      <c r="I1613" s="46">
        <f t="shared" si="516"/>
        <v>0</v>
      </c>
      <c r="J1613" s="37">
        <v>0</v>
      </c>
      <c r="K1613" s="46">
        <f t="shared" si="517"/>
        <v>0</v>
      </c>
      <c r="L1613" s="37">
        <v>0</v>
      </c>
      <c r="M1613" s="46">
        <f t="shared" si="518"/>
        <v>0</v>
      </c>
      <c r="N1613" s="38">
        <v>0</v>
      </c>
      <c r="O1613" s="46">
        <f t="shared" si="519"/>
        <v>0</v>
      </c>
      <c r="P1613" s="37">
        <v>0</v>
      </c>
      <c r="Q1613" s="46">
        <f t="shared" si="520"/>
        <v>0</v>
      </c>
      <c r="R1613" s="37">
        <f>SUM(D1613,F1613,H1613,J1613,L1613,N1613,P1613)</f>
        <v>0</v>
      </c>
      <c r="S1613" s="46">
        <f t="shared" si="522"/>
        <v>0</v>
      </c>
      <c r="T1613" s="37">
        <v>0.4566</v>
      </c>
      <c r="U1613" s="39">
        <f t="shared" si="523"/>
        <v>0.4566</v>
      </c>
      <c r="BD1613" s="3"/>
      <c r="BJ1613" s="25"/>
    </row>
    <row r="1614" spans="2:62" ht="12" customHeight="1">
      <c r="B1614" s="11" t="s">
        <v>92</v>
      </c>
      <c r="C1614" s="26" t="s">
        <v>125</v>
      </c>
      <c r="D1614" s="37">
        <v>0</v>
      </c>
      <c r="E1614" s="46">
        <f t="shared" si="514"/>
      </c>
      <c r="F1614" s="37">
        <v>0</v>
      </c>
      <c r="G1614" s="46">
        <f t="shared" si="515"/>
      </c>
      <c r="H1614" s="37">
        <v>0</v>
      </c>
      <c r="I1614" s="46">
        <f t="shared" si="516"/>
      </c>
      <c r="J1614" s="37">
        <v>0</v>
      </c>
      <c r="K1614" s="46">
        <f t="shared" si="517"/>
      </c>
      <c r="L1614" s="37">
        <v>0</v>
      </c>
      <c r="M1614" s="46">
        <f t="shared" si="518"/>
      </c>
      <c r="N1614" s="38">
        <v>0</v>
      </c>
      <c r="O1614" s="46">
        <f t="shared" si="519"/>
      </c>
      <c r="P1614" s="37">
        <v>0</v>
      </c>
      <c r="Q1614" s="46">
        <f t="shared" si="520"/>
      </c>
      <c r="R1614" s="37">
        <f>SUM(D1614,F1614,H1614,J1614,L1614,N1614,P1614)</f>
        <v>0</v>
      </c>
      <c r="S1614" s="46">
        <f t="shared" si="522"/>
      </c>
      <c r="T1614" s="37">
        <v>0</v>
      </c>
      <c r="U1614" s="39">
        <f t="shared" si="523"/>
        <v>0</v>
      </c>
      <c r="BD1614" s="3"/>
      <c r="BJ1614" s="25"/>
    </row>
    <row r="1615" spans="2:62" ht="12" customHeight="1">
      <c r="B1615" s="11" t="s">
        <v>93</v>
      </c>
      <c r="C1615" s="26" t="s">
        <v>126</v>
      </c>
      <c r="D1615" s="37">
        <v>0</v>
      </c>
      <c r="E1615" s="46">
        <f t="shared" si="514"/>
        <v>0</v>
      </c>
      <c r="F1615" s="37">
        <v>0</v>
      </c>
      <c r="G1615" s="46">
        <f t="shared" si="515"/>
        <v>0</v>
      </c>
      <c r="H1615" s="37">
        <v>0</v>
      </c>
      <c r="I1615" s="46">
        <f t="shared" si="516"/>
        <v>0</v>
      </c>
      <c r="J1615" s="37">
        <v>0</v>
      </c>
      <c r="K1615" s="46">
        <f t="shared" si="517"/>
        <v>0</v>
      </c>
      <c r="L1615" s="37">
        <v>0</v>
      </c>
      <c r="M1615" s="46">
        <f t="shared" si="518"/>
        <v>0</v>
      </c>
      <c r="N1615" s="38">
        <v>0</v>
      </c>
      <c r="O1615" s="46">
        <f t="shared" si="519"/>
        <v>0</v>
      </c>
      <c r="P1615" s="37">
        <v>0</v>
      </c>
      <c r="Q1615" s="46">
        <f t="shared" si="520"/>
        <v>0</v>
      </c>
      <c r="R1615" s="37">
        <f>SUM(D1615,F1615,H1615,J1615,L1615,N1615,P1615)</f>
        <v>0</v>
      </c>
      <c r="S1615" s="46">
        <f t="shared" si="522"/>
        <v>0</v>
      </c>
      <c r="T1615" s="37">
        <v>0.2636</v>
      </c>
      <c r="U1615" s="39">
        <f t="shared" si="523"/>
        <v>0.2636</v>
      </c>
      <c r="BD1615" s="3"/>
      <c r="BJ1615" s="25"/>
    </row>
    <row r="1616" spans="2:62" ht="12" customHeight="1">
      <c r="B1616" s="11" t="s">
        <v>20</v>
      </c>
      <c r="C1616" s="29" t="s">
        <v>127</v>
      </c>
      <c r="D1616" s="37">
        <v>0</v>
      </c>
      <c r="E1616" s="46">
        <f t="shared" si="514"/>
        <v>0</v>
      </c>
      <c r="F1616" s="37">
        <v>0</v>
      </c>
      <c r="G1616" s="46">
        <f t="shared" si="515"/>
        <v>0</v>
      </c>
      <c r="H1616" s="37">
        <v>0</v>
      </c>
      <c r="I1616" s="46">
        <f t="shared" si="516"/>
        <v>0</v>
      </c>
      <c r="J1616" s="37">
        <v>0</v>
      </c>
      <c r="K1616" s="46">
        <f t="shared" si="517"/>
        <v>0</v>
      </c>
      <c r="L1616" s="37">
        <v>0</v>
      </c>
      <c r="M1616" s="46">
        <f t="shared" si="518"/>
        <v>0</v>
      </c>
      <c r="N1616" s="38">
        <v>0</v>
      </c>
      <c r="O1616" s="46">
        <f t="shared" si="519"/>
        <v>0</v>
      </c>
      <c r="P1616" s="37">
        <v>0</v>
      </c>
      <c r="Q1616" s="46">
        <f t="shared" si="520"/>
        <v>0</v>
      </c>
      <c r="R1616" s="37">
        <f>SUM(D1616,F1616,H1616,J1616,L1616,N1616,P1616)</f>
        <v>0</v>
      </c>
      <c r="S1616" s="46">
        <f t="shared" si="522"/>
        <v>0</v>
      </c>
      <c r="T1616" s="37">
        <v>2.4955</v>
      </c>
      <c r="U1616" s="39">
        <f t="shared" si="523"/>
        <v>2.4955</v>
      </c>
      <c r="BD1616" s="3"/>
      <c r="BJ1616" s="25"/>
    </row>
    <row r="1617" spans="1:62" s="30" customFormat="1" ht="12" customHeight="1">
      <c r="A1617" s="3"/>
      <c r="B1617" s="27"/>
      <c r="C1617" s="28" t="s">
        <v>2</v>
      </c>
      <c r="D1617" s="34">
        <f>SUM(D1613:D1616)</f>
        <v>0</v>
      </c>
      <c r="E1617" s="45">
        <f t="shared" si="514"/>
        <v>0</v>
      </c>
      <c r="F1617" s="34">
        <f>SUM(F1613:F1616)</f>
        <v>0</v>
      </c>
      <c r="G1617" s="45">
        <f t="shared" si="515"/>
        <v>0</v>
      </c>
      <c r="H1617" s="34">
        <f>SUM(H1613:H1616)</f>
        <v>0</v>
      </c>
      <c r="I1617" s="45">
        <f t="shared" si="516"/>
        <v>0</v>
      </c>
      <c r="J1617" s="34">
        <f>SUM(J1613:J1616)</f>
        <v>0</v>
      </c>
      <c r="K1617" s="45">
        <f t="shared" si="517"/>
        <v>0</v>
      </c>
      <c r="L1617" s="34">
        <f>SUM(L1613:L1616)</f>
        <v>0</v>
      </c>
      <c r="M1617" s="45">
        <f t="shared" si="518"/>
        <v>0</v>
      </c>
      <c r="N1617" s="35">
        <f>SUM(N1613:N1616)</f>
        <v>0</v>
      </c>
      <c r="O1617" s="45">
        <f t="shared" si="519"/>
        <v>0</v>
      </c>
      <c r="P1617" s="34">
        <f>SUM(P1613:P1616)</f>
        <v>0</v>
      </c>
      <c r="Q1617" s="45">
        <f t="shared" si="520"/>
        <v>0</v>
      </c>
      <c r="R1617" s="34">
        <f>SUM(R1613:R1616)</f>
        <v>0</v>
      </c>
      <c r="S1617" s="45">
        <f t="shared" si="522"/>
        <v>0</v>
      </c>
      <c r="T1617" s="34">
        <f>SUM(T1613:T1616)</f>
        <v>3.2157</v>
      </c>
      <c r="U1617" s="36">
        <f t="shared" si="523"/>
        <v>3.2157</v>
      </c>
      <c r="BJ1617" s="25"/>
    </row>
    <row r="1618" spans="2:62" s="30" customFormat="1" ht="12" customHeight="1">
      <c r="B1618" s="60" t="s">
        <v>94</v>
      </c>
      <c r="C1618" s="61"/>
      <c r="D1618" s="43">
        <f>SUM(D1617,D1612,D1598,D1588,D1580,D1560,D1549,D1539,D1533)</f>
        <v>0</v>
      </c>
      <c r="E1618" s="48">
        <f t="shared" si="514"/>
        <v>0</v>
      </c>
      <c r="F1618" s="43">
        <f>SUM(F1617,F1612,F1598,F1588,F1580,F1560,F1549,F1539,F1533)</f>
        <v>0</v>
      </c>
      <c r="G1618" s="48">
        <f t="shared" si="515"/>
        <v>0</v>
      </c>
      <c r="H1618" s="43">
        <f>SUM(H1617,H1612,H1598,H1588,H1580,H1560,H1549,H1539,H1533)</f>
        <v>0</v>
      </c>
      <c r="I1618" s="48">
        <f t="shared" si="516"/>
        <v>0</v>
      </c>
      <c r="J1618" s="43">
        <f>SUM(J1617,J1612,J1598,J1588,J1580,J1560,J1549,J1539,J1533)</f>
        <v>0</v>
      </c>
      <c r="K1618" s="48">
        <f t="shared" si="517"/>
        <v>0</v>
      </c>
      <c r="L1618" s="43">
        <f>SUM(L1617,L1612,L1598,L1588,L1580,L1560,L1549,L1539,L1533)</f>
        <v>14.3888</v>
      </c>
      <c r="M1618" s="48">
        <f t="shared" si="518"/>
        <v>0.8110860299213676</v>
      </c>
      <c r="N1618" s="43">
        <f>SUM(N1617,N1612,N1598,N1588,N1580,N1560,N1549,N1539,N1533)</f>
        <v>0</v>
      </c>
      <c r="O1618" s="48">
        <f t="shared" si="519"/>
        <v>0</v>
      </c>
      <c r="P1618" s="43">
        <f>SUM(P1617,P1612,P1598,P1588,P1580,P1560,P1549,P1539,P1533)</f>
        <v>139.3667</v>
      </c>
      <c r="Q1618" s="48">
        <f t="shared" si="520"/>
        <v>7.855997957177962</v>
      </c>
      <c r="R1618" s="43">
        <f>SUM(R1617,R1612,R1598,R1588,R1580,R1560,R1549,R1539,R1533)</f>
        <v>153.75549999999998</v>
      </c>
      <c r="S1618" s="48">
        <f t="shared" si="522"/>
        <v>8.667083987099328</v>
      </c>
      <c r="T1618" s="43">
        <f>SUM(T1617,T1612,T1598,T1588,T1580,T1560,T1549,T1539,T1533)</f>
        <v>1620.261</v>
      </c>
      <c r="U1618" s="44">
        <f>SUM(U1617,U1612,U1598,U1588,U1580,U1560,U1549,U1539,U1533)</f>
        <v>1774.0165000000002</v>
      </c>
      <c r="BJ1618" s="25"/>
    </row>
    <row r="1620" spans="2:56" ht="12" customHeight="1">
      <c r="B1620" s="31"/>
      <c r="C1620" s="32" t="s">
        <v>95</v>
      </c>
      <c r="D1620" s="55" t="s">
        <v>137</v>
      </c>
      <c r="E1620" s="62"/>
      <c r="G1620" s="3"/>
      <c r="I1620" s="3"/>
      <c r="K1620" s="3"/>
      <c r="M1620" s="3"/>
      <c r="O1620" s="3"/>
      <c r="Q1620" s="3"/>
      <c r="S1620" s="3"/>
      <c r="BC1620" s="4"/>
      <c r="BD1620" s="3"/>
    </row>
    <row r="1621" spans="3:56" ht="12" customHeight="1">
      <c r="C1621" s="5"/>
      <c r="N1621" s="2"/>
      <c r="U1621" s="33" t="str">
        <f>$U$5</f>
        <v>(３日間調査　単位：トン，％）</v>
      </c>
      <c r="BD1621" s="3"/>
    </row>
    <row r="1622" spans="2:56" ht="12" customHeight="1">
      <c r="B1622" s="6"/>
      <c r="C1622" s="7" t="s">
        <v>103</v>
      </c>
      <c r="D1622" s="57" t="s">
        <v>6</v>
      </c>
      <c r="E1622" s="58"/>
      <c r="F1622" s="58"/>
      <c r="G1622" s="58"/>
      <c r="H1622" s="58"/>
      <c r="I1622" s="58"/>
      <c r="J1622" s="58"/>
      <c r="K1622" s="58"/>
      <c r="L1622" s="58"/>
      <c r="M1622" s="58"/>
      <c r="N1622" s="58"/>
      <c r="O1622" s="58"/>
      <c r="P1622" s="58"/>
      <c r="Q1622" s="58"/>
      <c r="R1622" s="58"/>
      <c r="S1622" s="59"/>
      <c r="T1622" s="16"/>
      <c r="U1622" s="20"/>
      <c r="BD1622" s="3"/>
    </row>
    <row r="1623" spans="2:56" ht="27" customHeight="1">
      <c r="B1623" s="11"/>
      <c r="C1623" s="12"/>
      <c r="D1623" s="15" t="s">
        <v>7</v>
      </c>
      <c r="E1623" s="13"/>
      <c r="F1623" s="15" t="s">
        <v>140</v>
      </c>
      <c r="G1623" s="13"/>
      <c r="H1623" s="15" t="s">
        <v>139</v>
      </c>
      <c r="I1623" s="13"/>
      <c r="J1623" s="15" t="s">
        <v>138</v>
      </c>
      <c r="K1623" s="13"/>
      <c r="L1623" s="15" t="s">
        <v>8</v>
      </c>
      <c r="M1623" s="13"/>
      <c r="N1623" s="15" t="s">
        <v>9</v>
      </c>
      <c r="O1623" s="13"/>
      <c r="P1623" s="15" t="s">
        <v>10</v>
      </c>
      <c r="Q1623" s="13"/>
      <c r="R1623" s="19" t="s">
        <v>2</v>
      </c>
      <c r="S1623" s="54"/>
      <c r="T1623" s="17" t="s">
        <v>5</v>
      </c>
      <c r="U1623" s="21" t="s">
        <v>3</v>
      </c>
      <c r="BD1623" s="3"/>
    </row>
    <row r="1624" spans="2:56" ht="12" customHeight="1">
      <c r="B1624" s="8" t="s">
        <v>104</v>
      </c>
      <c r="C1624" s="9"/>
      <c r="D1624" s="10"/>
      <c r="E1624" s="14" t="s">
        <v>4</v>
      </c>
      <c r="F1624" s="10"/>
      <c r="G1624" s="14" t="s">
        <v>4</v>
      </c>
      <c r="H1624" s="10"/>
      <c r="I1624" s="14" t="s">
        <v>4</v>
      </c>
      <c r="J1624" s="10"/>
      <c r="K1624" s="14" t="s">
        <v>4</v>
      </c>
      <c r="L1624" s="10"/>
      <c r="M1624" s="14" t="s">
        <v>4</v>
      </c>
      <c r="N1624" s="10"/>
      <c r="O1624" s="14" t="s">
        <v>4</v>
      </c>
      <c r="P1624" s="10"/>
      <c r="Q1624" s="14" t="s">
        <v>4</v>
      </c>
      <c r="R1624" s="10"/>
      <c r="S1624" s="14" t="s">
        <v>4</v>
      </c>
      <c r="T1624" s="18"/>
      <c r="U1624" s="22"/>
      <c r="BD1624" s="3"/>
    </row>
    <row r="1625" spans="2:62" ht="12" customHeight="1">
      <c r="B1625" s="23"/>
      <c r="C1625" s="24" t="s">
        <v>107</v>
      </c>
      <c r="D1625" s="34">
        <v>0</v>
      </c>
      <c r="E1625" s="45">
        <f>IF($U1625=0,"",D1625/$U1625*100)</f>
        <v>0</v>
      </c>
      <c r="F1625" s="34">
        <v>0</v>
      </c>
      <c r="G1625" s="45">
        <f>IF($U1625=0,"",F1625/$U1625*100)</f>
        <v>0</v>
      </c>
      <c r="H1625" s="34">
        <v>0</v>
      </c>
      <c r="I1625" s="45">
        <f>IF($U1625=0,"",H1625/$U1625*100)</f>
        <v>0</v>
      </c>
      <c r="J1625" s="34">
        <v>0</v>
      </c>
      <c r="K1625" s="45">
        <f>IF($U1625=0,"",J1625/$U1625*100)</f>
        <v>0</v>
      </c>
      <c r="L1625" s="34">
        <v>0</v>
      </c>
      <c r="M1625" s="45">
        <f>IF($U1625=0,"",L1625/$U1625*100)</f>
        <v>0</v>
      </c>
      <c r="N1625" s="35">
        <v>0</v>
      </c>
      <c r="O1625" s="45">
        <f>IF($U1625=0,"",N1625/$U1625*100)</f>
        <v>0</v>
      </c>
      <c r="P1625" s="34">
        <v>0</v>
      </c>
      <c r="Q1625" s="45">
        <f>IF($U1625=0,"",P1625/$U1625*100)</f>
        <v>0</v>
      </c>
      <c r="R1625" s="34">
        <f>SUM(D1625,F1625,H1625,J1625,L1625,N1625,P1625)</f>
        <v>0</v>
      </c>
      <c r="S1625" s="45">
        <f>IF($U1625=0,"",R1625/$U1625*100)</f>
        <v>0</v>
      </c>
      <c r="T1625" s="34">
        <v>11396.877</v>
      </c>
      <c r="U1625" s="36">
        <f>SUM(R1625,T1625)</f>
        <v>11396.877</v>
      </c>
      <c r="BD1625" s="3"/>
      <c r="BJ1625" s="25"/>
    </row>
    <row r="1626" spans="2:62" ht="12" customHeight="1">
      <c r="B1626" s="11" t="s">
        <v>11</v>
      </c>
      <c r="C1626" s="26" t="s">
        <v>12</v>
      </c>
      <c r="D1626" s="37">
        <v>0</v>
      </c>
      <c r="E1626" s="46">
        <f aca="true" t="shared" si="525" ref="E1626:E1689">IF($U1626=0,"",D1626/$U1626*100)</f>
        <v>0</v>
      </c>
      <c r="F1626" s="37">
        <v>0</v>
      </c>
      <c r="G1626" s="46">
        <f aca="true" t="shared" si="526" ref="G1626:G1689">IF($U1626=0,"",F1626/$U1626*100)</f>
        <v>0</v>
      </c>
      <c r="H1626" s="37">
        <v>0</v>
      </c>
      <c r="I1626" s="46">
        <f aca="true" t="shared" si="527" ref="I1626:I1689">IF($U1626=0,"",H1626/$U1626*100)</f>
        <v>0</v>
      </c>
      <c r="J1626" s="37">
        <v>0</v>
      </c>
      <c r="K1626" s="46">
        <f aca="true" t="shared" si="528" ref="K1626:K1689">IF($U1626=0,"",J1626/$U1626*100)</f>
        <v>0</v>
      </c>
      <c r="L1626" s="37">
        <v>0</v>
      </c>
      <c r="M1626" s="46">
        <f aca="true" t="shared" si="529" ref="M1626:M1689">IF($U1626=0,"",L1626/$U1626*100)</f>
        <v>0</v>
      </c>
      <c r="N1626" s="38">
        <v>0</v>
      </c>
      <c r="O1626" s="46">
        <f aca="true" t="shared" si="530" ref="O1626:O1689">IF($U1626=0,"",N1626/$U1626*100)</f>
        <v>0</v>
      </c>
      <c r="P1626" s="37">
        <v>0</v>
      </c>
      <c r="Q1626" s="46">
        <f aca="true" t="shared" si="531" ref="Q1626:Q1689">IF($U1626=0,"",P1626/$U1626*100)</f>
        <v>0</v>
      </c>
      <c r="R1626" s="37">
        <f aca="true" t="shared" si="532" ref="R1626:R1633">SUM(D1626,F1626,H1626,J1626,L1626,N1626,P1626)</f>
        <v>0</v>
      </c>
      <c r="S1626" s="46">
        <f aca="true" t="shared" si="533" ref="S1626:S1689">IF($U1626=0,"",R1626/$U1626*100)</f>
        <v>0</v>
      </c>
      <c r="T1626" s="37">
        <v>2760.9226</v>
      </c>
      <c r="U1626" s="39">
        <f aca="true" t="shared" si="534" ref="U1626:U1689">SUM(R1626,T1626)</f>
        <v>2760.9226</v>
      </c>
      <c r="BD1626" s="3"/>
      <c r="BJ1626" s="25"/>
    </row>
    <row r="1627" spans="2:62" ht="12" customHeight="1">
      <c r="B1627" s="11"/>
      <c r="C1627" s="26" t="s">
        <v>13</v>
      </c>
      <c r="D1627" s="37">
        <v>0</v>
      </c>
      <c r="E1627" s="46">
        <f t="shared" si="525"/>
        <v>0</v>
      </c>
      <c r="F1627" s="37">
        <v>0</v>
      </c>
      <c r="G1627" s="46">
        <f t="shared" si="526"/>
        <v>0</v>
      </c>
      <c r="H1627" s="37">
        <v>0</v>
      </c>
      <c r="I1627" s="46">
        <f t="shared" si="527"/>
        <v>0</v>
      </c>
      <c r="J1627" s="37">
        <v>0</v>
      </c>
      <c r="K1627" s="46">
        <f t="shared" si="528"/>
        <v>0</v>
      </c>
      <c r="L1627" s="37">
        <v>0</v>
      </c>
      <c r="M1627" s="46">
        <f t="shared" si="529"/>
        <v>0</v>
      </c>
      <c r="N1627" s="38">
        <v>0</v>
      </c>
      <c r="O1627" s="46">
        <f t="shared" si="530"/>
        <v>0</v>
      </c>
      <c r="P1627" s="37">
        <v>0</v>
      </c>
      <c r="Q1627" s="46">
        <f t="shared" si="531"/>
        <v>0</v>
      </c>
      <c r="R1627" s="37">
        <f t="shared" si="532"/>
        <v>0</v>
      </c>
      <c r="S1627" s="46">
        <f t="shared" si="533"/>
        <v>0</v>
      </c>
      <c r="T1627" s="37">
        <v>80740.762</v>
      </c>
      <c r="U1627" s="39">
        <f t="shared" si="534"/>
        <v>80740.762</v>
      </c>
      <c r="BD1627" s="3"/>
      <c r="BJ1627" s="25"/>
    </row>
    <row r="1628" spans="2:62" ht="12" customHeight="1">
      <c r="B1628" s="11" t="s">
        <v>14</v>
      </c>
      <c r="C1628" s="26" t="s">
        <v>15</v>
      </c>
      <c r="D1628" s="37">
        <v>0</v>
      </c>
      <c r="E1628" s="46">
        <f t="shared" si="525"/>
        <v>0</v>
      </c>
      <c r="F1628" s="37">
        <v>0</v>
      </c>
      <c r="G1628" s="46">
        <f t="shared" si="526"/>
        <v>0</v>
      </c>
      <c r="H1628" s="37">
        <v>0</v>
      </c>
      <c r="I1628" s="46">
        <f t="shared" si="527"/>
        <v>0</v>
      </c>
      <c r="J1628" s="37">
        <v>0</v>
      </c>
      <c r="K1628" s="46">
        <f t="shared" si="528"/>
        <v>0</v>
      </c>
      <c r="L1628" s="37">
        <v>0</v>
      </c>
      <c r="M1628" s="46">
        <f t="shared" si="529"/>
        <v>0</v>
      </c>
      <c r="N1628" s="38">
        <v>0</v>
      </c>
      <c r="O1628" s="46">
        <f t="shared" si="530"/>
        <v>0</v>
      </c>
      <c r="P1628" s="37">
        <v>0</v>
      </c>
      <c r="Q1628" s="46">
        <f t="shared" si="531"/>
        <v>0</v>
      </c>
      <c r="R1628" s="37">
        <f t="shared" si="532"/>
        <v>0</v>
      </c>
      <c r="S1628" s="46">
        <f t="shared" si="533"/>
        <v>0</v>
      </c>
      <c r="T1628" s="37">
        <v>3008.5945</v>
      </c>
      <c r="U1628" s="39">
        <f t="shared" si="534"/>
        <v>3008.5945</v>
      </c>
      <c r="BD1628" s="3"/>
      <c r="BJ1628" s="25"/>
    </row>
    <row r="1629" spans="2:62" ht="12" customHeight="1">
      <c r="B1629" s="11"/>
      <c r="C1629" s="26" t="s">
        <v>16</v>
      </c>
      <c r="D1629" s="37">
        <v>0</v>
      </c>
      <c r="E1629" s="46">
        <f t="shared" si="525"/>
      </c>
      <c r="F1629" s="37">
        <v>0</v>
      </c>
      <c r="G1629" s="46">
        <f t="shared" si="526"/>
      </c>
      <c r="H1629" s="37">
        <v>0</v>
      </c>
      <c r="I1629" s="46">
        <f t="shared" si="527"/>
      </c>
      <c r="J1629" s="37">
        <v>0</v>
      </c>
      <c r="K1629" s="46">
        <f t="shared" si="528"/>
      </c>
      <c r="L1629" s="37">
        <v>0</v>
      </c>
      <c r="M1629" s="46">
        <f t="shared" si="529"/>
      </c>
      <c r="N1629" s="38">
        <v>0</v>
      </c>
      <c r="O1629" s="46">
        <f t="shared" si="530"/>
      </c>
      <c r="P1629" s="37">
        <v>0</v>
      </c>
      <c r="Q1629" s="46">
        <f t="shared" si="531"/>
      </c>
      <c r="R1629" s="37">
        <f t="shared" si="532"/>
        <v>0</v>
      </c>
      <c r="S1629" s="46">
        <f t="shared" si="533"/>
      </c>
      <c r="T1629" s="37">
        <v>0</v>
      </c>
      <c r="U1629" s="39">
        <f t="shared" si="534"/>
        <v>0</v>
      </c>
      <c r="BD1629" s="3"/>
      <c r="BJ1629" s="25"/>
    </row>
    <row r="1630" spans="2:62" ht="12" customHeight="1">
      <c r="B1630" s="11" t="s">
        <v>17</v>
      </c>
      <c r="C1630" s="26" t="s">
        <v>18</v>
      </c>
      <c r="D1630" s="37">
        <v>0</v>
      </c>
      <c r="E1630" s="46">
        <f t="shared" si="525"/>
      </c>
      <c r="F1630" s="37">
        <v>0</v>
      </c>
      <c r="G1630" s="46">
        <f t="shared" si="526"/>
      </c>
      <c r="H1630" s="37">
        <v>0</v>
      </c>
      <c r="I1630" s="46">
        <f t="shared" si="527"/>
      </c>
      <c r="J1630" s="37">
        <v>0</v>
      </c>
      <c r="K1630" s="46">
        <f t="shared" si="528"/>
      </c>
      <c r="L1630" s="37">
        <v>0</v>
      </c>
      <c r="M1630" s="46">
        <f t="shared" si="529"/>
      </c>
      <c r="N1630" s="38">
        <v>0</v>
      </c>
      <c r="O1630" s="46">
        <f t="shared" si="530"/>
      </c>
      <c r="P1630" s="37">
        <v>0</v>
      </c>
      <c r="Q1630" s="46">
        <f t="shared" si="531"/>
      </c>
      <c r="R1630" s="37">
        <f t="shared" si="532"/>
        <v>0</v>
      </c>
      <c r="S1630" s="46">
        <f t="shared" si="533"/>
      </c>
      <c r="T1630" s="37">
        <v>0</v>
      </c>
      <c r="U1630" s="39">
        <f t="shared" si="534"/>
        <v>0</v>
      </c>
      <c r="BD1630" s="3"/>
      <c r="BJ1630" s="25"/>
    </row>
    <row r="1631" spans="2:62" ht="12" customHeight="1">
      <c r="B1631" s="11"/>
      <c r="C1631" s="26" t="s">
        <v>19</v>
      </c>
      <c r="D1631" s="37">
        <v>0</v>
      </c>
      <c r="E1631" s="46">
        <f t="shared" si="525"/>
        <v>0</v>
      </c>
      <c r="F1631" s="37">
        <v>0</v>
      </c>
      <c r="G1631" s="46">
        <f t="shared" si="526"/>
        <v>0</v>
      </c>
      <c r="H1631" s="37">
        <v>0</v>
      </c>
      <c r="I1631" s="46">
        <f t="shared" si="527"/>
        <v>0</v>
      </c>
      <c r="J1631" s="37">
        <v>0</v>
      </c>
      <c r="K1631" s="46">
        <f t="shared" si="528"/>
        <v>0</v>
      </c>
      <c r="L1631" s="37">
        <v>0</v>
      </c>
      <c r="M1631" s="46">
        <f t="shared" si="529"/>
        <v>0</v>
      </c>
      <c r="N1631" s="38">
        <v>0</v>
      </c>
      <c r="O1631" s="46">
        <f t="shared" si="530"/>
        <v>0</v>
      </c>
      <c r="P1631" s="37">
        <v>0</v>
      </c>
      <c r="Q1631" s="46">
        <f t="shared" si="531"/>
        <v>0</v>
      </c>
      <c r="R1631" s="37">
        <f t="shared" si="532"/>
        <v>0</v>
      </c>
      <c r="S1631" s="46">
        <f t="shared" si="533"/>
        <v>0</v>
      </c>
      <c r="T1631" s="37">
        <v>787.9501</v>
      </c>
      <c r="U1631" s="39">
        <f t="shared" si="534"/>
        <v>787.9501</v>
      </c>
      <c r="BD1631" s="3"/>
      <c r="BJ1631" s="25"/>
    </row>
    <row r="1632" spans="2:62" ht="12" customHeight="1">
      <c r="B1632" s="11" t="s">
        <v>20</v>
      </c>
      <c r="C1632" s="26" t="s">
        <v>21</v>
      </c>
      <c r="D1632" s="37">
        <v>0</v>
      </c>
      <c r="E1632" s="46">
        <f t="shared" si="525"/>
      </c>
      <c r="F1632" s="37">
        <v>0</v>
      </c>
      <c r="G1632" s="46">
        <f t="shared" si="526"/>
      </c>
      <c r="H1632" s="37">
        <v>0</v>
      </c>
      <c r="I1632" s="46">
        <f t="shared" si="527"/>
      </c>
      <c r="J1632" s="37">
        <v>0</v>
      </c>
      <c r="K1632" s="46">
        <f t="shared" si="528"/>
      </c>
      <c r="L1632" s="37">
        <v>0</v>
      </c>
      <c r="M1632" s="46">
        <f t="shared" si="529"/>
      </c>
      <c r="N1632" s="38">
        <v>0</v>
      </c>
      <c r="O1632" s="46">
        <f t="shared" si="530"/>
      </c>
      <c r="P1632" s="37">
        <v>0</v>
      </c>
      <c r="Q1632" s="46">
        <f t="shared" si="531"/>
      </c>
      <c r="R1632" s="37">
        <f t="shared" si="532"/>
        <v>0</v>
      </c>
      <c r="S1632" s="46">
        <f t="shared" si="533"/>
      </c>
      <c r="T1632" s="37">
        <v>0</v>
      </c>
      <c r="U1632" s="39">
        <f t="shared" si="534"/>
        <v>0</v>
      </c>
      <c r="BD1632" s="3"/>
      <c r="BJ1632" s="25"/>
    </row>
    <row r="1633" spans="2:62" ht="12" customHeight="1">
      <c r="B1633" s="11"/>
      <c r="C1633" s="26" t="s">
        <v>22</v>
      </c>
      <c r="D1633" s="37">
        <v>0</v>
      </c>
      <c r="E1633" s="46">
        <f t="shared" si="525"/>
        <v>0</v>
      </c>
      <c r="F1633" s="37">
        <v>0</v>
      </c>
      <c r="G1633" s="46">
        <f t="shared" si="526"/>
        <v>0</v>
      </c>
      <c r="H1633" s="37">
        <v>0</v>
      </c>
      <c r="I1633" s="46">
        <f t="shared" si="527"/>
        <v>0</v>
      </c>
      <c r="J1633" s="37">
        <v>0</v>
      </c>
      <c r="K1633" s="46">
        <f t="shared" si="528"/>
        <v>0</v>
      </c>
      <c r="L1633" s="37">
        <v>0</v>
      </c>
      <c r="M1633" s="46">
        <f t="shared" si="529"/>
        <v>0</v>
      </c>
      <c r="N1633" s="38">
        <v>0</v>
      </c>
      <c r="O1633" s="46">
        <f t="shared" si="530"/>
        <v>0</v>
      </c>
      <c r="P1633" s="37">
        <v>0</v>
      </c>
      <c r="Q1633" s="46">
        <f t="shared" si="531"/>
        <v>0</v>
      </c>
      <c r="R1633" s="37">
        <f t="shared" si="532"/>
        <v>0</v>
      </c>
      <c r="S1633" s="46">
        <f t="shared" si="533"/>
        <v>0</v>
      </c>
      <c r="T1633" s="37">
        <v>166.476</v>
      </c>
      <c r="U1633" s="39">
        <f t="shared" si="534"/>
        <v>166.476</v>
      </c>
      <c r="BD1633" s="3"/>
      <c r="BJ1633" s="25"/>
    </row>
    <row r="1634" spans="2:62" ht="12" customHeight="1">
      <c r="B1634" s="27"/>
      <c r="C1634" s="28" t="s">
        <v>2</v>
      </c>
      <c r="D1634" s="40">
        <f>SUM(D1625:D1633)</f>
        <v>0</v>
      </c>
      <c r="E1634" s="47">
        <f t="shared" si="525"/>
        <v>0</v>
      </c>
      <c r="F1634" s="40">
        <f>SUM(F1625:F1633)</f>
        <v>0</v>
      </c>
      <c r="G1634" s="47">
        <f t="shared" si="526"/>
        <v>0</v>
      </c>
      <c r="H1634" s="40">
        <f>SUM(H1625:H1633)</f>
        <v>0</v>
      </c>
      <c r="I1634" s="47">
        <f t="shared" si="527"/>
        <v>0</v>
      </c>
      <c r="J1634" s="40">
        <f>SUM(J1625:J1633)</f>
        <v>0</v>
      </c>
      <c r="K1634" s="47">
        <f t="shared" si="528"/>
        <v>0</v>
      </c>
      <c r="L1634" s="40">
        <f>SUM(L1625:L1633)</f>
        <v>0</v>
      </c>
      <c r="M1634" s="47">
        <f t="shared" si="529"/>
        <v>0</v>
      </c>
      <c r="N1634" s="41">
        <f>SUM(N1625:N1633)</f>
        <v>0</v>
      </c>
      <c r="O1634" s="47">
        <f t="shared" si="530"/>
        <v>0</v>
      </c>
      <c r="P1634" s="40">
        <f>SUM(P1625:P1633)</f>
        <v>0</v>
      </c>
      <c r="Q1634" s="47">
        <f t="shared" si="531"/>
        <v>0</v>
      </c>
      <c r="R1634" s="40">
        <f>SUM(R1625:R1633)</f>
        <v>0</v>
      </c>
      <c r="S1634" s="47">
        <f t="shared" si="533"/>
        <v>0</v>
      </c>
      <c r="T1634" s="40">
        <f>SUM(T1625:T1633)</f>
        <v>98861.5822</v>
      </c>
      <c r="U1634" s="42">
        <f t="shared" si="534"/>
        <v>98861.5822</v>
      </c>
      <c r="BD1634" s="3"/>
      <c r="BJ1634" s="4"/>
    </row>
    <row r="1635" spans="2:62" ht="12" customHeight="1">
      <c r="B1635" s="11" t="s">
        <v>23</v>
      </c>
      <c r="C1635" s="26" t="s">
        <v>24</v>
      </c>
      <c r="D1635" s="37">
        <v>0</v>
      </c>
      <c r="E1635" s="46">
        <f t="shared" si="525"/>
      </c>
      <c r="F1635" s="37">
        <v>0</v>
      </c>
      <c r="G1635" s="46">
        <f t="shared" si="526"/>
      </c>
      <c r="H1635" s="37">
        <v>0</v>
      </c>
      <c r="I1635" s="46">
        <f t="shared" si="527"/>
      </c>
      <c r="J1635" s="37">
        <v>0</v>
      </c>
      <c r="K1635" s="46">
        <f t="shared" si="528"/>
      </c>
      <c r="L1635" s="37">
        <v>0</v>
      </c>
      <c r="M1635" s="46">
        <f t="shared" si="529"/>
      </c>
      <c r="N1635" s="38">
        <v>0</v>
      </c>
      <c r="O1635" s="46">
        <f t="shared" si="530"/>
      </c>
      <c r="P1635" s="37">
        <v>0</v>
      </c>
      <c r="Q1635" s="46">
        <f t="shared" si="531"/>
      </c>
      <c r="R1635" s="37">
        <f>SUM(D1635,F1635,H1635,J1635,L1635,N1635,P1635)</f>
        <v>0</v>
      </c>
      <c r="S1635" s="46">
        <f t="shared" si="533"/>
      </c>
      <c r="T1635" s="37">
        <v>0</v>
      </c>
      <c r="U1635" s="39">
        <f t="shared" si="534"/>
        <v>0</v>
      </c>
      <c r="BD1635" s="3"/>
      <c r="BJ1635" s="25"/>
    </row>
    <row r="1636" spans="2:62" ht="12" customHeight="1">
      <c r="B1636" s="11"/>
      <c r="C1636" s="26" t="s">
        <v>25</v>
      </c>
      <c r="D1636" s="37">
        <v>0</v>
      </c>
      <c r="E1636" s="46">
        <f t="shared" si="525"/>
      </c>
      <c r="F1636" s="37">
        <v>0</v>
      </c>
      <c r="G1636" s="46">
        <f t="shared" si="526"/>
      </c>
      <c r="H1636" s="37">
        <v>0</v>
      </c>
      <c r="I1636" s="46">
        <f t="shared" si="527"/>
      </c>
      <c r="J1636" s="37">
        <v>0</v>
      </c>
      <c r="K1636" s="46">
        <f t="shared" si="528"/>
      </c>
      <c r="L1636" s="37">
        <v>0</v>
      </c>
      <c r="M1636" s="46">
        <f t="shared" si="529"/>
      </c>
      <c r="N1636" s="38">
        <v>0</v>
      </c>
      <c r="O1636" s="46">
        <f t="shared" si="530"/>
      </c>
      <c r="P1636" s="37">
        <v>0</v>
      </c>
      <c r="Q1636" s="46">
        <f t="shared" si="531"/>
      </c>
      <c r="R1636" s="37">
        <f>SUM(D1636,F1636,H1636,J1636,L1636,N1636,P1636)</f>
        <v>0</v>
      </c>
      <c r="S1636" s="46">
        <f t="shared" si="533"/>
      </c>
      <c r="T1636" s="37">
        <v>0</v>
      </c>
      <c r="U1636" s="39">
        <f t="shared" si="534"/>
        <v>0</v>
      </c>
      <c r="BD1636" s="3"/>
      <c r="BJ1636" s="25"/>
    </row>
    <row r="1637" spans="2:62" ht="12" customHeight="1">
      <c r="B1637" s="11" t="s">
        <v>17</v>
      </c>
      <c r="C1637" s="26" t="s">
        <v>26</v>
      </c>
      <c r="D1637" s="37">
        <v>0</v>
      </c>
      <c r="E1637" s="46">
        <f t="shared" si="525"/>
      </c>
      <c r="F1637" s="37">
        <v>0</v>
      </c>
      <c r="G1637" s="46">
        <f t="shared" si="526"/>
      </c>
      <c r="H1637" s="37">
        <v>0</v>
      </c>
      <c r="I1637" s="46">
        <f t="shared" si="527"/>
      </c>
      <c r="J1637" s="37">
        <v>0</v>
      </c>
      <c r="K1637" s="46">
        <f t="shared" si="528"/>
      </c>
      <c r="L1637" s="37">
        <v>0</v>
      </c>
      <c r="M1637" s="46">
        <f t="shared" si="529"/>
      </c>
      <c r="N1637" s="38">
        <v>0</v>
      </c>
      <c r="O1637" s="46">
        <f t="shared" si="530"/>
      </c>
      <c r="P1637" s="37">
        <v>0</v>
      </c>
      <c r="Q1637" s="46">
        <f t="shared" si="531"/>
      </c>
      <c r="R1637" s="37">
        <f>SUM(D1637,F1637,H1637,J1637,L1637,N1637,P1637)</f>
        <v>0</v>
      </c>
      <c r="S1637" s="46">
        <f t="shared" si="533"/>
      </c>
      <c r="T1637" s="37">
        <v>0</v>
      </c>
      <c r="U1637" s="39">
        <f t="shared" si="534"/>
        <v>0</v>
      </c>
      <c r="BD1637" s="3"/>
      <c r="BJ1637" s="25"/>
    </row>
    <row r="1638" spans="2:62" ht="12" customHeight="1">
      <c r="B1638" s="11"/>
      <c r="C1638" s="26" t="s">
        <v>27</v>
      </c>
      <c r="D1638" s="37">
        <v>0</v>
      </c>
      <c r="E1638" s="46">
        <f t="shared" si="525"/>
      </c>
      <c r="F1638" s="37">
        <v>0</v>
      </c>
      <c r="G1638" s="46">
        <f t="shared" si="526"/>
      </c>
      <c r="H1638" s="37">
        <v>0</v>
      </c>
      <c r="I1638" s="46">
        <f t="shared" si="527"/>
      </c>
      <c r="J1638" s="37">
        <v>0</v>
      </c>
      <c r="K1638" s="46">
        <f t="shared" si="528"/>
      </c>
      <c r="L1638" s="37">
        <v>0</v>
      </c>
      <c r="M1638" s="46">
        <f t="shared" si="529"/>
      </c>
      <c r="N1638" s="38">
        <v>0</v>
      </c>
      <c r="O1638" s="46">
        <f t="shared" si="530"/>
      </c>
      <c r="P1638" s="37">
        <v>0</v>
      </c>
      <c r="Q1638" s="46">
        <f t="shared" si="531"/>
      </c>
      <c r="R1638" s="37">
        <f>SUM(D1638,F1638,H1638,J1638,L1638,N1638,P1638)</f>
        <v>0</v>
      </c>
      <c r="S1638" s="46">
        <f t="shared" si="533"/>
      </c>
      <c r="T1638" s="37">
        <v>0</v>
      </c>
      <c r="U1638" s="39">
        <f t="shared" si="534"/>
        <v>0</v>
      </c>
      <c r="BD1638" s="3"/>
      <c r="BJ1638" s="25"/>
    </row>
    <row r="1639" spans="2:62" ht="12" customHeight="1">
      <c r="B1639" s="11" t="s">
        <v>20</v>
      </c>
      <c r="C1639" s="29" t="s">
        <v>28</v>
      </c>
      <c r="D1639" s="37">
        <v>0</v>
      </c>
      <c r="E1639" s="46">
        <f t="shared" si="525"/>
      </c>
      <c r="F1639" s="37">
        <v>0</v>
      </c>
      <c r="G1639" s="46">
        <f t="shared" si="526"/>
      </c>
      <c r="H1639" s="37">
        <v>0</v>
      </c>
      <c r="I1639" s="46">
        <f t="shared" si="527"/>
      </c>
      <c r="J1639" s="37">
        <v>0</v>
      </c>
      <c r="K1639" s="46">
        <f t="shared" si="528"/>
      </c>
      <c r="L1639" s="37">
        <v>0</v>
      </c>
      <c r="M1639" s="46">
        <f t="shared" si="529"/>
      </c>
      <c r="N1639" s="38">
        <v>0</v>
      </c>
      <c r="O1639" s="46">
        <f t="shared" si="530"/>
      </c>
      <c r="P1639" s="37">
        <v>0</v>
      </c>
      <c r="Q1639" s="46">
        <f t="shared" si="531"/>
      </c>
      <c r="R1639" s="37">
        <f>SUM(D1639,F1639,H1639,J1639,L1639,N1639,P1639)</f>
        <v>0</v>
      </c>
      <c r="S1639" s="46">
        <f t="shared" si="533"/>
      </c>
      <c r="T1639" s="37">
        <v>0</v>
      </c>
      <c r="U1639" s="39">
        <f t="shared" si="534"/>
        <v>0</v>
      </c>
      <c r="BD1639" s="3"/>
      <c r="BJ1639" s="25"/>
    </row>
    <row r="1640" spans="1:62" s="30" customFormat="1" ht="12" customHeight="1">
      <c r="A1640" s="3"/>
      <c r="B1640" s="27"/>
      <c r="C1640" s="28" t="s">
        <v>2</v>
      </c>
      <c r="D1640" s="40">
        <f>SUM(D1635:D1639)</f>
        <v>0</v>
      </c>
      <c r="E1640" s="47">
        <f t="shared" si="525"/>
      </c>
      <c r="F1640" s="40">
        <f>SUM(F1635:F1639)</f>
        <v>0</v>
      </c>
      <c r="G1640" s="47">
        <f t="shared" si="526"/>
      </c>
      <c r="H1640" s="40">
        <f>SUM(H1635:H1639)</f>
        <v>0</v>
      </c>
      <c r="I1640" s="47">
        <f t="shared" si="527"/>
      </c>
      <c r="J1640" s="40">
        <f>SUM(J1635:J1639)</f>
        <v>0</v>
      </c>
      <c r="K1640" s="47">
        <f t="shared" si="528"/>
      </c>
      <c r="L1640" s="40">
        <f>SUM(L1635:L1639)</f>
        <v>0</v>
      </c>
      <c r="M1640" s="47">
        <f t="shared" si="529"/>
      </c>
      <c r="N1640" s="41">
        <f>SUM(N1635:N1639)</f>
        <v>0</v>
      </c>
      <c r="O1640" s="47">
        <f t="shared" si="530"/>
      </c>
      <c r="P1640" s="40">
        <f>SUM(P1635:P1639)</f>
        <v>0</v>
      </c>
      <c r="Q1640" s="47">
        <f t="shared" si="531"/>
      </c>
      <c r="R1640" s="40">
        <f>SUM(R1635:R1639)</f>
        <v>0</v>
      </c>
      <c r="S1640" s="47">
        <f t="shared" si="533"/>
      </c>
      <c r="T1640" s="40">
        <f>SUM(T1635:T1639)</f>
        <v>0</v>
      </c>
      <c r="U1640" s="42">
        <f t="shared" si="534"/>
        <v>0</v>
      </c>
      <c r="BJ1640" s="25"/>
    </row>
    <row r="1641" spans="2:62" ht="12" customHeight="1">
      <c r="B1641" s="23"/>
      <c r="C1641" s="24" t="s">
        <v>29</v>
      </c>
      <c r="D1641" s="37">
        <v>0</v>
      </c>
      <c r="E1641" s="46">
        <f t="shared" si="525"/>
        <v>0</v>
      </c>
      <c r="F1641" s="37">
        <v>0</v>
      </c>
      <c r="G1641" s="46">
        <f t="shared" si="526"/>
        <v>0</v>
      </c>
      <c r="H1641" s="37">
        <v>0</v>
      </c>
      <c r="I1641" s="46">
        <f t="shared" si="527"/>
        <v>0</v>
      </c>
      <c r="J1641" s="37">
        <v>0</v>
      </c>
      <c r="K1641" s="46">
        <f t="shared" si="528"/>
        <v>0</v>
      </c>
      <c r="L1641" s="37">
        <v>0</v>
      </c>
      <c r="M1641" s="46">
        <f t="shared" si="529"/>
        <v>0</v>
      </c>
      <c r="N1641" s="38">
        <v>0</v>
      </c>
      <c r="O1641" s="46">
        <f t="shared" si="530"/>
        <v>0</v>
      </c>
      <c r="P1641" s="37">
        <v>0</v>
      </c>
      <c r="Q1641" s="46">
        <f t="shared" si="531"/>
        <v>0</v>
      </c>
      <c r="R1641" s="37">
        <f aca="true" t="shared" si="535" ref="R1641:R1649">SUM(D1641,F1641,H1641,J1641,L1641,N1641,P1641)</f>
        <v>0</v>
      </c>
      <c r="S1641" s="46">
        <f t="shared" si="533"/>
        <v>0</v>
      </c>
      <c r="T1641" s="37">
        <v>53695.3579</v>
      </c>
      <c r="U1641" s="39">
        <f t="shared" si="534"/>
        <v>53695.3579</v>
      </c>
      <c r="BD1641" s="3"/>
      <c r="BJ1641" s="25"/>
    </row>
    <row r="1642" spans="2:62" ht="12" customHeight="1">
      <c r="B1642" s="11" t="s">
        <v>0</v>
      </c>
      <c r="C1642" s="26" t="s">
        <v>30</v>
      </c>
      <c r="D1642" s="37">
        <v>0</v>
      </c>
      <c r="E1642" s="46">
        <f t="shared" si="525"/>
      </c>
      <c r="F1642" s="37">
        <v>0</v>
      </c>
      <c r="G1642" s="46">
        <f t="shared" si="526"/>
      </c>
      <c r="H1642" s="37">
        <v>0</v>
      </c>
      <c r="I1642" s="46">
        <f t="shared" si="527"/>
      </c>
      <c r="J1642" s="37">
        <v>0</v>
      </c>
      <c r="K1642" s="46">
        <f t="shared" si="528"/>
      </c>
      <c r="L1642" s="37">
        <v>0</v>
      </c>
      <c r="M1642" s="46">
        <f t="shared" si="529"/>
      </c>
      <c r="N1642" s="38">
        <v>0</v>
      </c>
      <c r="O1642" s="46">
        <f t="shared" si="530"/>
      </c>
      <c r="P1642" s="37">
        <v>0</v>
      </c>
      <c r="Q1642" s="46">
        <f t="shared" si="531"/>
      </c>
      <c r="R1642" s="37">
        <f t="shared" si="535"/>
        <v>0</v>
      </c>
      <c r="S1642" s="46">
        <f t="shared" si="533"/>
      </c>
      <c r="T1642" s="37">
        <v>0</v>
      </c>
      <c r="U1642" s="39">
        <f t="shared" si="534"/>
        <v>0</v>
      </c>
      <c r="BD1642" s="3"/>
      <c r="BJ1642" s="25"/>
    </row>
    <row r="1643" spans="2:62" ht="12" customHeight="1">
      <c r="B1643" s="11"/>
      <c r="C1643" s="26" t="s">
        <v>31</v>
      </c>
      <c r="D1643" s="37">
        <v>0</v>
      </c>
      <c r="E1643" s="46">
        <f t="shared" si="525"/>
      </c>
      <c r="F1643" s="37">
        <v>0</v>
      </c>
      <c r="G1643" s="46">
        <f t="shared" si="526"/>
      </c>
      <c r="H1643" s="37">
        <v>0</v>
      </c>
      <c r="I1643" s="46">
        <f t="shared" si="527"/>
      </c>
      <c r="J1643" s="37">
        <v>0</v>
      </c>
      <c r="K1643" s="46">
        <f t="shared" si="528"/>
      </c>
      <c r="L1643" s="37">
        <v>0</v>
      </c>
      <c r="M1643" s="46">
        <f t="shared" si="529"/>
      </c>
      <c r="N1643" s="38">
        <v>0</v>
      </c>
      <c r="O1643" s="46">
        <f t="shared" si="530"/>
      </c>
      <c r="P1643" s="37">
        <v>0</v>
      </c>
      <c r="Q1643" s="46">
        <f t="shared" si="531"/>
      </c>
      <c r="R1643" s="37">
        <f t="shared" si="535"/>
        <v>0</v>
      </c>
      <c r="S1643" s="46">
        <f t="shared" si="533"/>
      </c>
      <c r="T1643" s="37">
        <v>0</v>
      </c>
      <c r="U1643" s="39">
        <f t="shared" si="534"/>
        <v>0</v>
      </c>
      <c r="BD1643" s="3"/>
      <c r="BJ1643" s="25"/>
    </row>
    <row r="1644" spans="2:62" ht="12" customHeight="1">
      <c r="B1644" s="11"/>
      <c r="C1644" s="26" t="s">
        <v>32</v>
      </c>
      <c r="D1644" s="37">
        <v>0</v>
      </c>
      <c r="E1644" s="46">
        <f t="shared" si="525"/>
        <v>0</v>
      </c>
      <c r="F1644" s="37">
        <v>0</v>
      </c>
      <c r="G1644" s="46">
        <f t="shared" si="526"/>
        <v>0</v>
      </c>
      <c r="H1644" s="37">
        <v>0</v>
      </c>
      <c r="I1644" s="46">
        <f t="shared" si="527"/>
        <v>0</v>
      </c>
      <c r="J1644" s="37">
        <v>0</v>
      </c>
      <c r="K1644" s="46">
        <f t="shared" si="528"/>
        <v>0</v>
      </c>
      <c r="L1644" s="37">
        <v>0</v>
      </c>
      <c r="M1644" s="46">
        <f t="shared" si="529"/>
        <v>0</v>
      </c>
      <c r="N1644" s="38">
        <v>0</v>
      </c>
      <c r="O1644" s="46">
        <f t="shared" si="530"/>
        <v>0</v>
      </c>
      <c r="P1644" s="37">
        <v>0</v>
      </c>
      <c r="Q1644" s="46">
        <f t="shared" si="531"/>
        <v>0</v>
      </c>
      <c r="R1644" s="37">
        <f t="shared" si="535"/>
        <v>0</v>
      </c>
      <c r="S1644" s="46">
        <f t="shared" si="533"/>
        <v>0</v>
      </c>
      <c r="T1644" s="37">
        <v>332.3992</v>
      </c>
      <c r="U1644" s="39">
        <f t="shared" si="534"/>
        <v>332.3992</v>
      </c>
      <c r="BD1644" s="3"/>
      <c r="BJ1644" s="25"/>
    </row>
    <row r="1645" spans="2:62" ht="12" customHeight="1">
      <c r="B1645" s="11" t="s">
        <v>17</v>
      </c>
      <c r="C1645" s="26" t="s">
        <v>33</v>
      </c>
      <c r="D1645" s="37">
        <v>0</v>
      </c>
      <c r="E1645" s="46">
        <f t="shared" si="525"/>
        <v>0</v>
      </c>
      <c r="F1645" s="37">
        <v>0</v>
      </c>
      <c r="G1645" s="46">
        <f t="shared" si="526"/>
        <v>0</v>
      </c>
      <c r="H1645" s="37">
        <v>0</v>
      </c>
      <c r="I1645" s="46">
        <f t="shared" si="527"/>
        <v>0</v>
      </c>
      <c r="J1645" s="37">
        <v>0</v>
      </c>
      <c r="K1645" s="46">
        <f t="shared" si="528"/>
        <v>0</v>
      </c>
      <c r="L1645" s="37">
        <v>0</v>
      </c>
      <c r="M1645" s="46">
        <f t="shared" si="529"/>
        <v>0</v>
      </c>
      <c r="N1645" s="38">
        <v>0</v>
      </c>
      <c r="O1645" s="46">
        <f t="shared" si="530"/>
        <v>0</v>
      </c>
      <c r="P1645" s="37">
        <v>0</v>
      </c>
      <c r="Q1645" s="46">
        <f t="shared" si="531"/>
        <v>0</v>
      </c>
      <c r="R1645" s="37">
        <f t="shared" si="535"/>
        <v>0</v>
      </c>
      <c r="S1645" s="46">
        <f t="shared" si="533"/>
        <v>0</v>
      </c>
      <c r="T1645" s="37">
        <v>216024.2761</v>
      </c>
      <c r="U1645" s="39">
        <f t="shared" si="534"/>
        <v>216024.2761</v>
      </c>
      <c r="BD1645" s="3"/>
      <c r="BJ1645" s="25"/>
    </row>
    <row r="1646" spans="2:62" ht="12" customHeight="1">
      <c r="B1646" s="11"/>
      <c r="C1646" s="26" t="s">
        <v>34</v>
      </c>
      <c r="D1646" s="37">
        <v>0</v>
      </c>
      <c r="E1646" s="46">
        <f t="shared" si="525"/>
        <v>0</v>
      </c>
      <c r="F1646" s="37">
        <v>0</v>
      </c>
      <c r="G1646" s="46">
        <f t="shared" si="526"/>
        <v>0</v>
      </c>
      <c r="H1646" s="37">
        <v>0</v>
      </c>
      <c r="I1646" s="46">
        <f t="shared" si="527"/>
        <v>0</v>
      </c>
      <c r="J1646" s="37">
        <v>0</v>
      </c>
      <c r="K1646" s="46">
        <f t="shared" si="528"/>
        <v>0</v>
      </c>
      <c r="L1646" s="37">
        <v>0</v>
      </c>
      <c r="M1646" s="46">
        <f t="shared" si="529"/>
        <v>0</v>
      </c>
      <c r="N1646" s="38">
        <v>0</v>
      </c>
      <c r="O1646" s="46">
        <f t="shared" si="530"/>
        <v>0</v>
      </c>
      <c r="P1646" s="37">
        <v>0</v>
      </c>
      <c r="Q1646" s="46">
        <f t="shared" si="531"/>
        <v>0</v>
      </c>
      <c r="R1646" s="37">
        <f t="shared" si="535"/>
        <v>0</v>
      </c>
      <c r="S1646" s="46">
        <f t="shared" si="533"/>
        <v>0</v>
      </c>
      <c r="T1646" s="37">
        <v>9192.3506</v>
      </c>
      <c r="U1646" s="39">
        <f t="shared" si="534"/>
        <v>9192.3506</v>
      </c>
      <c r="BD1646" s="3"/>
      <c r="BJ1646" s="25"/>
    </row>
    <row r="1647" spans="2:62" ht="12" customHeight="1">
      <c r="B1647" s="11"/>
      <c r="C1647" s="26" t="s">
        <v>35</v>
      </c>
      <c r="D1647" s="37">
        <v>0</v>
      </c>
      <c r="E1647" s="46">
        <f t="shared" si="525"/>
      </c>
      <c r="F1647" s="37">
        <v>0</v>
      </c>
      <c r="G1647" s="46">
        <f t="shared" si="526"/>
      </c>
      <c r="H1647" s="37">
        <v>0</v>
      </c>
      <c r="I1647" s="46">
        <f t="shared" si="527"/>
      </c>
      <c r="J1647" s="37">
        <v>0</v>
      </c>
      <c r="K1647" s="46">
        <f t="shared" si="528"/>
      </c>
      <c r="L1647" s="37">
        <v>0</v>
      </c>
      <c r="M1647" s="46">
        <f t="shared" si="529"/>
      </c>
      <c r="N1647" s="38">
        <v>0</v>
      </c>
      <c r="O1647" s="46">
        <f t="shared" si="530"/>
      </c>
      <c r="P1647" s="37">
        <v>0</v>
      </c>
      <c r="Q1647" s="46">
        <f t="shared" si="531"/>
      </c>
      <c r="R1647" s="37">
        <f t="shared" si="535"/>
        <v>0</v>
      </c>
      <c r="S1647" s="46">
        <f t="shared" si="533"/>
      </c>
      <c r="T1647" s="37">
        <v>0</v>
      </c>
      <c r="U1647" s="39">
        <f t="shared" si="534"/>
        <v>0</v>
      </c>
      <c r="BD1647" s="3"/>
      <c r="BJ1647" s="25"/>
    </row>
    <row r="1648" spans="2:62" ht="12" customHeight="1">
      <c r="B1648" s="11" t="s">
        <v>20</v>
      </c>
      <c r="C1648" s="26" t="s">
        <v>36</v>
      </c>
      <c r="D1648" s="37">
        <v>0</v>
      </c>
      <c r="E1648" s="46">
        <f t="shared" si="525"/>
      </c>
      <c r="F1648" s="37">
        <v>0</v>
      </c>
      <c r="G1648" s="46">
        <f t="shared" si="526"/>
      </c>
      <c r="H1648" s="37">
        <v>0</v>
      </c>
      <c r="I1648" s="46">
        <f t="shared" si="527"/>
      </c>
      <c r="J1648" s="37">
        <v>0</v>
      </c>
      <c r="K1648" s="46">
        <f t="shared" si="528"/>
      </c>
      <c r="L1648" s="37">
        <v>0</v>
      </c>
      <c r="M1648" s="46">
        <f t="shared" si="529"/>
      </c>
      <c r="N1648" s="38">
        <v>0</v>
      </c>
      <c r="O1648" s="46">
        <f t="shared" si="530"/>
      </c>
      <c r="P1648" s="37">
        <v>0</v>
      </c>
      <c r="Q1648" s="46">
        <f t="shared" si="531"/>
      </c>
      <c r="R1648" s="37">
        <f t="shared" si="535"/>
        <v>0</v>
      </c>
      <c r="S1648" s="46">
        <f t="shared" si="533"/>
      </c>
      <c r="T1648" s="37">
        <v>0</v>
      </c>
      <c r="U1648" s="39">
        <f t="shared" si="534"/>
        <v>0</v>
      </c>
      <c r="BD1648" s="3"/>
      <c r="BJ1648" s="25"/>
    </row>
    <row r="1649" spans="2:62" ht="12" customHeight="1">
      <c r="B1649" s="11"/>
      <c r="C1649" s="26" t="s">
        <v>37</v>
      </c>
      <c r="D1649" s="37">
        <v>0</v>
      </c>
      <c r="E1649" s="46">
        <f t="shared" si="525"/>
      </c>
      <c r="F1649" s="37">
        <v>0</v>
      </c>
      <c r="G1649" s="46">
        <f t="shared" si="526"/>
      </c>
      <c r="H1649" s="37">
        <v>0</v>
      </c>
      <c r="I1649" s="46">
        <f t="shared" si="527"/>
      </c>
      <c r="J1649" s="37">
        <v>0</v>
      </c>
      <c r="K1649" s="46">
        <f t="shared" si="528"/>
      </c>
      <c r="L1649" s="37">
        <v>0</v>
      </c>
      <c r="M1649" s="46">
        <f t="shared" si="529"/>
      </c>
      <c r="N1649" s="38">
        <v>0</v>
      </c>
      <c r="O1649" s="46">
        <f t="shared" si="530"/>
      </c>
      <c r="P1649" s="37">
        <v>0</v>
      </c>
      <c r="Q1649" s="46">
        <f t="shared" si="531"/>
      </c>
      <c r="R1649" s="37">
        <f t="shared" si="535"/>
        <v>0</v>
      </c>
      <c r="S1649" s="46">
        <f t="shared" si="533"/>
      </c>
      <c r="T1649" s="37">
        <v>0</v>
      </c>
      <c r="U1649" s="39">
        <f t="shared" si="534"/>
        <v>0</v>
      </c>
      <c r="BD1649" s="3"/>
      <c r="BJ1649" s="25"/>
    </row>
    <row r="1650" spans="1:62" s="30" customFormat="1" ht="12" customHeight="1">
      <c r="A1650" s="3"/>
      <c r="B1650" s="27"/>
      <c r="C1650" s="28" t="s">
        <v>2</v>
      </c>
      <c r="D1650" s="40">
        <f>SUM(D1641:D1649)</f>
        <v>0</v>
      </c>
      <c r="E1650" s="47">
        <f t="shared" si="525"/>
        <v>0</v>
      </c>
      <c r="F1650" s="40">
        <f>SUM(F1641:F1649)</f>
        <v>0</v>
      </c>
      <c r="G1650" s="47">
        <f t="shared" si="526"/>
        <v>0</v>
      </c>
      <c r="H1650" s="40">
        <f>SUM(H1641:H1649)</f>
        <v>0</v>
      </c>
      <c r="I1650" s="47">
        <f t="shared" si="527"/>
        <v>0</v>
      </c>
      <c r="J1650" s="40">
        <f>SUM(J1641:J1649)</f>
        <v>0</v>
      </c>
      <c r="K1650" s="47">
        <f t="shared" si="528"/>
        <v>0</v>
      </c>
      <c r="L1650" s="40">
        <f>SUM(L1641:L1649)</f>
        <v>0</v>
      </c>
      <c r="M1650" s="47">
        <f t="shared" si="529"/>
        <v>0</v>
      </c>
      <c r="N1650" s="41">
        <f>SUM(N1641:N1649)</f>
        <v>0</v>
      </c>
      <c r="O1650" s="47">
        <f t="shared" si="530"/>
        <v>0</v>
      </c>
      <c r="P1650" s="40">
        <f>SUM(P1641:P1649)</f>
        <v>0</v>
      </c>
      <c r="Q1650" s="47">
        <f t="shared" si="531"/>
        <v>0</v>
      </c>
      <c r="R1650" s="40">
        <f>SUM(R1641:R1649)</f>
        <v>0</v>
      </c>
      <c r="S1650" s="47">
        <f t="shared" si="533"/>
        <v>0</v>
      </c>
      <c r="T1650" s="40">
        <f>SUM(T1641:T1649)</f>
        <v>279244.3838</v>
      </c>
      <c r="U1650" s="42">
        <f t="shared" si="534"/>
        <v>279244.3838</v>
      </c>
      <c r="BJ1650" s="25"/>
    </row>
    <row r="1651" spans="2:62" ht="12" customHeight="1">
      <c r="B1651" s="11"/>
      <c r="C1651" s="26" t="s">
        <v>38</v>
      </c>
      <c r="D1651" s="37">
        <v>0</v>
      </c>
      <c r="E1651" s="46">
        <f t="shared" si="525"/>
        <v>0</v>
      </c>
      <c r="F1651" s="37">
        <v>2844.6747</v>
      </c>
      <c r="G1651" s="46">
        <f t="shared" si="526"/>
        <v>1.2210538067079442</v>
      </c>
      <c r="H1651" s="37">
        <v>0</v>
      </c>
      <c r="I1651" s="46">
        <f t="shared" si="527"/>
        <v>0</v>
      </c>
      <c r="J1651" s="37">
        <v>0</v>
      </c>
      <c r="K1651" s="46">
        <f t="shared" si="528"/>
        <v>0</v>
      </c>
      <c r="L1651" s="37">
        <v>0</v>
      </c>
      <c r="M1651" s="46">
        <f t="shared" si="529"/>
        <v>0</v>
      </c>
      <c r="N1651" s="38">
        <v>0</v>
      </c>
      <c r="O1651" s="46">
        <f t="shared" si="530"/>
        <v>0</v>
      </c>
      <c r="P1651" s="37">
        <v>0</v>
      </c>
      <c r="Q1651" s="46">
        <f t="shared" si="531"/>
        <v>0</v>
      </c>
      <c r="R1651" s="37">
        <f aca="true" t="shared" si="536" ref="R1651:R1660">SUM(D1651,F1651,H1651,J1651,L1651,N1651,P1651)</f>
        <v>2844.6747</v>
      </c>
      <c r="S1651" s="46">
        <f t="shared" si="533"/>
        <v>1.2210538067079442</v>
      </c>
      <c r="T1651" s="37">
        <v>230124.1498</v>
      </c>
      <c r="U1651" s="39">
        <f t="shared" si="534"/>
        <v>232968.82450000002</v>
      </c>
      <c r="BD1651" s="3"/>
      <c r="BJ1651" s="25"/>
    </row>
    <row r="1652" spans="2:62" ht="12" customHeight="1">
      <c r="B1652" s="11"/>
      <c r="C1652" s="26" t="s">
        <v>39</v>
      </c>
      <c r="D1652" s="37">
        <v>0</v>
      </c>
      <c r="E1652" s="46">
        <f t="shared" si="525"/>
      </c>
      <c r="F1652" s="37">
        <v>0</v>
      </c>
      <c r="G1652" s="46">
        <f t="shared" si="526"/>
      </c>
      <c r="H1652" s="37">
        <v>0</v>
      </c>
      <c r="I1652" s="46">
        <f t="shared" si="527"/>
      </c>
      <c r="J1652" s="37">
        <v>0</v>
      </c>
      <c r="K1652" s="46">
        <f t="shared" si="528"/>
      </c>
      <c r="L1652" s="37">
        <v>0</v>
      </c>
      <c r="M1652" s="46">
        <f t="shared" si="529"/>
      </c>
      <c r="N1652" s="38">
        <v>0</v>
      </c>
      <c r="O1652" s="46">
        <f t="shared" si="530"/>
      </c>
      <c r="P1652" s="37">
        <v>0</v>
      </c>
      <c r="Q1652" s="46">
        <f t="shared" si="531"/>
      </c>
      <c r="R1652" s="37">
        <f t="shared" si="536"/>
        <v>0</v>
      </c>
      <c r="S1652" s="46">
        <f t="shared" si="533"/>
      </c>
      <c r="T1652" s="37">
        <v>0</v>
      </c>
      <c r="U1652" s="39">
        <f t="shared" si="534"/>
        <v>0</v>
      </c>
      <c r="BD1652" s="3"/>
      <c r="BJ1652" s="25"/>
    </row>
    <row r="1653" spans="2:62" ht="12" customHeight="1">
      <c r="B1653" s="11" t="s">
        <v>40</v>
      </c>
      <c r="C1653" s="26" t="s">
        <v>41</v>
      </c>
      <c r="D1653" s="37">
        <v>0</v>
      </c>
      <c r="E1653" s="46">
        <f t="shared" si="525"/>
        <v>0</v>
      </c>
      <c r="F1653" s="37">
        <v>0</v>
      </c>
      <c r="G1653" s="46">
        <f t="shared" si="526"/>
        <v>0</v>
      </c>
      <c r="H1653" s="37">
        <v>0</v>
      </c>
      <c r="I1653" s="46">
        <f t="shared" si="527"/>
        <v>0</v>
      </c>
      <c r="J1653" s="37">
        <v>0</v>
      </c>
      <c r="K1653" s="46">
        <f t="shared" si="528"/>
        <v>0</v>
      </c>
      <c r="L1653" s="37">
        <v>0</v>
      </c>
      <c r="M1653" s="46">
        <f t="shared" si="529"/>
        <v>0</v>
      </c>
      <c r="N1653" s="38">
        <v>0</v>
      </c>
      <c r="O1653" s="46">
        <f t="shared" si="530"/>
        <v>0</v>
      </c>
      <c r="P1653" s="37">
        <v>0</v>
      </c>
      <c r="Q1653" s="46">
        <f t="shared" si="531"/>
        <v>0</v>
      </c>
      <c r="R1653" s="37">
        <f t="shared" si="536"/>
        <v>0</v>
      </c>
      <c r="S1653" s="46">
        <f t="shared" si="533"/>
        <v>0</v>
      </c>
      <c r="T1653" s="37">
        <v>1016.0715</v>
      </c>
      <c r="U1653" s="39">
        <f t="shared" si="534"/>
        <v>1016.0715</v>
      </c>
      <c r="BD1653" s="3"/>
      <c r="BJ1653" s="25"/>
    </row>
    <row r="1654" spans="2:62" ht="12" customHeight="1">
      <c r="B1654" s="11" t="s">
        <v>42</v>
      </c>
      <c r="C1654" s="26" t="s">
        <v>43</v>
      </c>
      <c r="D1654" s="37">
        <v>0</v>
      </c>
      <c r="E1654" s="46">
        <f t="shared" si="525"/>
      </c>
      <c r="F1654" s="37">
        <v>0</v>
      </c>
      <c r="G1654" s="46">
        <f t="shared" si="526"/>
      </c>
      <c r="H1654" s="37">
        <v>0</v>
      </c>
      <c r="I1654" s="46">
        <f t="shared" si="527"/>
      </c>
      <c r="J1654" s="37">
        <v>0</v>
      </c>
      <c r="K1654" s="46">
        <f t="shared" si="528"/>
      </c>
      <c r="L1654" s="37">
        <v>0</v>
      </c>
      <c r="M1654" s="46">
        <f t="shared" si="529"/>
      </c>
      <c r="N1654" s="38">
        <v>0</v>
      </c>
      <c r="O1654" s="46">
        <f t="shared" si="530"/>
      </c>
      <c r="P1654" s="37">
        <v>0</v>
      </c>
      <c r="Q1654" s="46">
        <f t="shared" si="531"/>
      </c>
      <c r="R1654" s="37">
        <f t="shared" si="536"/>
        <v>0</v>
      </c>
      <c r="S1654" s="46">
        <f t="shared" si="533"/>
      </c>
      <c r="T1654" s="37">
        <v>0</v>
      </c>
      <c r="U1654" s="39">
        <f t="shared" si="534"/>
        <v>0</v>
      </c>
      <c r="BD1654" s="3"/>
      <c r="BJ1654" s="25"/>
    </row>
    <row r="1655" spans="2:62" ht="12" customHeight="1">
      <c r="B1655" s="11" t="s">
        <v>44</v>
      </c>
      <c r="C1655" s="26" t="s">
        <v>45</v>
      </c>
      <c r="D1655" s="37">
        <v>0</v>
      </c>
      <c r="E1655" s="46">
        <f t="shared" si="525"/>
      </c>
      <c r="F1655" s="37">
        <v>0</v>
      </c>
      <c r="G1655" s="46">
        <f t="shared" si="526"/>
      </c>
      <c r="H1655" s="37">
        <v>0</v>
      </c>
      <c r="I1655" s="46">
        <f t="shared" si="527"/>
      </c>
      <c r="J1655" s="37">
        <v>0</v>
      </c>
      <c r="K1655" s="46">
        <f t="shared" si="528"/>
      </c>
      <c r="L1655" s="37">
        <v>0</v>
      </c>
      <c r="M1655" s="46">
        <f t="shared" si="529"/>
      </c>
      <c r="N1655" s="38">
        <v>0</v>
      </c>
      <c r="O1655" s="46">
        <f t="shared" si="530"/>
      </c>
      <c r="P1655" s="37">
        <v>0</v>
      </c>
      <c r="Q1655" s="46">
        <f t="shared" si="531"/>
      </c>
      <c r="R1655" s="37">
        <f t="shared" si="536"/>
        <v>0</v>
      </c>
      <c r="S1655" s="46">
        <f t="shared" si="533"/>
      </c>
      <c r="T1655" s="37">
        <v>0</v>
      </c>
      <c r="U1655" s="39">
        <f t="shared" si="534"/>
        <v>0</v>
      </c>
      <c r="BD1655" s="3"/>
      <c r="BJ1655" s="25"/>
    </row>
    <row r="1656" spans="2:62" ht="12" customHeight="1">
      <c r="B1656" s="11" t="s">
        <v>46</v>
      </c>
      <c r="C1656" s="26" t="s">
        <v>47</v>
      </c>
      <c r="D1656" s="37">
        <v>0</v>
      </c>
      <c r="E1656" s="46">
        <f t="shared" si="525"/>
        <v>0</v>
      </c>
      <c r="F1656" s="37">
        <v>312.3651</v>
      </c>
      <c r="G1656" s="46">
        <f t="shared" si="526"/>
        <v>2.316671273332873</v>
      </c>
      <c r="H1656" s="37">
        <v>0</v>
      </c>
      <c r="I1656" s="46">
        <f t="shared" si="527"/>
        <v>0</v>
      </c>
      <c r="J1656" s="37">
        <v>0</v>
      </c>
      <c r="K1656" s="46">
        <f t="shared" si="528"/>
        <v>0</v>
      </c>
      <c r="L1656" s="37">
        <v>0</v>
      </c>
      <c r="M1656" s="46">
        <f t="shared" si="529"/>
        <v>0</v>
      </c>
      <c r="N1656" s="38">
        <v>0</v>
      </c>
      <c r="O1656" s="46">
        <f t="shared" si="530"/>
        <v>0</v>
      </c>
      <c r="P1656" s="37">
        <v>21.7563</v>
      </c>
      <c r="Q1656" s="46">
        <f t="shared" si="531"/>
        <v>0.16135667916810165</v>
      </c>
      <c r="R1656" s="37">
        <f t="shared" si="536"/>
        <v>334.1214</v>
      </c>
      <c r="S1656" s="46">
        <f t="shared" si="533"/>
        <v>2.4780279525009745</v>
      </c>
      <c r="T1656" s="37">
        <v>13149.2374</v>
      </c>
      <c r="U1656" s="39">
        <f t="shared" si="534"/>
        <v>13483.3588</v>
      </c>
      <c r="BD1656" s="3"/>
      <c r="BJ1656" s="25"/>
    </row>
    <row r="1657" spans="2:62" ht="12" customHeight="1">
      <c r="B1657" s="11" t="s">
        <v>48</v>
      </c>
      <c r="C1657" s="26" t="s">
        <v>49</v>
      </c>
      <c r="D1657" s="37">
        <v>0</v>
      </c>
      <c r="E1657" s="46">
        <f t="shared" si="525"/>
        <v>0</v>
      </c>
      <c r="F1657" s="37">
        <v>0</v>
      </c>
      <c r="G1657" s="46">
        <f t="shared" si="526"/>
        <v>0</v>
      </c>
      <c r="H1657" s="37">
        <v>0</v>
      </c>
      <c r="I1657" s="46">
        <f t="shared" si="527"/>
        <v>0</v>
      </c>
      <c r="J1657" s="37">
        <v>0</v>
      </c>
      <c r="K1657" s="46">
        <f t="shared" si="528"/>
        <v>0</v>
      </c>
      <c r="L1657" s="37">
        <v>0</v>
      </c>
      <c r="M1657" s="46">
        <f t="shared" si="529"/>
        <v>0</v>
      </c>
      <c r="N1657" s="38">
        <v>0</v>
      </c>
      <c r="O1657" s="46">
        <f t="shared" si="530"/>
        <v>0</v>
      </c>
      <c r="P1657" s="37">
        <v>0</v>
      </c>
      <c r="Q1657" s="46">
        <f t="shared" si="531"/>
        <v>0</v>
      </c>
      <c r="R1657" s="37">
        <f t="shared" si="536"/>
        <v>0</v>
      </c>
      <c r="S1657" s="46">
        <f t="shared" si="533"/>
        <v>0</v>
      </c>
      <c r="T1657" s="37">
        <v>103.716</v>
      </c>
      <c r="U1657" s="39">
        <f t="shared" si="534"/>
        <v>103.716</v>
      </c>
      <c r="BD1657" s="3"/>
      <c r="BJ1657" s="25"/>
    </row>
    <row r="1658" spans="2:62" ht="12" customHeight="1">
      <c r="B1658" s="11" t="s">
        <v>1</v>
      </c>
      <c r="C1658" s="26" t="s">
        <v>50</v>
      </c>
      <c r="D1658" s="37">
        <v>0</v>
      </c>
      <c r="E1658" s="46">
        <f t="shared" si="525"/>
      </c>
      <c r="F1658" s="37">
        <v>0</v>
      </c>
      <c r="G1658" s="46">
        <f t="shared" si="526"/>
      </c>
      <c r="H1658" s="37">
        <v>0</v>
      </c>
      <c r="I1658" s="46">
        <f t="shared" si="527"/>
      </c>
      <c r="J1658" s="37">
        <v>0</v>
      </c>
      <c r="K1658" s="46">
        <f t="shared" si="528"/>
      </c>
      <c r="L1658" s="37">
        <v>0</v>
      </c>
      <c r="M1658" s="46">
        <f t="shared" si="529"/>
      </c>
      <c r="N1658" s="38">
        <v>0</v>
      </c>
      <c r="O1658" s="46">
        <f t="shared" si="530"/>
      </c>
      <c r="P1658" s="37">
        <v>0</v>
      </c>
      <c r="Q1658" s="46">
        <f t="shared" si="531"/>
      </c>
      <c r="R1658" s="37">
        <f t="shared" si="536"/>
        <v>0</v>
      </c>
      <c r="S1658" s="46">
        <f t="shared" si="533"/>
      </c>
      <c r="T1658" s="37">
        <v>0</v>
      </c>
      <c r="U1658" s="39">
        <f t="shared" si="534"/>
        <v>0</v>
      </c>
      <c r="BD1658" s="3"/>
      <c r="BJ1658" s="25"/>
    </row>
    <row r="1659" spans="2:62" ht="12" customHeight="1">
      <c r="B1659" s="11" t="s">
        <v>20</v>
      </c>
      <c r="C1659" s="26" t="s">
        <v>51</v>
      </c>
      <c r="D1659" s="37">
        <v>0</v>
      </c>
      <c r="E1659" s="46">
        <f t="shared" si="525"/>
      </c>
      <c r="F1659" s="37">
        <v>0</v>
      </c>
      <c r="G1659" s="46">
        <f t="shared" si="526"/>
      </c>
      <c r="H1659" s="37">
        <v>0</v>
      </c>
      <c r="I1659" s="46">
        <f t="shared" si="527"/>
      </c>
      <c r="J1659" s="37">
        <v>0</v>
      </c>
      <c r="K1659" s="46">
        <f t="shared" si="528"/>
      </c>
      <c r="L1659" s="37">
        <v>0</v>
      </c>
      <c r="M1659" s="46">
        <f t="shared" si="529"/>
      </c>
      <c r="N1659" s="38">
        <v>0</v>
      </c>
      <c r="O1659" s="46">
        <f t="shared" si="530"/>
      </c>
      <c r="P1659" s="37">
        <v>0</v>
      </c>
      <c r="Q1659" s="46">
        <f t="shared" si="531"/>
      </c>
      <c r="R1659" s="37">
        <f t="shared" si="536"/>
        <v>0</v>
      </c>
      <c r="S1659" s="46">
        <f t="shared" si="533"/>
      </c>
      <c r="T1659" s="37">
        <v>0</v>
      </c>
      <c r="U1659" s="39">
        <f t="shared" si="534"/>
        <v>0</v>
      </c>
      <c r="BD1659" s="3"/>
      <c r="BJ1659" s="25"/>
    </row>
    <row r="1660" spans="2:62" ht="12" customHeight="1">
      <c r="B1660" s="11"/>
      <c r="C1660" s="26" t="s">
        <v>52</v>
      </c>
      <c r="D1660" s="37">
        <v>0</v>
      </c>
      <c r="E1660" s="46">
        <f t="shared" si="525"/>
      </c>
      <c r="F1660" s="37">
        <v>0</v>
      </c>
      <c r="G1660" s="46">
        <f t="shared" si="526"/>
      </c>
      <c r="H1660" s="37">
        <v>0</v>
      </c>
      <c r="I1660" s="46">
        <f t="shared" si="527"/>
      </c>
      <c r="J1660" s="37">
        <v>0</v>
      </c>
      <c r="K1660" s="46">
        <f t="shared" si="528"/>
      </c>
      <c r="L1660" s="37">
        <v>0</v>
      </c>
      <c r="M1660" s="46">
        <f t="shared" si="529"/>
      </c>
      <c r="N1660" s="38">
        <v>0</v>
      </c>
      <c r="O1660" s="46">
        <f t="shared" si="530"/>
      </c>
      <c r="P1660" s="37">
        <v>0</v>
      </c>
      <c r="Q1660" s="46">
        <f t="shared" si="531"/>
      </c>
      <c r="R1660" s="37">
        <f t="shared" si="536"/>
        <v>0</v>
      </c>
      <c r="S1660" s="46">
        <f t="shared" si="533"/>
      </c>
      <c r="T1660" s="37">
        <v>0</v>
      </c>
      <c r="U1660" s="39">
        <f t="shared" si="534"/>
        <v>0</v>
      </c>
      <c r="BD1660" s="3"/>
      <c r="BJ1660" s="25"/>
    </row>
    <row r="1661" spans="1:62" s="30" customFormat="1" ht="12" customHeight="1">
      <c r="A1661" s="3"/>
      <c r="B1661" s="27"/>
      <c r="C1661" s="28" t="s">
        <v>2</v>
      </c>
      <c r="D1661" s="40">
        <f>SUM(D1651:D1660)</f>
        <v>0</v>
      </c>
      <c r="E1661" s="47">
        <f t="shared" si="525"/>
        <v>0</v>
      </c>
      <c r="F1661" s="40">
        <f>SUM(F1651:F1660)</f>
        <v>3157.0398</v>
      </c>
      <c r="G1661" s="47">
        <f t="shared" si="526"/>
        <v>1.275200819300502</v>
      </c>
      <c r="H1661" s="40">
        <f>SUM(H1651:H1660)</f>
        <v>0</v>
      </c>
      <c r="I1661" s="47">
        <f t="shared" si="527"/>
        <v>0</v>
      </c>
      <c r="J1661" s="40">
        <f>SUM(J1651:J1660)</f>
        <v>0</v>
      </c>
      <c r="K1661" s="47">
        <f t="shared" si="528"/>
        <v>0</v>
      </c>
      <c r="L1661" s="40">
        <f>SUM(L1651:L1660)</f>
        <v>0</v>
      </c>
      <c r="M1661" s="47">
        <f t="shared" si="529"/>
        <v>0</v>
      </c>
      <c r="N1661" s="41">
        <f>SUM(N1651:N1660)</f>
        <v>0</v>
      </c>
      <c r="O1661" s="47">
        <f t="shared" si="530"/>
        <v>0</v>
      </c>
      <c r="P1661" s="40">
        <f>SUM(P1651:P1660)</f>
        <v>21.7563</v>
      </c>
      <c r="Q1661" s="47">
        <f t="shared" si="531"/>
        <v>0.008787868808289181</v>
      </c>
      <c r="R1661" s="40">
        <f>SUM(R1651:R1660)</f>
        <v>3178.7961</v>
      </c>
      <c r="S1661" s="47">
        <f t="shared" si="533"/>
        <v>1.2839886881087912</v>
      </c>
      <c r="T1661" s="40">
        <f>SUM(T1651:T1660)</f>
        <v>244393.1747</v>
      </c>
      <c r="U1661" s="42">
        <f t="shared" si="534"/>
        <v>247571.9708</v>
      </c>
      <c r="BJ1661" s="25"/>
    </row>
    <row r="1662" spans="2:62" ht="12" customHeight="1">
      <c r="B1662" s="23"/>
      <c r="C1662" s="24" t="s">
        <v>53</v>
      </c>
      <c r="D1662" s="37">
        <v>0</v>
      </c>
      <c r="E1662" s="46">
        <f t="shared" si="525"/>
        <v>0</v>
      </c>
      <c r="F1662" s="37">
        <v>0</v>
      </c>
      <c r="G1662" s="46">
        <f t="shared" si="526"/>
        <v>0</v>
      </c>
      <c r="H1662" s="37">
        <v>0</v>
      </c>
      <c r="I1662" s="46">
        <f t="shared" si="527"/>
        <v>0</v>
      </c>
      <c r="J1662" s="37">
        <v>0</v>
      </c>
      <c r="K1662" s="46">
        <f t="shared" si="528"/>
        <v>0</v>
      </c>
      <c r="L1662" s="37">
        <v>0</v>
      </c>
      <c r="M1662" s="46">
        <f t="shared" si="529"/>
        <v>0</v>
      </c>
      <c r="N1662" s="38">
        <v>0</v>
      </c>
      <c r="O1662" s="46">
        <f t="shared" si="530"/>
        <v>0</v>
      </c>
      <c r="P1662" s="37">
        <v>0</v>
      </c>
      <c r="Q1662" s="46">
        <f t="shared" si="531"/>
        <v>0</v>
      </c>
      <c r="R1662" s="37">
        <f aca="true" t="shared" si="537" ref="R1662:R1680">SUM(D1662,F1662,H1662,J1662,L1662,N1662,P1662)</f>
        <v>0</v>
      </c>
      <c r="S1662" s="46">
        <f t="shared" si="533"/>
        <v>0</v>
      </c>
      <c r="T1662" s="37">
        <v>12872.832</v>
      </c>
      <c r="U1662" s="39">
        <f t="shared" si="534"/>
        <v>12872.832</v>
      </c>
      <c r="BD1662" s="3"/>
      <c r="BJ1662" s="25"/>
    </row>
    <row r="1663" spans="2:62" ht="12" customHeight="1">
      <c r="B1663" s="11"/>
      <c r="C1663" s="26" t="s">
        <v>54</v>
      </c>
      <c r="D1663" s="37">
        <v>0</v>
      </c>
      <c r="E1663" s="46">
        <f t="shared" si="525"/>
      </c>
      <c r="F1663" s="37">
        <v>0</v>
      </c>
      <c r="G1663" s="46">
        <f t="shared" si="526"/>
      </c>
      <c r="H1663" s="37">
        <v>0</v>
      </c>
      <c r="I1663" s="46">
        <f t="shared" si="527"/>
      </c>
      <c r="J1663" s="37">
        <v>0</v>
      </c>
      <c r="K1663" s="46">
        <f t="shared" si="528"/>
      </c>
      <c r="L1663" s="37">
        <v>0</v>
      </c>
      <c r="M1663" s="46">
        <f t="shared" si="529"/>
      </c>
      <c r="N1663" s="38">
        <v>0</v>
      </c>
      <c r="O1663" s="46">
        <f t="shared" si="530"/>
      </c>
      <c r="P1663" s="37">
        <v>0</v>
      </c>
      <c r="Q1663" s="46">
        <f t="shared" si="531"/>
      </c>
      <c r="R1663" s="37">
        <f t="shared" si="537"/>
        <v>0</v>
      </c>
      <c r="S1663" s="46">
        <f t="shared" si="533"/>
      </c>
      <c r="T1663" s="37">
        <v>0</v>
      </c>
      <c r="U1663" s="39">
        <f t="shared" si="534"/>
        <v>0</v>
      </c>
      <c r="BD1663" s="3"/>
      <c r="BJ1663" s="25"/>
    </row>
    <row r="1664" spans="2:62" ht="12" customHeight="1">
      <c r="B1664" s="11"/>
      <c r="C1664" s="26" t="s">
        <v>55</v>
      </c>
      <c r="D1664" s="37">
        <v>0</v>
      </c>
      <c r="E1664" s="46">
        <f t="shared" si="525"/>
        <v>0</v>
      </c>
      <c r="F1664" s="37">
        <v>0</v>
      </c>
      <c r="G1664" s="46">
        <f t="shared" si="526"/>
        <v>0</v>
      </c>
      <c r="H1664" s="37">
        <v>0</v>
      </c>
      <c r="I1664" s="46">
        <f t="shared" si="527"/>
        <v>0</v>
      </c>
      <c r="J1664" s="37">
        <v>0</v>
      </c>
      <c r="K1664" s="46">
        <f t="shared" si="528"/>
        <v>0</v>
      </c>
      <c r="L1664" s="37">
        <v>0</v>
      </c>
      <c r="M1664" s="46">
        <f t="shared" si="529"/>
        <v>0</v>
      </c>
      <c r="N1664" s="38">
        <v>0</v>
      </c>
      <c r="O1664" s="46">
        <f t="shared" si="530"/>
        <v>0</v>
      </c>
      <c r="P1664" s="37">
        <v>0</v>
      </c>
      <c r="Q1664" s="46">
        <f t="shared" si="531"/>
        <v>0</v>
      </c>
      <c r="R1664" s="37">
        <f t="shared" si="537"/>
        <v>0</v>
      </c>
      <c r="S1664" s="46">
        <f t="shared" si="533"/>
        <v>0</v>
      </c>
      <c r="T1664" s="37">
        <v>56423.0327</v>
      </c>
      <c r="U1664" s="39">
        <f t="shared" si="534"/>
        <v>56423.0327</v>
      </c>
      <c r="BD1664" s="3"/>
      <c r="BJ1664" s="25"/>
    </row>
    <row r="1665" spans="2:62" ht="12" customHeight="1">
      <c r="B1665" s="11" t="s">
        <v>56</v>
      </c>
      <c r="C1665" s="26" t="s">
        <v>57</v>
      </c>
      <c r="D1665" s="37">
        <v>0</v>
      </c>
      <c r="E1665" s="46">
        <f t="shared" si="525"/>
      </c>
      <c r="F1665" s="37">
        <v>0</v>
      </c>
      <c r="G1665" s="46">
        <f t="shared" si="526"/>
      </c>
      <c r="H1665" s="37">
        <v>0</v>
      </c>
      <c r="I1665" s="46">
        <f t="shared" si="527"/>
      </c>
      <c r="J1665" s="37">
        <v>0</v>
      </c>
      <c r="K1665" s="46">
        <f t="shared" si="528"/>
      </c>
      <c r="L1665" s="37">
        <v>0</v>
      </c>
      <c r="M1665" s="46">
        <f t="shared" si="529"/>
      </c>
      <c r="N1665" s="38">
        <v>0</v>
      </c>
      <c r="O1665" s="46">
        <f t="shared" si="530"/>
      </c>
      <c r="P1665" s="37">
        <v>0</v>
      </c>
      <c r="Q1665" s="46">
        <f t="shared" si="531"/>
      </c>
      <c r="R1665" s="37">
        <f t="shared" si="537"/>
        <v>0</v>
      </c>
      <c r="S1665" s="46">
        <f t="shared" si="533"/>
      </c>
      <c r="T1665" s="37">
        <v>0</v>
      </c>
      <c r="U1665" s="39">
        <f t="shared" si="534"/>
        <v>0</v>
      </c>
      <c r="BD1665" s="3"/>
      <c r="BJ1665" s="25"/>
    </row>
    <row r="1666" spans="2:62" ht="12" customHeight="1">
      <c r="B1666" s="11"/>
      <c r="C1666" s="26" t="s">
        <v>58</v>
      </c>
      <c r="D1666" s="37">
        <v>0</v>
      </c>
      <c r="E1666" s="46">
        <f t="shared" si="525"/>
      </c>
      <c r="F1666" s="37">
        <v>0</v>
      </c>
      <c r="G1666" s="46">
        <f t="shared" si="526"/>
      </c>
      <c r="H1666" s="37">
        <v>0</v>
      </c>
      <c r="I1666" s="46">
        <f t="shared" si="527"/>
      </c>
      <c r="J1666" s="37">
        <v>0</v>
      </c>
      <c r="K1666" s="46">
        <f t="shared" si="528"/>
      </c>
      <c r="L1666" s="37">
        <v>0</v>
      </c>
      <c r="M1666" s="46">
        <f t="shared" si="529"/>
      </c>
      <c r="N1666" s="38">
        <v>0</v>
      </c>
      <c r="O1666" s="46">
        <f t="shared" si="530"/>
      </c>
      <c r="P1666" s="37">
        <v>0</v>
      </c>
      <c r="Q1666" s="46">
        <f t="shared" si="531"/>
      </c>
      <c r="R1666" s="37">
        <f t="shared" si="537"/>
        <v>0</v>
      </c>
      <c r="S1666" s="46">
        <f t="shared" si="533"/>
      </c>
      <c r="T1666" s="37">
        <v>0</v>
      </c>
      <c r="U1666" s="39">
        <f t="shared" si="534"/>
        <v>0</v>
      </c>
      <c r="BD1666" s="3"/>
      <c r="BJ1666" s="25"/>
    </row>
    <row r="1667" spans="2:62" ht="12" customHeight="1">
      <c r="B1667" s="11"/>
      <c r="C1667" s="26" t="s">
        <v>59</v>
      </c>
      <c r="D1667" s="37">
        <v>0</v>
      </c>
      <c r="E1667" s="46">
        <f t="shared" si="525"/>
        <v>0</v>
      </c>
      <c r="F1667" s="37">
        <v>0</v>
      </c>
      <c r="G1667" s="46">
        <f t="shared" si="526"/>
        <v>0</v>
      </c>
      <c r="H1667" s="37">
        <v>0</v>
      </c>
      <c r="I1667" s="46">
        <f t="shared" si="527"/>
        <v>0</v>
      </c>
      <c r="J1667" s="37">
        <v>0</v>
      </c>
      <c r="K1667" s="46">
        <f t="shared" si="528"/>
        <v>0</v>
      </c>
      <c r="L1667" s="37">
        <v>0</v>
      </c>
      <c r="M1667" s="46">
        <f t="shared" si="529"/>
        <v>0</v>
      </c>
      <c r="N1667" s="38">
        <v>0</v>
      </c>
      <c r="O1667" s="46">
        <f t="shared" si="530"/>
        <v>0</v>
      </c>
      <c r="P1667" s="37">
        <v>0</v>
      </c>
      <c r="Q1667" s="46">
        <f t="shared" si="531"/>
        <v>0</v>
      </c>
      <c r="R1667" s="37">
        <f t="shared" si="537"/>
        <v>0</v>
      </c>
      <c r="S1667" s="46">
        <f t="shared" si="533"/>
        <v>0</v>
      </c>
      <c r="T1667" s="37">
        <v>2864.0662</v>
      </c>
      <c r="U1667" s="39">
        <f t="shared" si="534"/>
        <v>2864.0662</v>
      </c>
      <c r="BD1667" s="3"/>
      <c r="BJ1667" s="25"/>
    </row>
    <row r="1668" spans="2:62" ht="12" customHeight="1">
      <c r="B1668" s="11" t="s">
        <v>60</v>
      </c>
      <c r="C1668" s="26" t="s">
        <v>61</v>
      </c>
      <c r="D1668" s="37">
        <v>0</v>
      </c>
      <c r="E1668" s="46">
        <f t="shared" si="525"/>
      </c>
      <c r="F1668" s="37">
        <v>0</v>
      </c>
      <c r="G1668" s="46">
        <f t="shared" si="526"/>
      </c>
      <c r="H1668" s="37">
        <v>0</v>
      </c>
      <c r="I1668" s="46">
        <f t="shared" si="527"/>
      </c>
      <c r="J1668" s="37">
        <v>0</v>
      </c>
      <c r="K1668" s="46">
        <f t="shared" si="528"/>
      </c>
      <c r="L1668" s="37">
        <v>0</v>
      </c>
      <c r="M1668" s="46">
        <f t="shared" si="529"/>
      </c>
      <c r="N1668" s="38">
        <v>0</v>
      </c>
      <c r="O1668" s="46">
        <f t="shared" si="530"/>
      </c>
      <c r="P1668" s="37">
        <v>0</v>
      </c>
      <c r="Q1668" s="46">
        <f t="shared" si="531"/>
      </c>
      <c r="R1668" s="37">
        <f t="shared" si="537"/>
        <v>0</v>
      </c>
      <c r="S1668" s="46">
        <f t="shared" si="533"/>
      </c>
      <c r="T1668" s="37">
        <v>0</v>
      </c>
      <c r="U1668" s="39">
        <f t="shared" si="534"/>
        <v>0</v>
      </c>
      <c r="BD1668" s="3"/>
      <c r="BJ1668" s="25"/>
    </row>
    <row r="1669" spans="2:62" ht="12" customHeight="1">
      <c r="B1669" s="11"/>
      <c r="C1669" s="26" t="s">
        <v>62</v>
      </c>
      <c r="D1669" s="37">
        <v>0</v>
      </c>
      <c r="E1669" s="46">
        <f t="shared" si="525"/>
        <v>0</v>
      </c>
      <c r="F1669" s="37">
        <v>0</v>
      </c>
      <c r="G1669" s="46">
        <f t="shared" si="526"/>
        <v>0</v>
      </c>
      <c r="H1669" s="37">
        <v>0</v>
      </c>
      <c r="I1669" s="46">
        <f t="shared" si="527"/>
        <v>0</v>
      </c>
      <c r="J1669" s="37">
        <v>0</v>
      </c>
      <c r="K1669" s="46">
        <f t="shared" si="528"/>
        <v>0</v>
      </c>
      <c r="L1669" s="37">
        <v>0</v>
      </c>
      <c r="M1669" s="46">
        <f t="shared" si="529"/>
        <v>0</v>
      </c>
      <c r="N1669" s="38">
        <v>0</v>
      </c>
      <c r="O1669" s="46">
        <f t="shared" si="530"/>
        <v>0</v>
      </c>
      <c r="P1669" s="37">
        <v>0</v>
      </c>
      <c r="Q1669" s="46">
        <f t="shared" si="531"/>
        <v>0</v>
      </c>
      <c r="R1669" s="37">
        <f t="shared" si="537"/>
        <v>0</v>
      </c>
      <c r="S1669" s="46">
        <f t="shared" si="533"/>
        <v>0</v>
      </c>
      <c r="T1669" s="37">
        <v>50029.6312</v>
      </c>
      <c r="U1669" s="39">
        <f t="shared" si="534"/>
        <v>50029.6312</v>
      </c>
      <c r="BD1669" s="3"/>
      <c r="BJ1669" s="25"/>
    </row>
    <row r="1670" spans="2:62" ht="12" customHeight="1">
      <c r="B1670" s="11"/>
      <c r="C1670" s="26" t="s">
        <v>63</v>
      </c>
      <c r="D1670" s="37">
        <v>0</v>
      </c>
      <c r="E1670" s="46">
        <f t="shared" si="525"/>
        <v>0</v>
      </c>
      <c r="F1670" s="37">
        <v>0</v>
      </c>
      <c r="G1670" s="46">
        <f t="shared" si="526"/>
        <v>0</v>
      </c>
      <c r="H1670" s="37">
        <v>0</v>
      </c>
      <c r="I1670" s="46">
        <f t="shared" si="527"/>
        <v>0</v>
      </c>
      <c r="J1670" s="37">
        <v>0</v>
      </c>
      <c r="K1670" s="46">
        <f t="shared" si="528"/>
        <v>0</v>
      </c>
      <c r="L1670" s="37">
        <v>0</v>
      </c>
      <c r="M1670" s="46">
        <f t="shared" si="529"/>
        <v>0</v>
      </c>
      <c r="N1670" s="38">
        <v>0</v>
      </c>
      <c r="O1670" s="46">
        <f t="shared" si="530"/>
        <v>0</v>
      </c>
      <c r="P1670" s="37">
        <v>0</v>
      </c>
      <c r="Q1670" s="46">
        <f t="shared" si="531"/>
        <v>0</v>
      </c>
      <c r="R1670" s="37">
        <f t="shared" si="537"/>
        <v>0</v>
      </c>
      <c r="S1670" s="46">
        <f t="shared" si="533"/>
        <v>0</v>
      </c>
      <c r="T1670" s="37">
        <v>146228.282</v>
      </c>
      <c r="U1670" s="39">
        <f t="shared" si="534"/>
        <v>146228.282</v>
      </c>
      <c r="BD1670" s="3"/>
      <c r="BJ1670" s="25"/>
    </row>
    <row r="1671" spans="2:62" ht="12" customHeight="1">
      <c r="B1671" s="11" t="s">
        <v>48</v>
      </c>
      <c r="C1671" s="26" t="s">
        <v>64</v>
      </c>
      <c r="D1671" s="37">
        <v>0</v>
      </c>
      <c r="E1671" s="46">
        <f t="shared" si="525"/>
        <v>0</v>
      </c>
      <c r="F1671" s="37">
        <v>0</v>
      </c>
      <c r="G1671" s="46">
        <f t="shared" si="526"/>
        <v>0</v>
      </c>
      <c r="H1671" s="37">
        <v>0</v>
      </c>
      <c r="I1671" s="46">
        <f t="shared" si="527"/>
        <v>0</v>
      </c>
      <c r="J1671" s="37">
        <v>0</v>
      </c>
      <c r="K1671" s="46">
        <f t="shared" si="528"/>
        <v>0</v>
      </c>
      <c r="L1671" s="37">
        <v>0</v>
      </c>
      <c r="M1671" s="46">
        <f t="shared" si="529"/>
        <v>0</v>
      </c>
      <c r="N1671" s="38">
        <v>0</v>
      </c>
      <c r="O1671" s="46">
        <f t="shared" si="530"/>
        <v>0</v>
      </c>
      <c r="P1671" s="37">
        <v>0</v>
      </c>
      <c r="Q1671" s="46">
        <f t="shared" si="531"/>
        <v>0</v>
      </c>
      <c r="R1671" s="37">
        <f t="shared" si="537"/>
        <v>0</v>
      </c>
      <c r="S1671" s="46">
        <f t="shared" si="533"/>
        <v>0</v>
      </c>
      <c r="T1671" s="37">
        <v>35440.522</v>
      </c>
      <c r="U1671" s="39">
        <f t="shared" si="534"/>
        <v>35440.522</v>
      </c>
      <c r="BD1671" s="3"/>
      <c r="BJ1671" s="25"/>
    </row>
    <row r="1672" spans="2:62" ht="12" customHeight="1">
      <c r="B1672" s="11"/>
      <c r="C1672" s="26" t="s">
        <v>65</v>
      </c>
      <c r="D1672" s="37">
        <v>0</v>
      </c>
      <c r="E1672" s="46">
        <f t="shared" si="525"/>
        <v>0</v>
      </c>
      <c r="F1672" s="37">
        <v>0</v>
      </c>
      <c r="G1672" s="46">
        <f t="shared" si="526"/>
        <v>0</v>
      </c>
      <c r="H1672" s="37">
        <v>0</v>
      </c>
      <c r="I1672" s="46">
        <f t="shared" si="527"/>
        <v>0</v>
      </c>
      <c r="J1672" s="37">
        <v>0</v>
      </c>
      <c r="K1672" s="46">
        <f t="shared" si="528"/>
        <v>0</v>
      </c>
      <c r="L1672" s="37">
        <v>0</v>
      </c>
      <c r="M1672" s="46">
        <f t="shared" si="529"/>
        <v>0</v>
      </c>
      <c r="N1672" s="38">
        <v>0</v>
      </c>
      <c r="O1672" s="46">
        <f t="shared" si="530"/>
        <v>0</v>
      </c>
      <c r="P1672" s="37">
        <v>0</v>
      </c>
      <c r="Q1672" s="46">
        <f t="shared" si="531"/>
        <v>0</v>
      </c>
      <c r="R1672" s="37">
        <f t="shared" si="537"/>
        <v>0</v>
      </c>
      <c r="S1672" s="46">
        <f t="shared" si="533"/>
        <v>0</v>
      </c>
      <c r="T1672" s="37">
        <v>12758.7669</v>
      </c>
      <c r="U1672" s="39">
        <f t="shared" si="534"/>
        <v>12758.7669</v>
      </c>
      <c r="BD1672" s="3"/>
      <c r="BJ1672" s="25"/>
    </row>
    <row r="1673" spans="2:62" ht="12" customHeight="1">
      <c r="B1673" s="11"/>
      <c r="C1673" s="26" t="s">
        <v>66</v>
      </c>
      <c r="D1673" s="37">
        <v>0</v>
      </c>
      <c r="E1673" s="46">
        <f t="shared" si="525"/>
      </c>
      <c r="F1673" s="37">
        <v>0</v>
      </c>
      <c r="G1673" s="46">
        <f t="shared" si="526"/>
      </c>
      <c r="H1673" s="37">
        <v>0</v>
      </c>
      <c r="I1673" s="46">
        <f t="shared" si="527"/>
      </c>
      <c r="J1673" s="37">
        <v>0</v>
      </c>
      <c r="K1673" s="46">
        <f t="shared" si="528"/>
      </c>
      <c r="L1673" s="37">
        <v>0</v>
      </c>
      <c r="M1673" s="46">
        <f t="shared" si="529"/>
      </c>
      <c r="N1673" s="38">
        <v>0</v>
      </c>
      <c r="O1673" s="46">
        <f t="shared" si="530"/>
      </c>
      <c r="P1673" s="37">
        <v>0</v>
      </c>
      <c r="Q1673" s="46">
        <f t="shared" si="531"/>
      </c>
      <c r="R1673" s="37">
        <f t="shared" si="537"/>
        <v>0</v>
      </c>
      <c r="S1673" s="46">
        <f t="shared" si="533"/>
      </c>
      <c r="T1673" s="37">
        <v>0</v>
      </c>
      <c r="U1673" s="39">
        <f t="shared" si="534"/>
        <v>0</v>
      </c>
      <c r="BD1673" s="3"/>
      <c r="BJ1673" s="25"/>
    </row>
    <row r="1674" spans="2:62" ht="12" customHeight="1">
      <c r="B1674" s="11" t="s">
        <v>1</v>
      </c>
      <c r="C1674" s="26" t="s">
        <v>67</v>
      </c>
      <c r="D1674" s="37">
        <v>0</v>
      </c>
      <c r="E1674" s="46">
        <f t="shared" si="525"/>
      </c>
      <c r="F1674" s="37">
        <v>0</v>
      </c>
      <c r="G1674" s="46">
        <f t="shared" si="526"/>
      </c>
      <c r="H1674" s="37">
        <v>0</v>
      </c>
      <c r="I1674" s="46">
        <f t="shared" si="527"/>
      </c>
      <c r="J1674" s="37">
        <v>0</v>
      </c>
      <c r="K1674" s="46">
        <f t="shared" si="528"/>
      </c>
      <c r="L1674" s="37">
        <v>0</v>
      </c>
      <c r="M1674" s="46">
        <f t="shared" si="529"/>
      </c>
      <c r="N1674" s="38">
        <v>0</v>
      </c>
      <c r="O1674" s="46">
        <f t="shared" si="530"/>
      </c>
      <c r="P1674" s="37">
        <v>0</v>
      </c>
      <c r="Q1674" s="46">
        <f t="shared" si="531"/>
      </c>
      <c r="R1674" s="37">
        <f t="shared" si="537"/>
        <v>0</v>
      </c>
      <c r="S1674" s="46">
        <f t="shared" si="533"/>
      </c>
      <c r="T1674" s="37">
        <v>0</v>
      </c>
      <c r="U1674" s="39">
        <f t="shared" si="534"/>
        <v>0</v>
      </c>
      <c r="BD1674" s="3"/>
      <c r="BJ1674" s="25"/>
    </row>
    <row r="1675" spans="2:62" ht="12" customHeight="1">
      <c r="B1675" s="11"/>
      <c r="C1675" s="26" t="s">
        <v>68</v>
      </c>
      <c r="D1675" s="37">
        <v>0</v>
      </c>
      <c r="E1675" s="46">
        <f t="shared" si="525"/>
        <v>0</v>
      </c>
      <c r="F1675" s="37">
        <v>0</v>
      </c>
      <c r="G1675" s="46">
        <f t="shared" si="526"/>
        <v>0</v>
      </c>
      <c r="H1675" s="37">
        <v>0</v>
      </c>
      <c r="I1675" s="46">
        <f t="shared" si="527"/>
        <v>0</v>
      </c>
      <c r="J1675" s="37">
        <v>0</v>
      </c>
      <c r="K1675" s="46">
        <f t="shared" si="528"/>
        <v>0</v>
      </c>
      <c r="L1675" s="37">
        <v>0</v>
      </c>
      <c r="M1675" s="46">
        <f t="shared" si="529"/>
        <v>0</v>
      </c>
      <c r="N1675" s="38">
        <v>0</v>
      </c>
      <c r="O1675" s="46">
        <f t="shared" si="530"/>
        <v>0</v>
      </c>
      <c r="P1675" s="37">
        <v>0</v>
      </c>
      <c r="Q1675" s="46">
        <f t="shared" si="531"/>
        <v>0</v>
      </c>
      <c r="R1675" s="37">
        <f t="shared" si="537"/>
        <v>0</v>
      </c>
      <c r="S1675" s="46">
        <f t="shared" si="533"/>
        <v>0</v>
      </c>
      <c r="T1675" s="37">
        <v>27600.5674</v>
      </c>
      <c r="U1675" s="39">
        <f t="shared" si="534"/>
        <v>27600.5674</v>
      </c>
      <c r="BD1675" s="3"/>
      <c r="BJ1675" s="25"/>
    </row>
    <row r="1676" spans="2:62" ht="12" customHeight="1">
      <c r="B1676" s="11"/>
      <c r="C1676" s="26" t="s">
        <v>69</v>
      </c>
      <c r="D1676" s="37">
        <v>0</v>
      </c>
      <c r="E1676" s="46">
        <f t="shared" si="525"/>
      </c>
      <c r="F1676" s="37">
        <v>0</v>
      </c>
      <c r="G1676" s="46">
        <f t="shared" si="526"/>
      </c>
      <c r="H1676" s="37">
        <v>0</v>
      </c>
      <c r="I1676" s="46">
        <f t="shared" si="527"/>
      </c>
      <c r="J1676" s="37">
        <v>0</v>
      </c>
      <c r="K1676" s="46">
        <f t="shared" si="528"/>
      </c>
      <c r="L1676" s="37">
        <v>0</v>
      </c>
      <c r="M1676" s="46">
        <f t="shared" si="529"/>
      </c>
      <c r="N1676" s="38">
        <v>0</v>
      </c>
      <c r="O1676" s="46">
        <f t="shared" si="530"/>
      </c>
      <c r="P1676" s="37">
        <v>0</v>
      </c>
      <c r="Q1676" s="46">
        <f t="shared" si="531"/>
      </c>
      <c r="R1676" s="37">
        <f t="shared" si="537"/>
        <v>0</v>
      </c>
      <c r="S1676" s="46">
        <f t="shared" si="533"/>
      </c>
      <c r="T1676" s="37">
        <v>0</v>
      </c>
      <c r="U1676" s="39">
        <f t="shared" si="534"/>
        <v>0</v>
      </c>
      <c r="BD1676" s="3"/>
      <c r="BJ1676" s="25"/>
    </row>
    <row r="1677" spans="2:62" ht="12" customHeight="1">
      <c r="B1677" s="11" t="s">
        <v>20</v>
      </c>
      <c r="C1677" s="26" t="s">
        <v>70</v>
      </c>
      <c r="D1677" s="37">
        <v>0</v>
      </c>
      <c r="E1677" s="46">
        <f t="shared" si="525"/>
      </c>
      <c r="F1677" s="37">
        <v>0</v>
      </c>
      <c r="G1677" s="46">
        <f t="shared" si="526"/>
      </c>
      <c r="H1677" s="37">
        <v>0</v>
      </c>
      <c r="I1677" s="46">
        <f t="shared" si="527"/>
      </c>
      <c r="J1677" s="37">
        <v>0</v>
      </c>
      <c r="K1677" s="46">
        <f t="shared" si="528"/>
      </c>
      <c r="L1677" s="37">
        <v>0</v>
      </c>
      <c r="M1677" s="46">
        <f t="shared" si="529"/>
      </c>
      <c r="N1677" s="38">
        <v>0</v>
      </c>
      <c r="O1677" s="46">
        <f t="shared" si="530"/>
      </c>
      <c r="P1677" s="37">
        <v>0</v>
      </c>
      <c r="Q1677" s="46">
        <f t="shared" si="531"/>
      </c>
      <c r="R1677" s="37">
        <f t="shared" si="537"/>
        <v>0</v>
      </c>
      <c r="S1677" s="46">
        <f t="shared" si="533"/>
      </c>
      <c r="T1677" s="37">
        <v>0</v>
      </c>
      <c r="U1677" s="39">
        <f t="shared" si="534"/>
        <v>0</v>
      </c>
      <c r="BD1677" s="3"/>
      <c r="BJ1677" s="25"/>
    </row>
    <row r="1678" spans="2:62" ht="12" customHeight="1">
      <c r="B1678" s="11"/>
      <c r="C1678" s="26" t="s">
        <v>71</v>
      </c>
      <c r="D1678" s="37">
        <v>0</v>
      </c>
      <c r="E1678" s="46">
        <f t="shared" si="525"/>
        <v>0</v>
      </c>
      <c r="F1678" s="37">
        <v>0</v>
      </c>
      <c r="G1678" s="46">
        <f t="shared" si="526"/>
        <v>0</v>
      </c>
      <c r="H1678" s="37">
        <v>0</v>
      </c>
      <c r="I1678" s="46">
        <f t="shared" si="527"/>
        <v>0</v>
      </c>
      <c r="J1678" s="37">
        <v>0</v>
      </c>
      <c r="K1678" s="46">
        <f t="shared" si="528"/>
        <v>0</v>
      </c>
      <c r="L1678" s="37">
        <v>0</v>
      </c>
      <c r="M1678" s="46">
        <f t="shared" si="529"/>
        <v>0</v>
      </c>
      <c r="N1678" s="38">
        <v>0</v>
      </c>
      <c r="O1678" s="46">
        <f t="shared" si="530"/>
        <v>0</v>
      </c>
      <c r="P1678" s="37">
        <v>0</v>
      </c>
      <c r="Q1678" s="46">
        <f t="shared" si="531"/>
        <v>0</v>
      </c>
      <c r="R1678" s="37">
        <f t="shared" si="537"/>
        <v>0</v>
      </c>
      <c r="S1678" s="46">
        <f t="shared" si="533"/>
        <v>0</v>
      </c>
      <c r="T1678" s="37">
        <v>431.9693</v>
      </c>
      <c r="U1678" s="39">
        <f t="shared" si="534"/>
        <v>431.9693</v>
      </c>
      <c r="BD1678" s="3"/>
      <c r="BJ1678" s="25"/>
    </row>
    <row r="1679" spans="2:62" ht="12" customHeight="1">
      <c r="B1679" s="11"/>
      <c r="C1679" s="26" t="s">
        <v>72</v>
      </c>
      <c r="D1679" s="37">
        <v>0</v>
      </c>
      <c r="E1679" s="46">
        <f t="shared" si="525"/>
        <v>0</v>
      </c>
      <c r="F1679" s="37">
        <v>0</v>
      </c>
      <c r="G1679" s="46">
        <f t="shared" si="526"/>
        <v>0</v>
      </c>
      <c r="H1679" s="37">
        <v>0</v>
      </c>
      <c r="I1679" s="46">
        <f t="shared" si="527"/>
        <v>0</v>
      </c>
      <c r="J1679" s="37">
        <v>0</v>
      </c>
      <c r="K1679" s="46">
        <f t="shared" si="528"/>
        <v>0</v>
      </c>
      <c r="L1679" s="37">
        <v>0</v>
      </c>
      <c r="M1679" s="46">
        <f t="shared" si="529"/>
        <v>0</v>
      </c>
      <c r="N1679" s="38">
        <v>0</v>
      </c>
      <c r="O1679" s="46">
        <f t="shared" si="530"/>
        <v>0</v>
      </c>
      <c r="P1679" s="37">
        <v>0</v>
      </c>
      <c r="Q1679" s="46">
        <f t="shared" si="531"/>
        <v>0</v>
      </c>
      <c r="R1679" s="37">
        <f t="shared" si="537"/>
        <v>0</v>
      </c>
      <c r="S1679" s="46">
        <f t="shared" si="533"/>
        <v>0</v>
      </c>
      <c r="T1679" s="37">
        <v>2178.956</v>
      </c>
      <c r="U1679" s="39">
        <f t="shared" si="534"/>
        <v>2178.956</v>
      </c>
      <c r="BD1679" s="3"/>
      <c r="BJ1679" s="25"/>
    </row>
    <row r="1680" spans="2:62" ht="12" customHeight="1">
      <c r="B1680" s="11"/>
      <c r="C1680" s="29" t="s">
        <v>73</v>
      </c>
      <c r="D1680" s="37">
        <v>0</v>
      </c>
      <c r="E1680" s="46">
        <f t="shared" si="525"/>
        <v>0</v>
      </c>
      <c r="F1680" s="37">
        <v>0</v>
      </c>
      <c r="G1680" s="46">
        <f t="shared" si="526"/>
        <v>0</v>
      </c>
      <c r="H1680" s="37">
        <v>0</v>
      </c>
      <c r="I1680" s="46">
        <f t="shared" si="527"/>
        <v>0</v>
      </c>
      <c r="J1680" s="37">
        <v>0</v>
      </c>
      <c r="K1680" s="46">
        <f t="shared" si="528"/>
        <v>0</v>
      </c>
      <c r="L1680" s="37">
        <v>0</v>
      </c>
      <c r="M1680" s="46">
        <f t="shared" si="529"/>
        <v>0</v>
      </c>
      <c r="N1680" s="38">
        <v>0</v>
      </c>
      <c r="O1680" s="46">
        <f t="shared" si="530"/>
        <v>0</v>
      </c>
      <c r="P1680" s="37">
        <v>0</v>
      </c>
      <c r="Q1680" s="46">
        <f t="shared" si="531"/>
        <v>0</v>
      </c>
      <c r="R1680" s="37">
        <f t="shared" si="537"/>
        <v>0</v>
      </c>
      <c r="S1680" s="46">
        <f t="shared" si="533"/>
        <v>0</v>
      </c>
      <c r="T1680" s="37">
        <v>15702.183</v>
      </c>
      <c r="U1680" s="39">
        <f t="shared" si="534"/>
        <v>15702.183</v>
      </c>
      <c r="BD1680" s="3"/>
      <c r="BJ1680" s="25"/>
    </row>
    <row r="1681" spans="1:62" s="30" customFormat="1" ht="12" customHeight="1">
      <c r="A1681" s="3"/>
      <c r="B1681" s="27"/>
      <c r="C1681" s="28" t="s">
        <v>2</v>
      </c>
      <c r="D1681" s="40">
        <f>SUM(D1662:D1680)</f>
        <v>0</v>
      </c>
      <c r="E1681" s="47">
        <f t="shared" si="525"/>
        <v>0</v>
      </c>
      <c r="F1681" s="40">
        <f>SUM(F1662:F1680)</f>
        <v>0</v>
      </c>
      <c r="G1681" s="47">
        <f t="shared" si="526"/>
        <v>0</v>
      </c>
      <c r="H1681" s="40">
        <f>SUM(H1662:H1680)</f>
        <v>0</v>
      </c>
      <c r="I1681" s="47">
        <f t="shared" si="527"/>
        <v>0</v>
      </c>
      <c r="J1681" s="40">
        <f>SUM(J1662:J1680)</f>
        <v>0</v>
      </c>
      <c r="K1681" s="47">
        <f t="shared" si="528"/>
        <v>0</v>
      </c>
      <c r="L1681" s="40">
        <f>SUM(L1662:L1680)</f>
        <v>0</v>
      </c>
      <c r="M1681" s="47">
        <f t="shared" si="529"/>
        <v>0</v>
      </c>
      <c r="N1681" s="41">
        <f>SUM(N1662:N1680)</f>
        <v>0</v>
      </c>
      <c r="O1681" s="47">
        <f t="shared" si="530"/>
        <v>0</v>
      </c>
      <c r="P1681" s="40">
        <f>SUM(P1662:P1680)</f>
        <v>0</v>
      </c>
      <c r="Q1681" s="47">
        <f t="shared" si="531"/>
        <v>0</v>
      </c>
      <c r="R1681" s="40">
        <f>SUM(R1662:R1680)</f>
        <v>0</v>
      </c>
      <c r="S1681" s="47">
        <f t="shared" si="533"/>
        <v>0</v>
      </c>
      <c r="T1681" s="40">
        <f>SUM(T1662:T1680)</f>
        <v>362530.8087</v>
      </c>
      <c r="U1681" s="42">
        <f t="shared" si="534"/>
        <v>362530.8087</v>
      </c>
      <c r="BJ1681" s="25"/>
    </row>
    <row r="1682" spans="2:62" ht="12" customHeight="1">
      <c r="B1682" s="11"/>
      <c r="C1682" s="26" t="s">
        <v>74</v>
      </c>
      <c r="D1682" s="37">
        <v>0</v>
      </c>
      <c r="E1682" s="46">
        <f t="shared" si="525"/>
      </c>
      <c r="F1682" s="37">
        <v>0</v>
      </c>
      <c r="G1682" s="46">
        <f t="shared" si="526"/>
      </c>
      <c r="H1682" s="37">
        <v>0</v>
      </c>
      <c r="I1682" s="46">
        <f t="shared" si="527"/>
      </c>
      <c r="J1682" s="37">
        <v>0</v>
      </c>
      <c r="K1682" s="46">
        <f t="shared" si="528"/>
      </c>
      <c r="L1682" s="37">
        <v>0</v>
      </c>
      <c r="M1682" s="46">
        <f t="shared" si="529"/>
      </c>
      <c r="N1682" s="38">
        <v>0</v>
      </c>
      <c r="O1682" s="46">
        <f t="shared" si="530"/>
      </c>
      <c r="P1682" s="37">
        <v>0</v>
      </c>
      <c r="Q1682" s="46">
        <f t="shared" si="531"/>
      </c>
      <c r="R1682" s="37">
        <f aca="true" t="shared" si="538" ref="R1682:R1688">SUM(D1682,F1682,H1682,J1682,L1682,N1682,P1682)</f>
        <v>0</v>
      </c>
      <c r="S1682" s="46">
        <f t="shared" si="533"/>
      </c>
      <c r="T1682" s="37">
        <v>0</v>
      </c>
      <c r="U1682" s="39">
        <f t="shared" si="534"/>
        <v>0</v>
      </c>
      <c r="BD1682" s="3"/>
      <c r="BJ1682" s="25"/>
    </row>
    <row r="1683" spans="2:62" ht="12" customHeight="1">
      <c r="B1683" s="11" t="s">
        <v>75</v>
      </c>
      <c r="C1683" s="26" t="s">
        <v>76</v>
      </c>
      <c r="D1683" s="37">
        <v>0</v>
      </c>
      <c r="E1683" s="46">
        <f t="shared" si="525"/>
      </c>
      <c r="F1683" s="37">
        <v>0</v>
      </c>
      <c r="G1683" s="46">
        <f t="shared" si="526"/>
      </c>
      <c r="H1683" s="37">
        <v>0</v>
      </c>
      <c r="I1683" s="46">
        <f t="shared" si="527"/>
      </c>
      <c r="J1683" s="37">
        <v>0</v>
      </c>
      <c r="K1683" s="46">
        <f t="shared" si="528"/>
      </c>
      <c r="L1683" s="37">
        <v>0</v>
      </c>
      <c r="M1683" s="46">
        <f t="shared" si="529"/>
      </c>
      <c r="N1683" s="38">
        <v>0</v>
      </c>
      <c r="O1683" s="46">
        <f t="shared" si="530"/>
      </c>
      <c r="P1683" s="37">
        <v>0</v>
      </c>
      <c r="Q1683" s="46">
        <f t="shared" si="531"/>
      </c>
      <c r="R1683" s="37">
        <f t="shared" si="538"/>
        <v>0</v>
      </c>
      <c r="S1683" s="46">
        <f t="shared" si="533"/>
      </c>
      <c r="T1683" s="37">
        <v>0</v>
      </c>
      <c r="U1683" s="39">
        <f t="shared" si="534"/>
        <v>0</v>
      </c>
      <c r="BD1683" s="3"/>
      <c r="BJ1683" s="25"/>
    </row>
    <row r="1684" spans="2:62" ht="12" customHeight="1">
      <c r="B1684" s="11" t="s">
        <v>48</v>
      </c>
      <c r="C1684" s="26" t="s">
        <v>108</v>
      </c>
      <c r="D1684" s="37">
        <v>0</v>
      </c>
      <c r="E1684" s="46">
        <f t="shared" si="525"/>
      </c>
      <c r="F1684" s="37">
        <v>0</v>
      </c>
      <c r="G1684" s="46">
        <f t="shared" si="526"/>
      </c>
      <c r="H1684" s="37">
        <v>0</v>
      </c>
      <c r="I1684" s="46">
        <f t="shared" si="527"/>
      </c>
      <c r="J1684" s="37">
        <v>0</v>
      </c>
      <c r="K1684" s="46">
        <f t="shared" si="528"/>
      </c>
      <c r="L1684" s="37">
        <v>0</v>
      </c>
      <c r="M1684" s="46">
        <f t="shared" si="529"/>
      </c>
      <c r="N1684" s="38">
        <v>0</v>
      </c>
      <c r="O1684" s="46">
        <f t="shared" si="530"/>
      </c>
      <c r="P1684" s="37">
        <v>0</v>
      </c>
      <c r="Q1684" s="46">
        <f t="shared" si="531"/>
      </c>
      <c r="R1684" s="37">
        <f t="shared" si="538"/>
        <v>0</v>
      </c>
      <c r="S1684" s="46">
        <f t="shared" si="533"/>
      </c>
      <c r="T1684" s="37">
        <v>0</v>
      </c>
      <c r="U1684" s="39">
        <f t="shared" si="534"/>
        <v>0</v>
      </c>
      <c r="BD1684" s="3"/>
      <c r="BJ1684" s="25"/>
    </row>
    <row r="1685" spans="2:62" ht="12" customHeight="1">
      <c r="B1685" s="11" t="s">
        <v>1</v>
      </c>
      <c r="C1685" s="26" t="s">
        <v>77</v>
      </c>
      <c r="D1685" s="37">
        <v>0</v>
      </c>
      <c r="E1685" s="46">
        <f t="shared" si="525"/>
      </c>
      <c r="F1685" s="37">
        <v>0</v>
      </c>
      <c r="G1685" s="46">
        <f t="shared" si="526"/>
      </c>
      <c r="H1685" s="37">
        <v>0</v>
      </c>
      <c r="I1685" s="46">
        <f t="shared" si="527"/>
      </c>
      <c r="J1685" s="37">
        <v>0</v>
      </c>
      <c r="K1685" s="46">
        <f t="shared" si="528"/>
      </c>
      <c r="L1685" s="37">
        <v>0</v>
      </c>
      <c r="M1685" s="46">
        <f t="shared" si="529"/>
      </c>
      <c r="N1685" s="38">
        <v>0</v>
      </c>
      <c r="O1685" s="46">
        <f t="shared" si="530"/>
      </c>
      <c r="P1685" s="37">
        <v>0</v>
      </c>
      <c r="Q1685" s="46">
        <f t="shared" si="531"/>
      </c>
      <c r="R1685" s="37">
        <f t="shared" si="538"/>
        <v>0</v>
      </c>
      <c r="S1685" s="46">
        <f t="shared" si="533"/>
      </c>
      <c r="T1685" s="37">
        <v>0</v>
      </c>
      <c r="U1685" s="39">
        <f t="shared" si="534"/>
        <v>0</v>
      </c>
      <c r="BD1685" s="3"/>
      <c r="BJ1685" s="25"/>
    </row>
    <row r="1686" spans="2:62" ht="12" customHeight="1">
      <c r="B1686" s="11" t="s">
        <v>20</v>
      </c>
      <c r="C1686" s="26" t="s">
        <v>78</v>
      </c>
      <c r="D1686" s="37">
        <v>0</v>
      </c>
      <c r="E1686" s="46">
        <f t="shared" si="525"/>
        <v>0</v>
      </c>
      <c r="F1686" s="37">
        <v>0</v>
      </c>
      <c r="G1686" s="46">
        <f t="shared" si="526"/>
        <v>0</v>
      </c>
      <c r="H1686" s="37">
        <v>0</v>
      </c>
      <c r="I1686" s="46">
        <f t="shared" si="527"/>
        <v>0</v>
      </c>
      <c r="J1686" s="37">
        <v>0</v>
      </c>
      <c r="K1686" s="46">
        <f t="shared" si="528"/>
        <v>0</v>
      </c>
      <c r="L1686" s="37">
        <v>0</v>
      </c>
      <c r="M1686" s="46">
        <f t="shared" si="529"/>
        <v>0</v>
      </c>
      <c r="N1686" s="38">
        <v>0</v>
      </c>
      <c r="O1686" s="46">
        <f t="shared" si="530"/>
        <v>0</v>
      </c>
      <c r="P1686" s="37">
        <v>0</v>
      </c>
      <c r="Q1686" s="46">
        <f t="shared" si="531"/>
        <v>0</v>
      </c>
      <c r="R1686" s="37">
        <f t="shared" si="538"/>
        <v>0</v>
      </c>
      <c r="S1686" s="46">
        <f t="shared" si="533"/>
        <v>0</v>
      </c>
      <c r="T1686" s="37">
        <v>138.4117</v>
      </c>
      <c r="U1686" s="39">
        <f t="shared" si="534"/>
        <v>138.4117</v>
      </c>
      <c r="BD1686" s="3"/>
      <c r="BJ1686" s="25"/>
    </row>
    <row r="1687" spans="2:62" ht="12" customHeight="1">
      <c r="B1687" s="11"/>
      <c r="C1687" s="26" t="s">
        <v>79</v>
      </c>
      <c r="D1687" s="37">
        <v>0</v>
      </c>
      <c r="E1687" s="46">
        <f t="shared" si="525"/>
        <v>0</v>
      </c>
      <c r="F1687" s="37">
        <v>0</v>
      </c>
      <c r="G1687" s="46">
        <f t="shared" si="526"/>
        <v>0</v>
      </c>
      <c r="H1687" s="37">
        <v>0</v>
      </c>
      <c r="I1687" s="46">
        <f t="shared" si="527"/>
        <v>0</v>
      </c>
      <c r="J1687" s="37">
        <v>0</v>
      </c>
      <c r="K1687" s="46">
        <f t="shared" si="528"/>
        <v>0</v>
      </c>
      <c r="L1687" s="37">
        <v>0</v>
      </c>
      <c r="M1687" s="46">
        <f t="shared" si="529"/>
        <v>0</v>
      </c>
      <c r="N1687" s="38">
        <v>0</v>
      </c>
      <c r="O1687" s="46">
        <f t="shared" si="530"/>
        <v>0</v>
      </c>
      <c r="P1687" s="37">
        <v>0</v>
      </c>
      <c r="Q1687" s="46">
        <f t="shared" si="531"/>
        <v>0</v>
      </c>
      <c r="R1687" s="37">
        <f t="shared" si="538"/>
        <v>0</v>
      </c>
      <c r="S1687" s="46">
        <f t="shared" si="533"/>
        <v>0</v>
      </c>
      <c r="T1687" s="37">
        <v>4137.5599</v>
      </c>
      <c r="U1687" s="39">
        <f t="shared" si="534"/>
        <v>4137.5599</v>
      </c>
      <c r="BD1687" s="3"/>
      <c r="BJ1687" s="25"/>
    </row>
    <row r="1688" spans="2:62" ht="12" customHeight="1">
      <c r="B1688" s="11"/>
      <c r="C1688" s="26" t="s">
        <v>80</v>
      </c>
      <c r="D1688" s="37">
        <v>0</v>
      </c>
      <c r="E1688" s="46">
        <f t="shared" si="525"/>
        <v>0</v>
      </c>
      <c r="F1688" s="37">
        <v>0</v>
      </c>
      <c r="G1688" s="46">
        <f t="shared" si="526"/>
        <v>0</v>
      </c>
      <c r="H1688" s="37">
        <v>0</v>
      </c>
      <c r="I1688" s="46">
        <f t="shared" si="527"/>
        <v>0</v>
      </c>
      <c r="J1688" s="37">
        <v>0</v>
      </c>
      <c r="K1688" s="46">
        <f t="shared" si="528"/>
        <v>0</v>
      </c>
      <c r="L1688" s="37">
        <v>0</v>
      </c>
      <c r="M1688" s="46">
        <f t="shared" si="529"/>
        <v>0</v>
      </c>
      <c r="N1688" s="38">
        <v>0</v>
      </c>
      <c r="O1688" s="46">
        <f t="shared" si="530"/>
        <v>0</v>
      </c>
      <c r="P1688" s="37">
        <v>0</v>
      </c>
      <c r="Q1688" s="46">
        <f t="shared" si="531"/>
        <v>0</v>
      </c>
      <c r="R1688" s="37">
        <f t="shared" si="538"/>
        <v>0</v>
      </c>
      <c r="S1688" s="46">
        <f t="shared" si="533"/>
        <v>0</v>
      </c>
      <c r="T1688" s="37">
        <v>25961.8441</v>
      </c>
      <c r="U1688" s="39">
        <f t="shared" si="534"/>
        <v>25961.8441</v>
      </c>
      <c r="BD1688" s="3"/>
      <c r="BJ1688" s="25"/>
    </row>
    <row r="1689" spans="1:62" s="30" customFormat="1" ht="12" customHeight="1">
      <c r="A1689" s="3"/>
      <c r="B1689" s="27"/>
      <c r="C1689" s="28" t="s">
        <v>2</v>
      </c>
      <c r="D1689" s="40">
        <f>SUM(D1682:D1688)</f>
        <v>0</v>
      </c>
      <c r="E1689" s="47">
        <f t="shared" si="525"/>
        <v>0</v>
      </c>
      <c r="F1689" s="40">
        <f>SUM(F1682:F1688)</f>
        <v>0</v>
      </c>
      <c r="G1689" s="47">
        <f t="shared" si="526"/>
        <v>0</v>
      </c>
      <c r="H1689" s="40">
        <f>SUM(H1682:H1688)</f>
        <v>0</v>
      </c>
      <c r="I1689" s="47">
        <f t="shared" si="527"/>
        <v>0</v>
      </c>
      <c r="J1689" s="40">
        <f>SUM(J1682:J1688)</f>
        <v>0</v>
      </c>
      <c r="K1689" s="47">
        <f t="shared" si="528"/>
        <v>0</v>
      </c>
      <c r="L1689" s="40">
        <f>SUM(L1682:L1688)</f>
        <v>0</v>
      </c>
      <c r="M1689" s="47">
        <f t="shared" si="529"/>
        <v>0</v>
      </c>
      <c r="N1689" s="41">
        <f>SUM(N1682:N1688)</f>
        <v>0</v>
      </c>
      <c r="O1689" s="47">
        <f t="shared" si="530"/>
        <v>0</v>
      </c>
      <c r="P1689" s="40">
        <f>SUM(P1682:P1688)</f>
        <v>0</v>
      </c>
      <c r="Q1689" s="47">
        <f t="shared" si="531"/>
        <v>0</v>
      </c>
      <c r="R1689" s="40">
        <f>SUM(R1682:R1688)</f>
        <v>0</v>
      </c>
      <c r="S1689" s="47">
        <f t="shared" si="533"/>
        <v>0</v>
      </c>
      <c r="T1689" s="40">
        <f>SUM(T1682:T1688)</f>
        <v>30237.8157</v>
      </c>
      <c r="U1689" s="42">
        <f t="shared" si="534"/>
        <v>30237.8157</v>
      </c>
      <c r="BJ1689" s="25"/>
    </row>
    <row r="1690" spans="2:62" ht="12" customHeight="1">
      <c r="B1690" s="23"/>
      <c r="C1690" s="24" t="s">
        <v>81</v>
      </c>
      <c r="D1690" s="37">
        <v>0</v>
      </c>
      <c r="E1690" s="46">
        <f aca="true" t="shared" si="539" ref="E1690:E1719">IF($U1690=0,"",D1690/$U1690*100)</f>
        <v>0</v>
      </c>
      <c r="F1690" s="37">
        <v>0</v>
      </c>
      <c r="G1690" s="46">
        <f aca="true" t="shared" si="540" ref="G1690:G1719">IF($U1690=0,"",F1690/$U1690*100)</f>
        <v>0</v>
      </c>
      <c r="H1690" s="37">
        <v>0</v>
      </c>
      <c r="I1690" s="46">
        <f aca="true" t="shared" si="541" ref="I1690:I1719">IF($U1690=0,"",H1690/$U1690*100)</f>
        <v>0</v>
      </c>
      <c r="J1690" s="37">
        <v>0</v>
      </c>
      <c r="K1690" s="46">
        <f aca="true" t="shared" si="542" ref="K1690:K1719">IF($U1690=0,"",J1690/$U1690*100)</f>
        <v>0</v>
      </c>
      <c r="L1690" s="37">
        <v>0</v>
      </c>
      <c r="M1690" s="46">
        <f aca="true" t="shared" si="543" ref="M1690:M1719">IF($U1690=0,"",L1690/$U1690*100)</f>
        <v>0</v>
      </c>
      <c r="N1690" s="38">
        <v>0</v>
      </c>
      <c r="O1690" s="46">
        <f aca="true" t="shared" si="544" ref="O1690:O1719">IF($U1690=0,"",N1690/$U1690*100)</f>
        <v>0</v>
      </c>
      <c r="P1690" s="37">
        <v>0</v>
      </c>
      <c r="Q1690" s="46">
        <f aca="true" t="shared" si="545" ref="Q1690:Q1719">IF($U1690=0,"",P1690/$U1690*100)</f>
        <v>0</v>
      </c>
      <c r="R1690" s="37">
        <f aca="true" t="shared" si="546" ref="R1690:R1698">SUM(D1690,F1690,H1690,J1690,L1690,N1690,P1690)</f>
        <v>0</v>
      </c>
      <c r="S1690" s="46">
        <f aca="true" t="shared" si="547" ref="S1690:S1719">IF($U1690=0,"",R1690/$U1690*100)</f>
        <v>0</v>
      </c>
      <c r="T1690" s="37">
        <v>46.3531</v>
      </c>
      <c r="U1690" s="39">
        <f aca="true" t="shared" si="548" ref="U1690:U1718">SUM(R1690,T1690)</f>
        <v>46.3531</v>
      </c>
      <c r="BD1690" s="3"/>
      <c r="BJ1690" s="25"/>
    </row>
    <row r="1691" spans="2:62" ht="12" customHeight="1">
      <c r="B1691" s="11" t="s">
        <v>82</v>
      </c>
      <c r="C1691" s="26" t="s">
        <v>83</v>
      </c>
      <c r="D1691" s="37">
        <v>0</v>
      </c>
      <c r="E1691" s="46">
        <f t="shared" si="539"/>
      </c>
      <c r="F1691" s="37">
        <v>0</v>
      </c>
      <c r="G1691" s="46">
        <f t="shared" si="540"/>
      </c>
      <c r="H1691" s="37">
        <v>0</v>
      </c>
      <c r="I1691" s="46">
        <f t="shared" si="541"/>
      </c>
      <c r="J1691" s="37">
        <v>0</v>
      </c>
      <c r="K1691" s="46">
        <f t="shared" si="542"/>
      </c>
      <c r="L1691" s="37">
        <v>0</v>
      </c>
      <c r="M1691" s="46">
        <f t="shared" si="543"/>
      </c>
      <c r="N1691" s="38">
        <v>0</v>
      </c>
      <c r="O1691" s="46">
        <f t="shared" si="544"/>
      </c>
      <c r="P1691" s="37">
        <v>0</v>
      </c>
      <c r="Q1691" s="46">
        <f t="shared" si="545"/>
      </c>
      <c r="R1691" s="37">
        <f t="shared" si="546"/>
        <v>0</v>
      </c>
      <c r="S1691" s="46">
        <f t="shared" si="547"/>
      </c>
      <c r="T1691" s="37">
        <v>0</v>
      </c>
      <c r="U1691" s="39">
        <f t="shared" si="548"/>
        <v>0</v>
      </c>
      <c r="BD1691" s="3"/>
      <c r="BJ1691" s="25"/>
    </row>
    <row r="1692" spans="2:62" ht="12" customHeight="1">
      <c r="B1692" s="11"/>
      <c r="C1692" s="26" t="s">
        <v>84</v>
      </c>
      <c r="D1692" s="37">
        <v>0</v>
      </c>
      <c r="E1692" s="46">
        <f t="shared" si="539"/>
      </c>
      <c r="F1692" s="37">
        <v>0</v>
      </c>
      <c r="G1692" s="46">
        <f t="shared" si="540"/>
      </c>
      <c r="H1692" s="37">
        <v>0</v>
      </c>
      <c r="I1692" s="46">
        <f t="shared" si="541"/>
      </c>
      <c r="J1692" s="37">
        <v>0</v>
      </c>
      <c r="K1692" s="46">
        <f t="shared" si="542"/>
      </c>
      <c r="L1692" s="37">
        <v>0</v>
      </c>
      <c r="M1692" s="46">
        <f t="shared" si="543"/>
      </c>
      <c r="N1692" s="38">
        <v>0</v>
      </c>
      <c r="O1692" s="46">
        <f t="shared" si="544"/>
      </c>
      <c r="P1692" s="37">
        <v>0</v>
      </c>
      <c r="Q1692" s="46">
        <f t="shared" si="545"/>
      </c>
      <c r="R1692" s="37">
        <f t="shared" si="546"/>
        <v>0</v>
      </c>
      <c r="S1692" s="46">
        <f t="shared" si="547"/>
      </c>
      <c r="T1692" s="37">
        <v>0</v>
      </c>
      <c r="U1692" s="39">
        <f t="shared" si="548"/>
        <v>0</v>
      </c>
      <c r="BD1692" s="3"/>
      <c r="BJ1692" s="25"/>
    </row>
    <row r="1693" spans="2:62" ht="12" customHeight="1">
      <c r="B1693" s="11" t="s">
        <v>48</v>
      </c>
      <c r="C1693" s="26" t="s">
        <v>85</v>
      </c>
      <c r="D1693" s="37">
        <v>0</v>
      </c>
      <c r="E1693" s="46">
        <f t="shared" si="539"/>
      </c>
      <c r="F1693" s="37">
        <v>0</v>
      </c>
      <c r="G1693" s="46">
        <f t="shared" si="540"/>
      </c>
      <c r="H1693" s="37">
        <v>0</v>
      </c>
      <c r="I1693" s="46">
        <f t="shared" si="541"/>
      </c>
      <c r="J1693" s="37">
        <v>0</v>
      </c>
      <c r="K1693" s="46">
        <f t="shared" si="542"/>
      </c>
      <c r="L1693" s="37">
        <v>0</v>
      </c>
      <c r="M1693" s="46">
        <f t="shared" si="543"/>
      </c>
      <c r="N1693" s="38">
        <v>0</v>
      </c>
      <c r="O1693" s="46">
        <f t="shared" si="544"/>
      </c>
      <c r="P1693" s="37">
        <v>0</v>
      </c>
      <c r="Q1693" s="46">
        <f t="shared" si="545"/>
      </c>
      <c r="R1693" s="37">
        <f t="shared" si="546"/>
        <v>0</v>
      </c>
      <c r="S1693" s="46">
        <f t="shared" si="547"/>
      </c>
      <c r="T1693" s="37">
        <v>0</v>
      </c>
      <c r="U1693" s="39">
        <f t="shared" si="548"/>
        <v>0</v>
      </c>
      <c r="BD1693" s="3"/>
      <c r="BJ1693" s="25"/>
    </row>
    <row r="1694" spans="2:62" ht="12" customHeight="1">
      <c r="B1694" s="11"/>
      <c r="C1694" s="26" t="s">
        <v>86</v>
      </c>
      <c r="D1694" s="37">
        <v>0</v>
      </c>
      <c r="E1694" s="46">
        <f t="shared" si="539"/>
      </c>
      <c r="F1694" s="37">
        <v>0</v>
      </c>
      <c r="G1694" s="46">
        <f t="shared" si="540"/>
      </c>
      <c r="H1694" s="37">
        <v>0</v>
      </c>
      <c r="I1694" s="46">
        <f t="shared" si="541"/>
      </c>
      <c r="J1694" s="37">
        <v>0</v>
      </c>
      <c r="K1694" s="46">
        <f t="shared" si="542"/>
      </c>
      <c r="L1694" s="37">
        <v>0</v>
      </c>
      <c r="M1694" s="46">
        <f t="shared" si="543"/>
      </c>
      <c r="N1694" s="38">
        <v>0</v>
      </c>
      <c r="O1694" s="46">
        <f t="shared" si="544"/>
      </c>
      <c r="P1694" s="37">
        <v>0</v>
      </c>
      <c r="Q1694" s="46">
        <f t="shared" si="545"/>
      </c>
      <c r="R1694" s="37">
        <f t="shared" si="546"/>
        <v>0</v>
      </c>
      <c r="S1694" s="46">
        <f t="shared" si="547"/>
      </c>
      <c r="T1694" s="37">
        <v>0</v>
      </c>
      <c r="U1694" s="39">
        <f t="shared" si="548"/>
        <v>0</v>
      </c>
      <c r="BD1694" s="3"/>
      <c r="BJ1694" s="25"/>
    </row>
    <row r="1695" spans="2:62" ht="12" customHeight="1">
      <c r="B1695" s="11" t="s">
        <v>1</v>
      </c>
      <c r="C1695" s="26" t="s">
        <v>87</v>
      </c>
      <c r="D1695" s="37">
        <v>0</v>
      </c>
      <c r="E1695" s="46">
        <f t="shared" si="539"/>
      </c>
      <c r="F1695" s="37">
        <v>0</v>
      </c>
      <c r="G1695" s="46">
        <f t="shared" si="540"/>
      </c>
      <c r="H1695" s="37">
        <v>0</v>
      </c>
      <c r="I1695" s="46">
        <f t="shared" si="541"/>
      </c>
      <c r="J1695" s="37">
        <v>0</v>
      </c>
      <c r="K1695" s="46">
        <f t="shared" si="542"/>
      </c>
      <c r="L1695" s="37">
        <v>0</v>
      </c>
      <c r="M1695" s="46">
        <f t="shared" si="543"/>
      </c>
      <c r="N1695" s="38">
        <v>0</v>
      </c>
      <c r="O1695" s="46">
        <f t="shared" si="544"/>
      </c>
      <c r="P1695" s="37">
        <v>0</v>
      </c>
      <c r="Q1695" s="46">
        <f t="shared" si="545"/>
      </c>
      <c r="R1695" s="37">
        <f t="shared" si="546"/>
        <v>0</v>
      </c>
      <c r="S1695" s="46">
        <f t="shared" si="547"/>
      </c>
      <c r="T1695" s="37">
        <v>0</v>
      </c>
      <c r="U1695" s="39">
        <f t="shared" si="548"/>
        <v>0</v>
      </c>
      <c r="BD1695" s="3"/>
      <c r="BJ1695" s="25"/>
    </row>
    <row r="1696" spans="2:62" ht="12" customHeight="1">
      <c r="B1696" s="11"/>
      <c r="C1696" s="26" t="s">
        <v>88</v>
      </c>
      <c r="D1696" s="37">
        <v>0</v>
      </c>
      <c r="E1696" s="46">
        <f t="shared" si="539"/>
        <v>0</v>
      </c>
      <c r="F1696" s="37">
        <v>0</v>
      </c>
      <c r="G1696" s="46">
        <f t="shared" si="540"/>
        <v>0</v>
      </c>
      <c r="H1696" s="37">
        <v>0</v>
      </c>
      <c r="I1696" s="46">
        <f t="shared" si="541"/>
        <v>0</v>
      </c>
      <c r="J1696" s="37">
        <v>0</v>
      </c>
      <c r="K1696" s="46">
        <f t="shared" si="542"/>
        <v>0</v>
      </c>
      <c r="L1696" s="37">
        <v>0</v>
      </c>
      <c r="M1696" s="46">
        <f t="shared" si="543"/>
        <v>0</v>
      </c>
      <c r="N1696" s="38">
        <v>0</v>
      </c>
      <c r="O1696" s="46">
        <f t="shared" si="544"/>
        <v>0</v>
      </c>
      <c r="P1696" s="37">
        <v>0</v>
      </c>
      <c r="Q1696" s="46">
        <f t="shared" si="545"/>
        <v>0</v>
      </c>
      <c r="R1696" s="37">
        <f t="shared" si="546"/>
        <v>0</v>
      </c>
      <c r="S1696" s="46">
        <f t="shared" si="547"/>
        <v>0</v>
      </c>
      <c r="T1696" s="37">
        <v>7.6477</v>
      </c>
      <c r="U1696" s="39">
        <f t="shared" si="548"/>
        <v>7.6477</v>
      </c>
      <c r="BD1696" s="3"/>
      <c r="BJ1696" s="25"/>
    </row>
    <row r="1697" spans="2:62" ht="12" customHeight="1">
      <c r="B1697" s="11" t="s">
        <v>20</v>
      </c>
      <c r="C1697" s="26" t="s">
        <v>89</v>
      </c>
      <c r="D1697" s="37">
        <v>0</v>
      </c>
      <c r="E1697" s="46">
        <f t="shared" si="539"/>
      </c>
      <c r="F1697" s="37">
        <v>0</v>
      </c>
      <c r="G1697" s="46">
        <f t="shared" si="540"/>
      </c>
      <c r="H1697" s="37">
        <v>0</v>
      </c>
      <c r="I1697" s="46">
        <f t="shared" si="541"/>
      </c>
      <c r="J1697" s="37">
        <v>0</v>
      </c>
      <c r="K1697" s="46">
        <f t="shared" si="542"/>
      </c>
      <c r="L1697" s="37">
        <v>0</v>
      </c>
      <c r="M1697" s="46">
        <f t="shared" si="543"/>
      </c>
      <c r="N1697" s="38">
        <v>0</v>
      </c>
      <c r="O1697" s="46">
        <f t="shared" si="544"/>
      </c>
      <c r="P1697" s="37">
        <v>0</v>
      </c>
      <c r="Q1697" s="46">
        <f t="shared" si="545"/>
      </c>
      <c r="R1697" s="37">
        <f t="shared" si="546"/>
        <v>0</v>
      </c>
      <c r="S1697" s="46">
        <f t="shared" si="547"/>
      </c>
      <c r="T1697" s="37">
        <v>0</v>
      </c>
      <c r="U1697" s="39">
        <f t="shared" si="548"/>
        <v>0</v>
      </c>
      <c r="BD1697" s="3"/>
      <c r="BJ1697" s="25"/>
    </row>
    <row r="1698" spans="2:62" ht="12" customHeight="1">
      <c r="B1698" s="11"/>
      <c r="C1698" s="29" t="s">
        <v>90</v>
      </c>
      <c r="D1698" s="37">
        <v>0</v>
      </c>
      <c r="E1698" s="46">
        <f t="shared" si="539"/>
      </c>
      <c r="F1698" s="37">
        <v>0</v>
      </c>
      <c r="G1698" s="46">
        <f t="shared" si="540"/>
      </c>
      <c r="H1698" s="37">
        <v>0</v>
      </c>
      <c r="I1698" s="46">
        <f t="shared" si="541"/>
      </c>
      <c r="J1698" s="37">
        <v>0</v>
      </c>
      <c r="K1698" s="46">
        <f t="shared" si="542"/>
      </c>
      <c r="L1698" s="37">
        <v>0</v>
      </c>
      <c r="M1698" s="46">
        <f t="shared" si="543"/>
      </c>
      <c r="N1698" s="38">
        <v>0</v>
      </c>
      <c r="O1698" s="46">
        <f t="shared" si="544"/>
      </c>
      <c r="P1698" s="37">
        <v>0</v>
      </c>
      <c r="Q1698" s="46">
        <f t="shared" si="545"/>
      </c>
      <c r="R1698" s="37">
        <f t="shared" si="546"/>
        <v>0</v>
      </c>
      <c r="S1698" s="46">
        <f t="shared" si="547"/>
      </c>
      <c r="T1698" s="37">
        <v>0</v>
      </c>
      <c r="U1698" s="39">
        <f t="shared" si="548"/>
        <v>0</v>
      </c>
      <c r="BD1698" s="3"/>
      <c r="BJ1698" s="25"/>
    </row>
    <row r="1699" spans="1:62" s="30" customFormat="1" ht="12" customHeight="1">
      <c r="A1699" s="3"/>
      <c r="B1699" s="27"/>
      <c r="C1699" s="28" t="s">
        <v>2</v>
      </c>
      <c r="D1699" s="40">
        <f>SUM(D1690:D1698)</f>
        <v>0</v>
      </c>
      <c r="E1699" s="47">
        <f t="shared" si="539"/>
        <v>0</v>
      </c>
      <c r="F1699" s="40">
        <f>SUM(F1690:F1698)</f>
        <v>0</v>
      </c>
      <c r="G1699" s="47">
        <f t="shared" si="540"/>
        <v>0</v>
      </c>
      <c r="H1699" s="40">
        <f>SUM(H1690:H1698)</f>
        <v>0</v>
      </c>
      <c r="I1699" s="47">
        <f t="shared" si="541"/>
        <v>0</v>
      </c>
      <c r="J1699" s="40">
        <f>SUM(J1690:J1698)</f>
        <v>0</v>
      </c>
      <c r="K1699" s="47">
        <f t="shared" si="542"/>
        <v>0</v>
      </c>
      <c r="L1699" s="40">
        <f>SUM(L1690:L1698)</f>
        <v>0</v>
      </c>
      <c r="M1699" s="47">
        <f t="shared" si="543"/>
        <v>0</v>
      </c>
      <c r="N1699" s="41">
        <f>SUM(N1690:N1698)</f>
        <v>0</v>
      </c>
      <c r="O1699" s="47">
        <f t="shared" si="544"/>
        <v>0</v>
      </c>
      <c r="P1699" s="40">
        <f>SUM(P1690:P1698)</f>
        <v>0</v>
      </c>
      <c r="Q1699" s="47">
        <f t="shared" si="545"/>
        <v>0</v>
      </c>
      <c r="R1699" s="40">
        <f>SUM(R1690:R1698)</f>
        <v>0</v>
      </c>
      <c r="S1699" s="47">
        <f t="shared" si="547"/>
        <v>0</v>
      </c>
      <c r="T1699" s="40">
        <f>SUM(T1690:T1698)</f>
        <v>54.0008</v>
      </c>
      <c r="U1699" s="42">
        <f t="shared" si="548"/>
        <v>54.0008</v>
      </c>
      <c r="BJ1699" s="25"/>
    </row>
    <row r="1700" spans="2:62" ht="12" customHeight="1">
      <c r="B1700" s="11"/>
      <c r="C1700" s="26" t="s">
        <v>109</v>
      </c>
      <c r="D1700" s="37">
        <v>0</v>
      </c>
      <c r="E1700" s="46">
        <f t="shared" si="539"/>
      </c>
      <c r="F1700" s="37">
        <v>0</v>
      </c>
      <c r="G1700" s="46">
        <f t="shared" si="540"/>
      </c>
      <c r="H1700" s="37">
        <v>0</v>
      </c>
      <c r="I1700" s="46">
        <f t="shared" si="541"/>
      </c>
      <c r="J1700" s="37">
        <v>0</v>
      </c>
      <c r="K1700" s="46">
        <f t="shared" si="542"/>
      </c>
      <c r="L1700" s="37">
        <v>0</v>
      </c>
      <c r="M1700" s="46">
        <f t="shared" si="543"/>
      </c>
      <c r="N1700" s="38">
        <v>0</v>
      </c>
      <c r="O1700" s="46">
        <f t="shared" si="544"/>
      </c>
      <c r="P1700" s="37">
        <v>0</v>
      </c>
      <c r="Q1700" s="46">
        <f t="shared" si="545"/>
      </c>
      <c r="R1700" s="37">
        <f aca="true" t="shared" si="549" ref="R1700:R1712">SUM(D1700,F1700,H1700,J1700,L1700,N1700,P1700)</f>
        <v>0</v>
      </c>
      <c r="S1700" s="46">
        <f t="shared" si="547"/>
      </c>
      <c r="T1700" s="37">
        <v>0</v>
      </c>
      <c r="U1700" s="39">
        <f t="shared" si="548"/>
        <v>0</v>
      </c>
      <c r="BD1700" s="3"/>
      <c r="BJ1700" s="25"/>
    </row>
    <row r="1701" spans="2:62" ht="12" customHeight="1">
      <c r="B1701" s="11"/>
      <c r="C1701" s="26" t="s">
        <v>110</v>
      </c>
      <c r="D1701" s="37">
        <v>0</v>
      </c>
      <c r="E1701" s="46">
        <f t="shared" si="539"/>
      </c>
      <c r="F1701" s="37">
        <v>0</v>
      </c>
      <c r="G1701" s="46">
        <f t="shared" si="540"/>
      </c>
      <c r="H1701" s="37">
        <v>0</v>
      </c>
      <c r="I1701" s="46">
        <f t="shared" si="541"/>
      </c>
      <c r="J1701" s="37">
        <v>0</v>
      </c>
      <c r="K1701" s="46">
        <f t="shared" si="542"/>
      </c>
      <c r="L1701" s="37">
        <v>0</v>
      </c>
      <c r="M1701" s="46">
        <f t="shared" si="543"/>
      </c>
      <c r="N1701" s="38">
        <v>0</v>
      </c>
      <c r="O1701" s="46">
        <f t="shared" si="544"/>
      </c>
      <c r="P1701" s="37">
        <v>0</v>
      </c>
      <c r="Q1701" s="46">
        <f t="shared" si="545"/>
      </c>
      <c r="R1701" s="37">
        <f t="shared" si="549"/>
        <v>0</v>
      </c>
      <c r="S1701" s="46">
        <f t="shared" si="547"/>
      </c>
      <c r="T1701" s="37">
        <v>0</v>
      </c>
      <c r="U1701" s="39">
        <f t="shared" si="548"/>
        <v>0</v>
      </c>
      <c r="BD1701" s="3"/>
      <c r="BJ1701" s="25"/>
    </row>
    <row r="1702" spans="2:62" ht="12" customHeight="1">
      <c r="B1702" s="11"/>
      <c r="C1702" s="26" t="s">
        <v>111</v>
      </c>
      <c r="D1702" s="37">
        <v>0</v>
      </c>
      <c r="E1702" s="46">
        <f t="shared" si="539"/>
      </c>
      <c r="F1702" s="37">
        <v>0</v>
      </c>
      <c r="G1702" s="46">
        <f t="shared" si="540"/>
      </c>
      <c r="H1702" s="37">
        <v>0</v>
      </c>
      <c r="I1702" s="46">
        <f t="shared" si="541"/>
      </c>
      <c r="J1702" s="37">
        <v>0</v>
      </c>
      <c r="K1702" s="46">
        <f t="shared" si="542"/>
      </c>
      <c r="L1702" s="37">
        <v>0</v>
      </c>
      <c r="M1702" s="46">
        <f t="shared" si="543"/>
      </c>
      <c r="N1702" s="38">
        <v>0</v>
      </c>
      <c r="O1702" s="46">
        <f t="shared" si="544"/>
      </c>
      <c r="P1702" s="37">
        <v>0</v>
      </c>
      <c r="Q1702" s="46">
        <f t="shared" si="545"/>
      </c>
      <c r="R1702" s="37">
        <f t="shared" si="549"/>
        <v>0</v>
      </c>
      <c r="S1702" s="46">
        <f t="shared" si="547"/>
      </c>
      <c r="T1702" s="37">
        <v>0</v>
      </c>
      <c r="U1702" s="39">
        <f t="shared" si="548"/>
        <v>0</v>
      </c>
      <c r="BD1702" s="3"/>
      <c r="BJ1702" s="25"/>
    </row>
    <row r="1703" spans="2:62" ht="12" customHeight="1">
      <c r="B1703" s="11" t="s">
        <v>112</v>
      </c>
      <c r="C1703" s="26" t="s">
        <v>91</v>
      </c>
      <c r="D1703" s="37">
        <v>0</v>
      </c>
      <c r="E1703" s="46">
        <f t="shared" si="539"/>
      </c>
      <c r="F1703" s="37">
        <v>0</v>
      </c>
      <c r="G1703" s="46">
        <f t="shared" si="540"/>
      </c>
      <c r="H1703" s="37">
        <v>0</v>
      </c>
      <c r="I1703" s="46">
        <f t="shared" si="541"/>
      </c>
      <c r="J1703" s="37">
        <v>0</v>
      </c>
      <c r="K1703" s="46">
        <f t="shared" si="542"/>
      </c>
      <c r="L1703" s="37">
        <v>0</v>
      </c>
      <c r="M1703" s="46">
        <f t="shared" si="543"/>
      </c>
      <c r="N1703" s="38">
        <v>0</v>
      </c>
      <c r="O1703" s="46">
        <f t="shared" si="544"/>
      </c>
      <c r="P1703" s="37">
        <v>0</v>
      </c>
      <c r="Q1703" s="46">
        <f t="shared" si="545"/>
      </c>
      <c r="R1703" s="37">
        <f t="shared" si="549"/>
        <v>0</v>
      </c>
      <c r="S1703" s="46">
        <f t="shared" si="547"/>
      </c>
      <c r="T1703" s="37">
        <v>0</v>
      </c>
      <c r="U1703" s="39">
        <f t="shared" si="548"/>
        <v>0</v>
      </c>
      <c r="BD1703" s="3"/>
      <c r="BJ1703" s="25"/>
    </row>
    <row r="1704" spans="2:62" ht="12" customHeight="1">
      <c r="B1704" s="11"/>
      <c r="C1704" s="26" t="s">
        <v>113</v>
      </c>
      <c r="D1704" s="37">
        <v>0</v>
      </c>
      <c r="E1704" s="46">
        <f t="shared" si="539"/>
      </c>
      <c r="F1704" s="37">
        <v>0</v>
      </c>
      <c r="G1704" s="46">
        <f t="shared" si="540"/>
      </c>
      <c r="H1704" s="37">
        <v>0</v>
      </c>
      <c r="I1704" s="46">
        <f t="shared" si="541"/>
      </c>
      <c r="J1704" s="37">
        <v>0</v>
      </c>
      <c r="K1704" s="46">
        <f t="shared" si="542"/>
      </c>
      <c r="L1704" s="37">
        <v>0</v>
      </c>
      <c r="M1704" s="46">
        <f t="shared" si="543"/>
      </c>
      <c r="N1704" s="38">
        <v>0</v>
      </c>
      <c r="O1704" s="46">
        <f t="shared" si="544"/>
      </c>
      <c r="P1704" s="37">
        <v>0</v>
      </c>
      <c r="Q1704" s="46">
        <f t="shared" si="545"/>
      </c>
      <c r="R1704" s="37">
        <f t="shared" si="549"/>
        <v>0</v>
      </c>
      <c r="S1704" s="46">
        <f t="shared" si="547"/>
      </c>
      <c r="T1704" s="37">
        <v>0</v>
      </c>
      <c r="U1704" s="39">
        <f t="shared" si="548"/>
        <v>0</v>
      </c>
      <c r="BD1704" s="3"/>
      <c r="BJ1704" s="25"/>
    </row>
    <row r="1705" spans="2:62" ht="12" customHeight="1">
      <c r="B1705" s="11"/>
      <c r="C1705" s="26" t="s">
        <v>114</v>
      </c>
      <c r="D1705" s="37">
        <v>0</v>
      </c>
      <c r="E1705" s="46">
        <f t="shared" si="539"/>
      </c>
      <c r="F1705" s="37">
        <v>0</v>
      </c>
      <c r="G1705" s="46">
        <f t="shared" si="540"/>
      </c>
      <c r="H1705" s="37">
        <v>0</v>
      </c>
      <c r="I1705" s="46">
        <f t="shared" si="541"/>
      </c>
      <c r="J1705" s="37">
        <v>0</v>
      </c>
      <c r="K1705" s="46">
        <f t="shared" si="542"/>
      </c>
      <c r="L1705" s="37">
        <v>0</v>
      </c>
      <c r="M1705" s="46">
        <f t="shared" si="543"/>
      </c>
      <c r="N1705" s="38">
        <v>0</v>
      </c>
      <c r="O1705" s="46">
        <f t="shared" si="544"/>
      </c>
      <c r="P1705" s="37">
        <v>0</v>
      </c>
      <c r="Q1705" s="46">
        <f t="shared" si="545"/>
      </c>
      <c r="R1705" s="37">
        <f t="shared" si="549"/>
        <v>0</v>
      </c>
      <c r="S1705" s="46">
        <f t="shared" si="547"/>
      </c>
      <c r="T1705" s="37">
        <v>0</v>
      </c>
      <c r="U1705" s="39">
        <f t="shared" si="548"/>
        <v>0</v>
      </c>
      <c r="BD1705" s="3"/>
      <c r="BJ1705" s="25"/>
    </row>
    <row r="1706" spans="2:62" ht="12" customHeight="1">
      <c r="B1706" s="11" t="s">
        <v>115</v>
      </c>
      <c r="C1706" s="26" t="s">
        <v>116</v>
      </c>
      <c r="D1706" s="37">
        <v>0</v>
      </c>
      <c r="E1706" s="46">
        <f t="shared" si="539"/>
      </c>
      <c r="F1706" s="37">
        <v>0</v>
      </c>
      <c r="G1706" s="46">
        <f t="shared" si="540"/>
      </c>
      <c r="H1706" s="37">
        <v>0</v>
      </c>
      <c r="I1706" s="46">
        <f t="shared" si="541"/>
      </c>
      <c r="J1706" s="37">
        <v>0</v>
      </c>
      <c r="K1706" s="46">
        <f t="shared" si="542"/>
      </c>
      <c r="L1706" s="37">
        <v>0</v>
      </c>
      <c r="M1706" s="46">
        <f t="shared" si="543"/>
      </c>
      <c r="N1706" s="38">
        <v>0</v>
      </c>
      <c r="O1706" s="46">
        <f t="shared" si="544"/>
      </c>
      <c r="P1706" s="37">
        <v>0</v>
      </c>
      <c r="Q1706" s="46">
        <f t="shared" si="545"/>
      </c>
      <c r="R1706" s="37">
        <f t="shared" si="549"/>
        <v>0</v>
      </c>
      <c r="S1706" s="46">
        <f t="shared" si="547"/>
      </c>
      <c r="T1706" s="37">
        <v>0</v>
      </c>
      <c r="U1706" s="39">
        <f t="shared" si="548"/>
        <v>0</v>
      </c>
      <c r="BD1706" s="3"/>
      <c r="BJ1706" s="25"/>
    </row>
    <row r="1707" spans="2:62" ht="12" customHeight="1">
      <c r="B1707" s="11"/>
      <c r="C1707" s="26" t="s">
        <v>117</v>
      </c>
      <c r="D1707" s="37">
        <v>0</v>
      </c>
      <c r="E1707" s="46">
        <f t="shared" si="539"/>
      </c>
      <c r="F1707" s="37">
        <v>0</v>
      </c>
      <c r="G1707" s="46">
        <f t="shared" si="540"/>
      </c>
      <c r="H1707" s="37">
        <v>0</v>
      </c>
      <c r="I1707" s="46">
        <f t="shared" si="541"/>
      </c>
      <c r="J1707" s="37">
        <v>0</v>
      </c>
      <c r="K1707" s="46">
        <f t="shared" si="542"/>
      </c>
      <c r="L1707" s="37">
        <v>0</v>
      </c>
      <c r="M1707" s="46">
        <f t="shared" si="543"/>
      </c>
      <c r="N1707" s="38">
        <v>0</v>
      </c>
      <c r="O1707" s="46">
        <f t="shared" si="544"/>
      </c>
      <c r="P1707" s="37">
        <v>0</v>
      </c>
      <c r="Q1707" s="46">
        <f t="shared" si="545"/>
      </c>
      <c r="R1707" s="37">
        <f t="shared" si="549"/>
        <v>0</v>
      </c>
      <c r="S1707" s="46">
        <f t="shared" si="547"/>
      </c>
      <c r="T1707" s="37">
        <v>0</v>
      </c>
      <c r="U1707" s="39">
        <f t="shared" si="548"/>
        <v>0</v>
      </c>
      <c r="BD1707" s="3"/>
      <c r="BJ1707" s="25"/>
    </row>
    <row r="1708" spans="2:62" ht="12" customHeight="1">
      <c r="B1708" s="11"/>
      <c r="C1708" s="26" t="s">
        <v>118</v>
      </c>
      <c r="D1708" s="37">
        <v>0</v>
      </c>
      <c r="E1708" s="46">
        <f t="shared" si="539"/>
      </c>
      <c r="F1708" s="37">
        <v>0</v>
      </c>
      <c r="G1708" s="46">
        <f t="shared" si="540"/>
      </c>
      <c r="H1708" s="37">
        <v>0</v>
      </c>
      <c r="I1708" s="46">
        <f t="shared" si="541"/>
      </c>
      <c r="J1708" s="37">
        <v>0</v>
      </c>
      <c r="K1708" s="46">
        <f t="shared" si="542"/>
      </c>
      <c r="L1708" s="37">
        <v>0</v>
      </c>
      <c r="M1708" s="46">
        <f t="shared" si="543"/>
      </c>
      <c r="N1708" s="38">
        <v>0</v>
      </c>
      <c r="O1708" s="46">
        <f t="shared" si="544"/>
      </c>
      <c r="P1708" s="37">
        <v>0</v>
      </c>
      <c r="Q1708" s="46">
        <f t="shared" si="545"/>
      </c>
      <c r="R1708" s="37">
        <f t="shared" si="549"/>
        <v>0</v>
      </c>
      <c r="S1708" s="46">
        <f t="shared" si="547"/>
      </c>
      <c r="T1708" s="37">
        <v>0</v>
      </c>
      <c r="U1708" s="39">
        <f t="shared" si="548"/>
        <v>0</v>
      </c>
      <c r="BD1708" s="3"/>
      <c r="BJ1708" s="25"/>
    </row>
    <row r="1709" spans="2:62" ht="12" customHeight="1">
      <c r="B1709" s="11" t="s">
        <v>119</v>
      </c>
      <c r="C1709" s="26" t="s">
        <v>120</v>
      </c>
      <c r="D1709" s="37">
        <v>0</v>
      </c>
      <c r="E1709" s="46">
        <f t="shared" si="539"/>
      </c>
      <c r="F1709" s="37">
        <v>0</v>
      </c>
      <c r="G1709" s="46">
        <f t="shared" si="540"/>
      </c>
      <c r="H1709" s="37">
        <v>0</v>
      </c>
      <c r="I1709" s="46">
        <f t="shared" si="541"/>
      </c>
      <c r="J1709" s="37">
        <v>0</v>
      </c>
      <c r="K1709" s="46">
        <f t="shared" si="542"/>
      </c>
      <c r="L1709" s="37">
        <v>0</v>
      </c>
      <c r="M1709" s="46">
        <f t="shared" si="543"/>
      </c>
      <c r="N1709" s="38">
        <v>0</v>
      </c>
      <c r="O1709" s="46">
        <f t="shared" si="544"/>
      </c>
      <c r="P1709" s="37">
        <v>0</v>
      </c>
      <c r="Q1709" s="46">
        <f t="shared" si="545"/>
      </c>
      <c r="R1709" s="37">
        <f t="shared" si="549"/>
        <v>0</v>
      </c>
      <c r="S1709" s="46">
        <f t="shared" si="547"/>
      </c>
      <c r="T1709" s="37">
        <v>0</v>
      </c>
      <c r="U1709" s="39">
        <f t="shared" si="548"/>
        <v>0</v>
      </c>
      <c r="BD1709" s="3"/>
      <c r="BJ1709" s="25"/>
    </row>
    <row r="1710" spans="2:62" ht="12" customHeight="1">
      <c r="B1710" s="11"/>
      <c r="C1710" s="26" t="s">
        <v>121</v>
      </c>
      <c r="D1710" s="37">
        <v>0</v>
      </c>
      <c r="E1710" s="46">
        <f t="shared" si="539"/>
      </c>
      <c r="F1710" s="37">
        <v>0</v>
      </c>
      <c r="G1710" s="46">
        <f t="shared" si="540"/>
      </c>
      <c r="H1710" s="37">
        <v>0</v>
      </c>
      <c r="I1710" s="46">
        <f t="shared" si="541"/>
      </c>
      <c r="J1710" s="37">
        <v>0</v>
      </c>
      <c r="K1710" s="46">
        <f t="shared" si="542"/>
      </c>
      <c r="L1710" s="37">
        <v>0</v>
      </c>
      <c r="M1710" s="46">
        <f t="shared" si="543"/>
      </c>
      <c r="N1710" s="38">
        <v>0</v>
      </c>
      <c r="O1710" s="46">
        <f t="shared" si="544"/>
      </c>
      <c r="P1710" s="37">
        <v>0</v>
      </c>
      <c r="Q1710" s="46">
        <f t="shared" si="545"/>
      </c>
      <c r="R1710" s="37">
        <f t="shared" si="549"/>
        <v>0</v>
      </c>
      <c r="S1710" s="46">
        <f t="shared" si="547"/>
      </c>
      <c r="T1710" s="37">
        <v>0</v>
      </c>
      <c r="U1710" s="39">
        <f t="shared" si="548"/>
        <v>0</v>
      </c>
      <c r="BD1710" s="3"/>
      <c r="BJ1710" s="25"/>
    </row>
    <row r="1711" spans="2:62" ht="12" customHeight="1">
      <c r="B1711" s="11"/>
      <c r="C1711" s="26" t="s">
        <v>122</v>
      </c>
      <c r="D1711" s="37">
        <v>0</v>
      </c>
      <c r="E1711" s="46">
        <f t="shared" si="539"/>
      </c>
      <c r="F1711" s="37">
        <v>0</v>
      </c>
      <c r="G1711" s="46">
        <f t="shared" si="540"/>
      </c>
      <c r="H1711" s="37">
        <v>0</v>
      </c>
      <c r="I1711" s="46">
        <f t="shared" si="541"/>
      </c>
      <c r="J1711" s="37">
        <v>0</v>
      </c>
      <c r="K1711" s="46">
        <f t="shared" si="542"/>
      </c>
      <c r="L1711" s="37">
        <v>0</v>
      </c>
      <c r="M1711" s="46">
        <f t="shared" si="543"/>
      </c>
      <c r="N1711" s="38">
        <v>0</v>
      </c>
      <c r="O1711" s="46">
        <f t="shared" si="544"/>
      </c>
      <c r="P1711" s="37">
        <v>0</v>
      </c>
      <c r="Q1711" s="46">
        <f t="shared" si="545"/>
      </c>
      <c r="R1711" s="37">
        <f t="shared" si="549"/>
        <v>0</v>
      </c>
      <c r="S1711" s="46">
        <f t="shared" si="547"/>
      </c>
      <c r="T1711" s="37">
        <v>0</v>
      </c>
      <c r="U1711" s="39">
        <f t="shared" si="548"/>
        <v>0</v>
      </c>
      <c r="BD1711" s="3"/>
      <c r="BJ1711" s="25"/>
    </row>
    <row r="1712" spans="2:62" ht="12" customHeight="1">
      <c r="B1712" s="11"/>
      <c r="C1712" s="29" t="s">
        <v>123</v>
      </c>
      <c r="D1712" s="37">
        <v>0</v>
      </c>
      <c r="E1712" s="46">
        <f t="shared" si="539"/>
      </c>
      <c r="F1712" s="37">
        <v>0</v>
      </c>
      <c r="G1712" s="46">
        <f t="shared" si="540"/>
      </c>
      <c r="H1712" s="37">
        <v>0</v>
      </c>
      <c r="I1712" s="46">
        <f t="shared" si="541"/>
      </c>
      <c r="J1712" s="37">
        <v>0</v>
      </c>
      <c r="K1712" s="46">
        <f t="shared" si="542"/>
      </c>
      <c r="L1712" s="37">
        <v>0</v>
      </c>
      <c r="M1712" s="46">
        <f t="shared" si="543"/>
      </c>
      <c r="N1712" s="38">
        <v>0</v>
      </c>
      <c r="O1712" s="46">
        <f t="shared" si="544"/>
      </c>
      <c r="P1712" s="37">
        <v>0</v>
      </c>
      <c r="Q1712" s="46">
        <f t="shared" si="545"/>
      </c>
      <c r="R1712" s="37">
        <f t="shared" si="549"/>
        <v>0</v>
      </c>
      <c r="S1712" s="46">
        <f t="shared" si="547"/>
      </c>
      <c r="T1712" s="37">
        <v>0</v>
      </c>
      <c r="U1712" s="39">
        <f t="shared" si="548"/>
        <v>0</v>
      </c>
      <c r="BD1712" s="3"/>
      <c r="BJ1712" s="25"/>
    </row>
    <row r="1713" spans="2:62" s="30" customFormat="1" ht="12" customHeight="1">
      <c r="B1713" s="27"/>
      <c r="C1713" s="28" t="s">
        <v>2</v>
      </c>
      <c r="D1713" s="40">
        <f>SUM(D1700:D1712)</f>
        <v>0</v>
      </c>
      <c r="E1713" s="47">
        <f t="shared" si="539"/>
      </c>
      <c r="F1713" s="40">
        <f>SUM(F1700:F1712)</f>
        <v>0</v>
      </c>
      <c r="G1713" s="47">
        <f t="shared" si="540"/>
      </c>
      <c r="H1713" s="40">
        <f>SUM(H1700:H1712)</f>
        <v>0</v>
      </c>
      <c r="I1713" s="47">
        <f t="shared" si="541"/>
      </c>
      <c r="J1713" s="40">
        <f>SUM(J1700:J1712)</f>
        <v>0</v>
      </c>
      <c r="K1713" s="47">
        <f t="shared" si="542"/>
      </c>
      <c r="L1713" s="40">
        <f>SUM(L1700:L1712)</f>
        <v>0</v>
      </c>
      <c r="M1713" s="47">
        <f t="shared" si="543"/>
      </c>
      <c r="N1713" s="40">
        <f>SUM(N1700:N1712)</f>
        <v>0</v>
      </c>
      <c r="O1713" s="47">
        <f t="shared" si="544"/>
      </c>
      <c r="P1713" s="40">
        <f>SUM(P1700:P1712)</f>
        <v>0</v>
      </c>
      <c r="Q1713" s="47">
        <f t="shared" si="545"/>
      </c>
      <c r="R1713" s="40">
        <f>SUM(R1700:R1712)</f>
        <v>0</v>
      </c>
      <c r="S1713" s="47">
        <f t="shared" si="547"/>
      </c>
      <c r="T1713" s="40">
        <f>SUM(T1700:T1712)</f>
        <v>0</v>
      </c>
      <c r="U1713" s="42">
        <f t="shared" si="548"/>
        <v>0</v>
      </c>
      <c r="BJ1713" s="25"/>
    </row>
    <row r="1714" spans="2:62" ht="12" customHeight="1">
      <c r="B1714" s="11"/>
      <c r="C1714" s="26" t="s">
        <v>124</v>
      </c>
      <c r="D1714" s="37">
        <v>0</v>
      </c>
      <c r="E1714" s="46">
        <f t="shared" si="539"/>
        <v>0</v>
      </c>
      <c r="F1714" s="37">
        <v>0</v>
      </c>
      <c r="G1714" s="46">
        <f t="shared" si="540"/>
        <v>0</v>
      </c>
      <c r="H1714" s="37">
        <v>0</v>
      </c>
      <c r="I1714" s="46">
        <f t="shared" si="541"/>
        <v>0</v>
      </c>
      <c r="J1714" s="37">
        <v>0</v>
      </c>
      <c r="K1714" s="46">
        <f t="shared" si="542"/>
        <v>0</v>
      </c>
      <c r="L1714" s="37">
        <v>0</v>
      </c>
      <c r="M1714" s="46">
        <f t="shared" si="543"/>
        <v>0</v>
      </c>
      <c r="N1714" s="38">
        <v>0</v>
      </c>
      <c r="O1714" s="46">
        <f t="shared" si="544"/>
        <v>0</v>
      </c>
      <c r="P1714" s="37">
        <v>0</v>
      </c>
      <c r="Q1714" s="46">
        <f t="shared" si="545"/>
        <v>0</v>
      </c>
      <c r="R1714" s="37">
        <f>SUM(D1714,F1714,H1714,J1714,L1714,N1714,P1714)</f>
        <v>0</v>
      </c>
      <c r="S1714" s="46">
        <f t="shared" si="547"/>
        <v>0</v>
      </c>
      <c r="T1714" s="37">
        <v>3341.4057</v>
      </c>
      <c r="U1714" s="39">
        <f t="shared" si="548"/>
        <v>3341.4057</v>
      </c>
      <c r="BD1714" s="3"/>
      <c r="BJ1714" s="25"/>
    </row>
    <row r="1715" spans="2:62" ht="12" customHeight="1">
      <c r="B1715" s="11" t="s">
        <v>92</v>
      </c>
      <c r="C1715" s="26" t="s">
        <v>125</v>
      </c>
      <c r="D1715" s="37">
        <v>0</v>
      </c>
      <c r="E1715" s="46">
        <f t="shared" si="539"/>
      </c>
      <c r="F1715" s="37">
        <v>0</v>
      </c>
      <c r="G1715" s="46">
        <f t="shared" si="540"/>
      </c>
      <c r="H1715" s="37">
        <v>0</v>
      </c>
      <c r="I1715" s="46">
        <f t="shared" si="541"/>
      </c>
      <c r="J1715" s="37">
        <v>0</v>
      </c>
      <c r="K1715" s="46">
        <f t="shared" si="542"/>
      </c>
      <c r="L1715" s="37">
        <v>0</v>
      </c>
      <c r="M1715" s="46">
        <f t="shared" si="543"/>
      </c>
      <c r="N1715" s="38">
        <v>0</v>
      </c>
      <c r="O1715" s="46">
        <f t="shared" si="544"/>
      </c>
      <c r="P1715" s="37">
        <v>0</v>
      </c>
      <c r="Q1715" s="46">
        <f t="shared" si="545"/>
      </c>
      <c r="R1715" s="37">
        <f>SUM(D1715,F1715,H1715,J1715,L1715,N1715,P1715)</f>
        <v>0</v>
      </c>
      <c r="S1715" s="46">
        <f t="shared" si="547"/>
      </c>
      <c r="T1715" s="37">
        <v>0</v>
      </c>
      <c r="U1715" s="39">
        <f t="shared" si="548"/>
        <v>0</v>
      </c>
      <c r="BD1715" s="3"/>
      <c r="BJ1715" s="25"/>
    </row>
    <row r="1716" spans="2:62" ht="12" customHeight="1">
      <c r="B1716" s="11" t="s">
        <v>93</v>
      </c>
      <c r="C1716" s="26" t="s">
        <v>126</v>
      </c>
      <c r="D1716" s="37">
        <v>0</v>
      </c>
      <c r="E1716" s="46">
        <f t="shared" si="539"/>
      </c>
      <c r="F1716" s="37">
        <v>0</v>
      </c>
      <c r="G1716" s="46">
        <f t="shared" si="540"/>
      </c>
      <c r="H1716" s="37">
        <v>0</v>
      </c>
      <c r="I1716" s="46">
        <f t="shared" si="541"/>
      </c>
      <c r="J1716" s="37">
        <v>0</v>
      </c>
      <c r="K1716" s="46">
        <f t="shared" si="542"/>
      </c>
      <c r="L1716" s="37">
        <v>0</v>
      </c>
      <c r="M1716" s="46">
        <f t="shared" si="543"/>
      </c>
      <c r="N1716" s="38">
        <v>0</v>
      </c>
      <c r="O1716" s="46">
        <f t="shared" si="544"/>
      </c>
      <c r="P1716" s="37">
        <v>0</v>
      </c>
      <c r="Q1716" s="46">
        <f t="shared" si="545"/>
      </c>
      <c r="R1716" s="37">
        <f>SUM(D1716,F1716,H1716,J1716,L1716,N1716,P1716)</f>
        <v>0</v>
      </c>
      <c r="S1716" s="46">
        <f t="shared" si="547"/>
      </c>
      <c r="T1716" s="37">
        <v>0</v>
      </c>
      <c r="U1716" s="39">
        <f t="shared" si="548"/>
        <v>0</v>
      </c>
      <c r="BD1716" s="3"/>
      <c r="BJ1716" s="25"/>
    </row>
    <row r="1717" spans="2:62" ht="12" customHeight="1">
      <c r="B1717" s="11" t="s">
        <v>20</v>
      </c>
      <c r="C1717" s="29" t="s">
        <v>127</v>
      </c>
      <c r="D1717" s="37">
        <v>0</v>
      </c>
      <c r="E1717" s="46">
        <f t="shared" si="539"/>
      </c>
      <c r="F1717" s="37">
        <v>0</v>
      </c>
      <c r="G1717" s="46">
        <f t="shared" si="540"/>
      </c>
      <c r="H1717" s="37">
        <v>0</v>
      </c>
      <c r="I1717" s="46">
        <f t="shared" si="541"/>
      </c>
      <c r="J1717" s="37">
        <v>0</v>
      </c>
      <c r="K1717" s="46">
        <f t="shared" si="542"/>
      </c>
      <c r="L1717" s="37">
        <v>0</v>
      </c>
      <c r="M1717" s="46">
        <f t="shared" si="543"/>
      </c>
      <c r="N1717" s="38">
        <v>0</v>
      </c>
      <c r="O1717" s="46">
        <f t="shared" si="544"/>
      </c>
      <c r="P1717" s="37">
        <v>0</v>
      </c>
      <c r="Q1717" s="46">
        <f t="shared" si="545"/>
      </c>
      <c r="R1717" s="37">
        <f>SUM(D1717,F1717,H1717,J1717,L1717,N1717,P1717)</f>
        <v>0</v>
      </c>
      <c r="S1717" s="46">
        <f t="shared" si="547"/>
      </c>
      <c r="T1717" s="37">
        <v>0</v>
      </c>
      <c r="U1717" s="39">
        <f t="shared" si="548"/>
        <v>0</v>
      </c>
      <c r="BD1717" s="3"/>
      <c r="BJ1717" s="25"/>
    </row>
    <row r="1718" spans="1:62" s="30" customFormat="1" ht="12" customHeight="1">
      <c r="A1718" s="3"/>
      <c r="B1718" s="27"/>
      <c r="C1718" s="28" t="s">
        <v>2</v>
      </c>
      <c r="D1718" s="34">
        <f>SUM(D1714:D1717)</f>
        <v>0</v>
      </c>
      <c r="E1718" s="45">
        <f t="shared" si="539"/>
        <v>0</v>
      </c>
      <c r="F1718" s="34">
        <f>SUM(F1714:F1717)</f>
        <v>0</v>
      </c>
      <c r="G1718" s="45">
        <f t="shared" si="540"/>
        <v>0</v>
      </c>
      <c r="H1718" s="34">
        <f>SUM(H1714:H1717)</f>
        <v>0</v>
      </c>
      <c r="I1718" s="45">
        <f t="shared" si="541"/>
        <v>0</v>
      </c>
      <c r="J1718" s="34">
        <f>SUM(J1714:J1717)</f>
        <v>0</v>
      </c>
      <c r="K1718" s="45">
        <f t="shared" si="542"/>
        <v>0</v>
      </c>
      <c r="L1718" s="34">
        <f>SUM(L1714:L1717)</f>
        <v>0</v>
      </c>
      <c r="M1718" s="45">
        <f t="shared" si="543"/>
        <v>0</v>
      </c>
      <c r="N1718" s="35">
        <f>SUM(N1714:N1717)</f>
        <v>0</v>
      </c>
      <c r="O1718" s="45">
        <f t="shared" si="544"/>
        <v>0</v>
      </c>
      <c r="P1718" s="34">
        <f>SUM(P1714:P1717)</f>
        <v>0</v>
      </c>
      <c r="Q1718" s="45">
        <f t="shared" si="545"/>
        <v>0</v>
      </c>
      <c r="R1718" s="34">
        <f>SUM(R1714:R1717)</f>
        <v>0</v>
      </c>
      <c r="S1718" s="45">
        <f t="shared" si="547"/>
        <v>0</v>
      </c>
      <c r="T1718" s="34">
        <f>SUM(T1714:T1717)</f>
        <v>3341.4057</v>
      </c>
      <c r="U1718" s="36">
        <f t="shared" si="548"/>
        <v>3341.4057</v>
      </c>
      <c r="BJ1718" s="25"/>
    </row>
    <row r="1719" spans="2:62" s="30" customFormat="1" ht="12" customHeight="1">
      <c r="B1719" s="60" t="s">
        <v>94</v>
      </c>
      <c r="C1719" s="61"/>
      <c r="D1719" s="43">
        <f>SUM(D1718,D1713,D1699,D1689,D1681,D1661,D1650,D1640,D1634)</f>
        <v>0</v>
      </c>
      <c r="E1719" s="48">
        <f t="shared" si="539"/>
        <v>0</v>
      </c>
      <c r="F1719" s="43">
        <f>SUM(F1718,F1713,F1699,F1689,F1681,F1661,F1650,F1640,F1634)</f>
        <v>3157.0398</v>
      </c>
      <c r="G1719" s="48">
        <f t="shared" si="540"/>
        <v>0.30895577787884193</v>
      </c>
      <c r="H1719" s="43">
        <f>SUM(H1718,H1713,H1699,H1689,H1681,H1661,H1650,H1640,H1634)</f>
        <v>0</v>
      </c>
      <c r="I1719" s="48">
        <f t="shared" si="541"/>
        <v>0</v>
      </c>
      <c r="J1719" s="43">
        <f>SUM(J1718,J1713,J1699,J1689,J1681,J1661,J1650,J1640,J1634)</f>
        <v>0</v>
      </c>
      <c r="K1719" s="48">
        <f t="shared" si="542"/>
        <v>0</v>
      </c>
      <c r="L1719" s="43">
        <f>SUM(L1718,L1713,L1699,L1689,L1681,L1661,L1650,L1640,L1634)</f>
        <v>0</v>
      </c>
      <c r="M1719" s="48">
        <f t="shared" si="543"/>
        <v>0</v>
      </c>
      <c r="N1719" s="43">
        <f>SUM(N1718,N1713,N1699,N1689,N1681,N1661,N1650,N1640,N1634)</f>
        <v>0</v>
      </c>
      <c r="O1719" s="48">
        <f t="shared" si="544"/>
        <v>0</v>
      </c>
      <c r="P1719" s="43">
        <f>SUM(P1718,P1713,P1699,P1689,P1681,P1661,P1650,P1640,P1634)</f>
        <v>21.7563</v>
      </c>
      <c r="Q1719" s="48">
        <f t="shared" si="545"/>
        <v>0.002129125705119539</v>
      </c>
      <c r="R1719" s="43">
        <f>SUM(R1718,R1713,R1699,R1689,R1681,R1661,R1650,R1640,R1634)</f>
        <v>3178.7961</v>
      </c>
      <c r="S1719" s="48">
        <f t="shared" si="547"/>
        <v>0.31108490358396146</v>
      </c>
      <c r="T1719" s="43">
        <f>SUM(T1718,T1713,T1699,T1689,T1681,T1661,T1650,T1640,T1634)</f>
        <v>1018663.1716</v>
      </c>
      <c r="U1719" s="44">
        <f>SUM(U1718,U1713,U1699,U1689,U1681,U1661,U1650,U1640,U1634)</f>
        <v>1021841.9677000002</v>
      </c>
      <c r="BJ1719" s="25"/>
    </row>
  </sheetData>
  <sheetProtection/>
  <mergeCells count="51">
    <mergeCell ref="D1420:S1420"/>
    <mergeCell ref="D1117:S1117"/>
    <mergeCell ref="D1519:E1519"/>
    <mergeCell ref="D1216:E1216"/>
    <mergeCell ref="D1218:S1218"/>
    <mergeCell ref="B1719:C1719"/>
    <mergeCell ref="D1521:S1521"/>
    <mergeCell ref="B1618:C1618"/>
    <mergeCell ref="D1620:E1620"/>
    <mergeCell ref="D1622:S1622"/>
    <mergeCell ref="D1418:E1418"/>
    <mergeCell ref="D713:S713"/>
    <mergeCell ref="B1517:C1517"/>
    <mergeCell ref="D812:E812"/>
    <mergeCell ref="D814:S814"/>
    <mergeCell ref="B1315:C1315"/>
    <mergeCell ref="D1317:E1317"/>
    <mergeCell ref="D1319:S1319"/>
    <mergeCell ref="B1416:C1416"/>
    <mergeCell ref="B1113:C1113"/>
    <mergeCell ref="B1214:C1214"/>
    <mergeCell ref="D408:E408"/>
    <mergeCell ref="D410:S410"/>
    <mergeCell ref="B911:C911"/>
    <mergeCell ref="D913:E913"/>
    <mergeCell ref="D915:S915"/>
    <mergeCell ref="B1012:C1012"/>
    <mergeCell ref="B709:C709"/>
    <mergeCell ref="D4:E4"/>
    <mergeCell ref="D105:E105"/>
    <mergeCell ref="D6:S6"/>
    <mergeCell ref="D107:S107"/>
    <mergeCell ref="D206:E206"/>
    <mergeCell ref="D1115:E1115"/>
    <mergeCell ref="D309:S309"/>
    <mergeCell ref="D307:E307"/>
    <mergeCell ref="D610:E610"/>
    <mergeCell ref="D612:S612"/>
    <mergeCell ref="D208:S208"/>
    <mergeCell ref="B406:C406"/>
    <mergeCell ref="D711:E711"/>
    <mergeCell ref="D1014:E1014"/>
    <mergeCell ref="D1016:S1016"/>
    <mergeCell ref="B103:C103"/>
    <mergeCell ref="B204:C204"/>
    <mergeCell ref="B507:C507"/>
    <mergeCell ref="D509:E509"/>
    <mergeCell ref="D511:S511"/>
    <mergeCell ref="B608:C608"/>
    <mergeCell ref="B810:C810"/>
    <mergeCell ref="B305:C305"/>
  </mergeCells>
  <printOptions horizontalCentered="1"/>
  <pageMargins left="0.7874015748031497" right="0.7874015748031497" top="0.7874015748031497" bottom="0.7874015748031497" header="0.5118110236220472" footer="0.5118110236220472"/>
  <pageSetup fitToWidth="2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sugan</dc:creator>
  <cp:keywords/>
  <dc:description/>
  <cp:lastModifiedBy>菅 直往</cp:lastModifiedBy>
  <cp:lastPrinted>2002-03-09T16:01:15Z</cp:lastPrinted>
  <dcterms:created xsi:type="dcterms:W3CDTF">2001-10-15T03:59:22Z</dcterms:created>
  <dcterms:modified xsi:type="dcterms:W3CDTF">2017-03-22T05:23:01Z</dcterms:modified>
  <cp:category/>
  <cp:version/>
  <cp:contentType/>
  <cp:contentStatus/>
</cp:coreProperties>
</file>