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'Sheet1'!$B$2:$O$67</definedName>
  </definedNames>
  <calcPr fullCalcOnLoad="1"/>
</workbook>
</file>

<file path=xl/sharedStrings.xml><?xml version="1.0" encoding="utf-8"?>
<sst xmlns="http://schemas.openxmlformats.org/spreadsheetml/2006/main" count="86" uniqueCount="77">
  <si>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</si>
  <si>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</si>
  <si>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</si>
  <si>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</si>
  <si>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</si>
  <si>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</si>
  <si>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</si>
  <si>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</si>
  <si>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</si>
  <si>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</si>
  <si>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</si>
  <si>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</si>
  <si>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</si>
  <si>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</si>
  <si>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 xml:space="preserve"> 着産業業種</t>
  </si>
  <si>
    <t>指　　　　　　　定　　　　　　　あ　　　　　　　り</t>
  </si>
  <si>
    <t>日　　単　　位</t>
  </si>
  <si>
    <t>不　明</t>
  </si>
  <si>
    <t>合　計</t>
  </si>
  <si>
    <t>（３日間調査　単位：トン，％）</t>
  </si>
  <si>
    <t>午　前　・　午　後</t>
  </si>
  <si>
    <t>時　間　単　位</t>
  </si>
  <si>
    <t>指　定　な　し</t>
  </si>
  <si>
    <t xml:space="preserve">到着日時指定 </t>
  </si>
  <si>
    <t>構成比</t>
  </si>
  <si>
    <t>構成比</t>
  </si>
  <si>
    <r>
      <t>表Ⅱ－10－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>　着産業業種・到着日時指定の有無別流動量　－重量－</t>
    </r>
  </si>
  <si>
    <t>建設業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</si>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</sst>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  <numFmt numFmtId="226" formatCode="#,##0.0_);\-#,##0.0_);"/>
    <numFmt numFmtId="227" formatCode="#,##0;\-#,##0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2" fillId="0" borderId="0" xfId="49" applyNumberFormat="1" applyFont="1" applyAlignment="1">
      <alignment horizontal="right"/>
    </xf>
    <xf numFmtId="38" fontId="5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horizontal="right" vertical="center"/>
    </xf>
    <xf numFmtId="38" fontId="5" fillId="0" borderId="0" xfId="49" applyNumberFormat="1" applyFont="1" applyAlignment="1">
      <alignment/>
    </xf>
    <xf numFmtId="38" fontId="5" fillId="0" borderId="12" xfId="49" applyNumberFormat="1" applyFont="1" applyBorder="1" applyAlignment="1">
      <alignment vertical="center"/>
    </xf>
    <xf numFmtId="38" fontId="5" fillId="0" borderId="0" xfId="49" applyNumberFormat="1" applyFont="1" applyBorder="1" applyAlignment="1">
      <alignment horizontal="right" vertical="center"/>
    </xf>
    <xf numFmtId="38" fontId="5" fillId="0" borderId="13" xfId="49" applyNumberFormat="1" applyFont="1" applyBorder="1" applyAlignment="1">
      <alignment vertical="center"/>
    </xf>
    <xf numFmtId="38" fontId="5" fillId="0" borderId="14" xfId="49" applyNumberFormat="1" applyFont="1" applyBorder="1" applyAlignment="1">
      <alignment vertical="center"/>
    </xf>
    <xf numFmtId="38" fontId="2" fillId="0" borderId="15" xfId="49" applyNumberFormat="1" applyFont="1" applyBorder="1" applyAlignment="1">
      <alignment horizontal="centerContinuous" vertical="center"/>
    </xf>
    <xf numFmtId="38" fontId="2" fillId="0" borderId="16" xfId="49" applyNumberFormat="1" applyFont="1" applyBorder="1" applyAlignment="1">
      <alignment horizontal="centerContinuous" vertical="center"/>
    </xf>
    <xf numFmtId="38" fontId="2" fillId="0" borderId="17" xfId="49" applyNumberFormat="1" applyFont="1" applyBorder="1" applyAlignment="1">
      <alignment horizontal="centerContinuous" vertical="center" wrapText="1"/>
    </xf>
    <xf numFmtId="38" fontId="2" fillId="0" borderId="17" xfId="49" applyNumberFormat="1" applyFont="1" applyBorder="1" applyAlignment="1">
      <alignment horizontal="centerContinuous" vertical="center"/>
    </xf>
    <xf numFmtId="38" fontId="2" fillId="0" borderId="18" xfId="49" applyNumberFormat="1" applyFont="1" applyBorder="1" applyAlignment="1">
      <alignment horizontal="centerContinuous" vertical="center" wrapText="1"/>
    </xf>
    <xf numFmtId="38" fontId="2" fillId="0" borderId="18" xfId="49" applyNumberFormat="1" applyFont="1" applyBorder="1" applyAlignment="1">
      <alignment horizontal="centerContinuous" vertical="center"/>
    </xf>
    <xf numFmtId="38" fontId="2" fillId="0" borderId="0" xfId="49" applyNumberFormat="1" applyFont="1" applyFill="1" applyAlignment="1">
      <alignment/>
    </xf>
    <xf numFmtId="38" fontId="2" fillId="0" borderId="0" xfId="49" applyNumberFormat="1" applyFont="1" applyFill="1" applyAlignment="1">
      <alignment horizontal="centerContinuous"/>
    </xf>
    <xf numFmtId="0" fontId="2" fillId="0" borderId="19" xfId="0" applyFont="1" applyBorder="1" applyAlignment="1">
      <alignment vertical="center"/>
    </xf>
    <xf numFmtId="38" fontId="5" fillId="0" borderId="11" xfId="49" applyNumberFormat="1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 wrapText="1"/>
    </xf>
    <xf numFmtId="38" fontId="2" fillId="0" borderId="21" xfId="49" applyNumberFormat="1" applyFont="1" applyBorder="1" applyAlignment="1">
      <alignment horizontal="center" vertical="center"/>
    </xf>
    <xf numFmtId="38" fontId="2" fillId="0" borderId="22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24" xfId="49" applyNumberFormat="1" applyFont="1" applyBorder="1" applyAlignment="1">
      <alignment horizontal="centerContinuous" vertical="center"/>
    </xf>
    <xf numFmtId="38" fontId="2" fillId="0" borderId="25" xfId="49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8" fontId="2" fillId="0" borderId="18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25" fontId="2" fillId="0" borderId="23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9" xfId="49" applyNumberFormat="1" applyFont="1" applyFill="1" applyBorder="1" applyAlignment="1">
      <alignment vertical="center"/>
    </xf>
    <xf numFmtId="225" fontId="2" fillId="0" borderId="30" xfId="49" applyNumberFormat="1" applyFont="1" applyFill="1" applyBorder="1" applyAlignment="1">
      <alignment vertical="center"/>
    </xf>
    <xf numFmtId="226" fontId="2" fillId="0" borderId="23" xfId="49" applyNumberFormat="1" applyFont="1" applyBorder="1" applyAlignment="1">
      <alignment vertical="center"/>
    </xf>
    <xf numFmtId="226" fontId="2" fillId="0" borderId="28" xfId="49" applyNumberFormat="1" applyFont="1" applyBorder="1" applyAlignment="1">
      <alignment vertical="center"/>
    </xf>
    <xf numFmtId="226" fontId="2" fillId="0" borderId="31" xfId="49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227" fontId="2" fillId="0" borderId="31" xfId="49" applyNumberFormat="1" applyFont="1" applyFill="1" applyBorder="1" applyAlignment="1">
      <alignment vertical="center"/>
    </xf>
    <xf numFmtId="38" fontId="2" fillId="0" borderId="34" xfId="49" applyNumberFormat="1" applyFont="1" applyBorder="1" applyAlignment="1">
      <alignment horizontal="center" vertical="center" wrapText="1"/>
    </xf>
    <xf numFmtId="38" fontId="2" fillId="0" borderId="11" xfId="49" applyNumberFormat="1" applyFont="1" applyBorder="1" applyAlignment="1">
      <alignment horizontal="center" vertical="center" wrapText="1"/>
    </xf>
    <xf numFmtId="38" fontId="2" fillId="0" borderId="28" xfId="49" applyNumberFormat="1" applyFont="1" applyBorder="1" applyAlignment="1">
      <alignment horizontal="center" vertical="center" wrapText="1"/>
    </xf>
    <xf numFmtId="38" fontId="2" fillId="0" borderId="0" xfId="49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 customHeight="1"/>
  <cols>
    <col min="1" max="1" width="2.625" style="1" customWidth="1"/>
    <col min="2" max="2" width="3.625" style="1" customWidth="1"/>
    <col min="3" max="3" width="23.875" style="1" bestFit="1" customWidth="1"/>
    <col min="4" max="4" width="10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10.625" style="1" customWidth="1"/>
    <col min="11" max="11" width="6.625" style="1" customWidth="1"/>
    <col min="12" max="12" width="10.625" style="1" customWidth="1"/>
    <col min="13" max="13" width="6.625" style="1" customWidth="1"/>
    <col min="14" max="15" width="10.625" style="1" customWidth="1"/>
    <col min="16" max="16384" width="9.00390625" style="1" customWidth="1"/>
  </cols>
  <sheetData>
    <row r="1" spans="2:4" s="30" customFormat="1" ht="12">
      <c r="B1" s="31"/>
      <c r="D1" s="32"/>
    </row>
    <row r="2" spans="2:17" s="30" customFormat="1" ht="13.5">
      <c r="B2" s="33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3"/>
      <c r="Q2" s="33"/>
    </row>
    <row r="3" spans="16:20" ht="13.5" customHeight="1">
      <c r="P3" s="17"/>
      <c r="Q3" s="18"/>
      <c r="R3" s="18"/>
      <c r="S3" s="18"/>
      <c r="T3" s="18"/>
    </row>
    <row r="4" spans="13:15" ht="13.5" customHeight="1">
      <c r="M4" s="2"/>
      <c r="N4" s="2"/>
      <c r="O4" s="3" t="s">
        <v>19</v>
      </c>
    </row>
    <row r="5" spans="2:15" ht="13.5" customHeight="1">
      <c r="B5" s="4"/>
      <c r="C5" s="5" t="s">
        <v>23</v>
      </c>
      <c r="D5" s="11" t="s">
        <v>15</v>
      </c>
      <c r="E5" s="12"/>
      <c r="F5" s="12"/>
      <c r="G5" s="12"/>
      <c r="H5" s="20"/>
      <c r="I5" s="21"/>
      <c r="J5" s="21"/>
      <c r="K5" s="22"/>
      <c r="L5" s="55" t="s">
        <v>22</v>
      </c>
      <c r="M5" s="56"/>
      <c r="N5" s="28"/>
      <c r="O5" s="19"/>
    </row>
    <row r="6" spans="2:15" s="6" customFormat="1" ht="13.5" customHeight="1">
      <c r="B6" s="7"/>
      <c r="C6" s="8"/>
      <c r="D6" s="13" t="s">
        <v>16</v>
      </c>
      <c r="E6" s="14"/>
      <c r="F6" s="13" t="s">
        <v>20</v>
      </c>
      <c r="G6" s="14"/>
      <c r="H6" s="13" t="s">
        <v>21</v>
      </c>
      <c r="I6" s="14"/>
      <c r="J6" s="15" t="s">
        <v>3</v>
      </c>
      <c r="K6" s="16"/>
      <c r="L6" s="57"/>
      <c r="M6" s="58"/>
      <c r="N6" s="29" t="s">
        <v>17</v>
      </c>
      <c r="O6" s="26" t="s">
        <v>18</v>
      </c>
    </row>
    <row r="7" spans="2:15" s="6" customFormat="1" ht="13.5" customHeight="1">
      <c r="B7" s="9" t="s">
        <v>14</v>
      </c>
      <c r="C7" s="10"/>
      <c r="D7" s="23"/>
      <c r="E7" s="24" t="s">
        <v>25</v>
      </c>
      <c r="F7" s="23"/>
      <c r="G7" s="24" t="s">
        <v>24</v>
      </c>
      <c r="H7" s="23"/>
      <c r="I7" s="24" t="s">
        <v>25</v>
      </c>
      <c r="J7" s="23"/>
      <c r="K7" s="24" t="s">
        <v>25</v>
      </c>
      <c r="L7" s="23"/>
      <c r="M7" s="25" t="s">
        <v>25</v>
      </c>
      <c r="N7" s="23"/>
      <c r="O7" s="27"/>
    </row>
    <row r="8" spans="1:15" ht="13.5" customHeight="1">
      <c r="A8" s="30"/>
      <c r="B8" s="59" t="s">
        <v>0</v>
      </c>
      <c r="C8" s="60"/>
      <c r="D8" s="35">
        <v>60656.3488</v>
      </c>
      <c r="E8" s="43">
        <f aca="true" t="shared" si="0" ref="E8:E37">IF($O8-$N8=0,"",D8/($O8-$N8)*100)</f>
        <v>51.70139105928424</v>
      </c>
      <c r="F8" s="35">
        <v>13241.3635</v>
      </c>
      <c r="G8" s="43">
        <f aca="true" t="shared" si="1" ref="G8:G37">IF($O8-$N8=0,"",F8/($O8-$N8)*100)</f>
        <v>11.286484036962552</v>
      </c>
      <c r="H8" s="35">
        <v>6285.8082</v>
      </c>
      <c r="I8" s="43">
        <f aca="true" t="shared" si="2" ref="I8:I37">IF($O8-$N8=0,"",H8/($O8-$N8)*100)</f>
        <v>5.35780729142496</v>
      </c>
      <c r="J8" s="35">
        <f>SUM(D8,F8,H8)</f>
        <v>80183.5205</v>
      </c>
      <c r="K8" s="43">
        <f aca="true" t="shared" si="3" ref="K8:K37">IF($O8-$N8=0,"",J8/($O8-$N8)*100)</f>
        <v>68.34568238767174</v>
      </c>
      <c r="L8" s="35">
        <v>37137.0149</v>
      </c>
      <c r="M8" s="43">
        <f aca="true" t="shared" si="4" ref="M8:M37">IF($O8-$N8=0,"",L8/($O8-$N8)*100)</f>
        <v>31.654317612328253</v>
      </c>
      <c r="N8" s="36">
        <v>55924.7684</v>
      </c>
      <c r="O8" s="37">
        <f aca="true" t="shared" si="5" ref="O8:O67">SUM(J8,L8,N8)</f>
        <v>173245.3038</v>
      </c>
    </row>
    <row r="9" spans="1:15" ht="13.5" customHeight="1">
      <c r="A9" s="30"/>
      <c r="B9" s="59" t="s">
        <v>1</v>
      </c>
      <c r="C9" s="60"/>
      <c r="D9" s="35">
        <v>461.1182</v>
      </c>
      <c r="E9" s="43">
        <f t="shared" si="0"/>
        <v>19.495851513346437</v>
      </c>
      <c r="F9" s="35">
        <v>141.6963</v>
      </c>
      <c r="G9" s="43">
        <f t="shared" si="1"/>
        <v>5.990850122139163</v>
      </c>
      <c r="H9" s="35">
        <v>1502.0715</v>
      </c>
      <c r="I9" s="43">
        <f t="shared" si="2"/>
        <v>63.50684689181549</v>
      </c>
      <c r="J9" s="35">
        <f aca="true" t="shared" si="6" ref="J9:J67">SUM(D9,F9,H9)</f>
        <v>2104.886</v>
      </c>
      <c r="K9" s="43">
        <f t="shared" si="3"/>
        <v>88.99354852730109</v>
      </c>
      <c r="L9" s="35">
        <v>260.3259</v>
      </c>
      <c r="M9" s="43">
        <f t="shared" si="4"/>
        <v>11.006451472698917</v>
      </c>
      <c r="N9" s="36">
        <v>255.8126</v>
      </c>
      <c r="O9" s="37">
        <f t="shared" si="5"/>
        <v>2621.0245</v>
      </c>
    </row>
    <row r="10" spans="1:15" ht="13.5" customHeight="1">
      <c r="A10" s="30"/>
      <c r="B10" s="59" t="s">
        <v>2</v>
      </c>
      <c r="C10" s="60"/>
      <c r="D10" s="35">
        <v>936.0078</v>
      </c>
      <c r="E10" s="43">
        <f t="shared" si="0"/>
        <v>9.317745710863862</v>
      </c>
      <c r="F10" s="35">
        <v>1019.8308</v>
      </c>
      <c r="G10" s="43">
        <f t="shared" si="1"/>
        <v>10.152184696010933</v>
      </c>
      <c r="H10" s="35">
        <v>473.6515</v>
      </c>
      <c r="I10" s="43">
        <f t="shared" si="2"/>
        <v>4.715093434658595</v>
      </c>
      <c r="J10" s="35">
        <f t="shared" si="6"/>
        <v>2429.4901</v>
      </c>
      <c r="K10" s="43">
        <f t="shared" si="3"/>
        <v>24.18502384153339</v>
      </c>
      <c r="L10" s="35">
        <v>7615.9418</v>
      </c>
      <c r="M10" s="43">
        <f t="shared" si="4"/>
        <v>75.81497615846664</v>
      </c>
      <c r="N10" s="36">
        <v>12508.4518</v>
      </c>
      <c r="O10" s="37">
        <f t="shared" si="5"/>
        <v>22553.8837</v>
      </c>
    </row>
    <row r="11" spans="1:15" ht="13.5" customHeight="1">
      <c r="A11" s="30"/>
      <c r="B11" s="59" t="s">
        <v>40</v>
      </c>
      <c r="C11" s="60"/>
      <c r="D11" s="35">
        <v>65198.6625</v>
      </c>
      <c r="E11" s="43">
        <f t="shared" si="0"/>
        <v>21.550885751327655</v>
      </c>
      <c r="F11" s="35">
        <v>63382.2089</v>
      </c>
      <c r="G11" s="43">
        <f t="shared" si="1"/>
        <v>20.95047183936761</v>
      </c>
      <c r="H11" s="35">
        <v>36976.958</v>
      </c>
      <c r="I11" s="43">
        <f t="shared" si="2"/>
        <v>12.222431668588927</v>
      </c>
      <c r="J11" s="35">
        <f t="shared" si="6"/>
        <v>165557.8294</v>
      </c>
      <c r="K11" s="43">
        <f t="shared" si="3"/>
        <v>54.723789259284196</v>
      </c>
      <c r="L11" s="35">
        <v>136975.7335</v>
      </c>
      <c r="M11" s="43">
        <f t="shared" si="4"/>
        <v>45.2762107407158</v>
      </c>
      <c r="N11" s="36">
        <v>96670.824</v>
      </c>
      <c r="O11" s="37">
        <f t="shared" si="5"/>
        <v>399204.38690000004</v>
      </c>
    </row>
    <row r="12" spans="1:15" ht="13.5" customHeight="1">
      <c r="A12" s="30"/>
      <c r="B12" s="59" t="s">
        <v>27</v>
      </c>
      <c r="C12" s="60"/>
      <c r="D12" s="35">
        <v>380135.7854</v>
      </c>
      <c r="E12" s="43">
        <f t="shared" si="0"/>
        <v>11.277659623340314</v>
      </c>
      <c r="F12" s="35">
        <v>411728.2043</v>
      </c>
      <c r="G12" s="43">
        <f t="shared" si="1"/>
        <v>12.214926149450918</v>
      </c>
      <c r="H12" s="35">
        <v>2015689.0633</v>
      </c>
      <c r="I12" s="43">
        <f t="shared" si="2"/>
        <v>59.80035565046035</v>
      </c>
      <c r="J12" s="35">
        <f t="shared" si="6"/>
        <v>2807553.0530000003</v>
      </c>
      <c r="K12" s="43">
        <f t="shared" si="3"/>
        <v>83.29294142325159</v>
      </c>
      <c r="L12" s="35">
        <v>563144.3975</v>
      </c>
      <c r="M12" s="43">
        <f t="shared" si="4"/>
        <v>16.7070585767484</v>
      </c>
      <c r="N12" s="36">
        <v>1677571.8342</v>
      </c>
      <c r="O12" s="37">
        <f t="shared" si="5"/>
        <v>5048269.284700001</v>
      </c>
    </row>
    <row r="13" spans="1:15" ht="13.5" customHeight="1">
      <c r="A13" s="30"/>
      <c r="B13" s="47"/>
      <c r="C13" s="49" t="s">
        <v>28</v>
      </c>
      <c r="D13" s="38">
        <v>231077.2558</v>
      </c>
      <c r="E13" s="44">
        <f t="shared" si="0"/>
        <v>33.52785243851853</v>
      </c>
      <c r="F13" s="38">
        <v>137389.1679</v>
      </c>
      <c r="G13" s="44">
        <f t="shared" si="1"/>
        <v>19.934301764380077</v>
      </c>
      <c r="H13" s="38">
        <v>199569.3096</v>
      </c>
      <c r="I13" s="44">
        <f t="shared" si="2"/>
        <v>28.956248161944025</v>
      </c>
      <c r="J13" s="38">
        <f t="shared" si="6"/>
        <v>568035.7333000001</v>
      </c>
      <c r="K13" s="44">
        <f t="shared" si="3"/>
        <v>82.41840236484263</v>
      </c>
      <c r="L13" s="38">
        <v>121174.0997</v>
      </c>
      <c r="M13" s="44">
        <f t="shared" si="4"/>
        <v>17.581597635157358</v>
      </c>
      <c r="N13" s="39">
        <v>326077.6138</v>
      </c>
      <c r="O13" s="40">
        <f t="shared" si="5"/>
        <v>1015287.4468</v>
      </c>
    </row>
    <row r="14" spans="1:15" ht="13.5" customHeight="1">
      <c r="A14" s="30"/>
      <c r="B14" s="47"/>
      <c r="C14" s="49" t="s">
        <v>74</v>
      </c>
      <c r="D14" s="38">
        <v>127064.2088</v>
      </c>
      <c r="E14" s="44">
        <f t="shared" si="0"/>
        <v>30.15083030345223</v>
      </c>
      <c r="F14" s="38">
        <v>66843.7737</v>
      </c>
      <c r="G14" s="44">
        <f t="shared" si="1"/>
        <v>15.861235014206954</v>
      </c>
      <c r="H14" s="38">
        <v>77600.7527</v>
      </c>
      <c r="I14" s="44">
        <f t="shared" si="2"/>
        <v>18.413738598574287</v>
      </c>
      <c r="J14" s="38">
        <f t="shared" si="6"/>
        <v>271508.7352</v>
      </c>
      <c r="K14" s="44">
        <f t="shared" si="3"/>
        <v>64.42580391623348</v>
      </c>
      <c r="L14" s="38">
        <v>149919.8209</v>
      </c>
      <c r="M14" s="44">
        <f t="shared" si="4"/>
        <v>35.574196083766516</v>
      </c>
      <c r="N14" s="39">
        <v>185962.4944</v>
      </c>
      <c r="O14" s="40">
        <f t="shared" si="5"/>
        <v>607391.0505</v>
      </c>
    </row>
    <row r="15" spans="1:15" ht="13.5" customHeight="1">
      <c r="A15" s="30"/>
      <c r="B15" s="47"/>
      <c r="C15" s="49" t="s">
        <v>41</v>
      </c>
      <c r="D15" s="38">
        <v>20731.9785</v>
      </c>
      <c r="E15" s="44">
        <f t="shared" si="0"/>
        <v>56.05418970597103</v>
      </c>
      <c r="F15" s="38">
        <v>3519.1577</v>
      </c>
      <c r="G15" s="44">
        <f t="shared" si="1"/>
        <v>9.514940087412722</v>
      </c>
      <c r="H15" s="38">
        <v>3490.3937</v>
      </c>
      <c r="I15" s="44">
        <f t="shared" si="2"/>
        <v>9.437169279734983</v>
      </c>
      <c r="J15" s="38">
        <f t="shared" si="6"/>
        <v>27741.5299</v>
      </c>
      <c r="K15" s="44">
        <f t="shared" si="3"/>
        <v>75.00629907311873</v>
      </c>
      <c r="L15" s="38">
        <v>9244.0703</v>
      </c>
      <c r="M15" s="44">
        <f t="shared" si="4"/>
        <v>24.993700926881264</v>
      </c>
      <c r="N15" s="39">
        <v>12449.9959</v>
      </c>
      <c r="O15" s="40">
        <f t="shared" si="5"/>
        <v>49435.5961</v>
      </c>
    </row>
    <row r="16" spans="1:15" ht="13.5" customHeight="1">
      <c r="A16" s="30"/>
      <c r="B16" s="47"/>
      <c r="C16" s="49" t="s">
        <v>29</v>
      </c>
      <c r="D16" s="38">
        <v>48417.0093</v>
      </c>
      <c r="E16" s="44">
        <f t="shared" si="0"/>
        <v>20.675539916157366</v>
      </c>
      <c r="F16" s="38">
        <v>19439.9318</v>
      </c>
      <c r="G16" s="44">
        <f t="shared" si="1"/>
        <v>8.301443887371144</v>
      </c>
      <c r="H16" s="38">
        <v>14338.2319</v>
      </c>
      <c r="I16" s="44">
        <f t="shared" si="2"/>
        <v>6.122862404381737</v>
      </c>
      <c r="J16" s="38">
        <f t="shared" si="6"/>
        <v>82195.173</v>
      </c>
      <c r="K16" s="44">
        <f t="shared" si="3"/>
        <v>35.09984620791025</v>
      </c>
      <c r="L16" s="38">
        <v>151980.1351</v>
      </c>
      <c r="M16" s="44">
        <f t="shared" si="4"/>
        <v>64.90015379208974</v>
      </c>
      <c r="N16" s="39">
        <v>118100.9854</v>
      </c>
      <c r="O16" s="40">
        <f t="shared" si="5"/>
        <v>352276.2935</v>
      </c>
    </row>
    <row r="17" spans="1:15" ht="13.5" customHeight="1">
      <c r="A17" s="30"/>
      <c r="B17" s="47"/>
      <c r="C17" s="49" t="s">
        <v>30</v>
      </c>
      <c r="D17" s="38">
        <v>7382.5658</v>
      </c>
      <c r="E17" s="44">
        <f t="shared" si="0"/>
        <v>33.13446800568999</v>
      </c>
      <c r="F17" s="38">
        <v>3800.767</v>
      </c>
      <c r="G17" s="44">
        <f t="shared" si="1"/>
        <v>17.05862107704916</v>
      </c>
      <c r="H17" s="38">
        <v>6425.3022</v>
      </c>
      <c r="I17" s="44">
        <f t="shared" si="2"/>
        <v>28.838072824598388</v>
      </c>
      <c r="J17" s="38">
        <f t="shared" si="6"/>
        <v>17608.635000000002</v>
      </c>
      <c r="K17" s="44">
        <f t="shared" si="3"/>
        <v>79.03116190733755</v>
      </c>
      <c r="L17" s="38">
        <v>4671.9877</v>
      </c>
      <c r="M17" s="44">
        <f t="shared" si="4"/>
        <v>20.968838092662462</v>
      </c>
      <c r="N17" s="39">
        <v>9089.5683</v>
      </c>
      <c r="O17" s="40">
        <f t="shared" si="5"/>
        <v>31370.191</v>
      </c>
    </row>
    <row r="18" spans="1:15" ht="13.5" customHeight="1">
      <c r="A18" s="30"/>
      <c r="B18" s="47" t="s">
        <v>4</v>
      </c>
      <c r="C18" s="49" t="s">
        <v>42</v>
      </c>
      <c r="D18" s="38">
        <v>88557.2267</v>
      </c>
      <c r="E18" s="44">
        <f t="shared" si="0"/>
        <v>22.967263489888442</v>
      </c>
      <c r="F18" s="38">
        <v>66276.4125</v>
      </c>
      <c r="G18" s="44">
        <f t="shared" si="1"/>
        <v>17.18874772590452</v>
      </c>
      <c r="H18" s="38">
        <v>92253.893</v>
      </c>
      <c r="I18" s="44">
        <f t="shared" si="2"/>
        <v>23.92599167176692</v>
      </c>
      <c r="J18" s="38">
        <f t="shared" si="6"/>
        <v>247087.53220000002</v>
      </c>
      <c r="K18" s="44">
        <f t="shared" si="3"/>
        <v>64.08200288755988</v>
      </c>
      <c r="L18" s="38">
        <v>138492.6948</v>
      </c>
      <c r="M18" s="44">
        <f t="shared" si="4"/>
        <v>35.9179971124401</v>
      </c>
      <c r="N18" s="39">
        <v>192612.8476</v>
      </c>
      <c r="O18" s="40">
        <f t="shared" si="5"/>
        <v>578193.0746</v>
      </c>
    </row>
    <row r="19" spans="1:15" ht="13.5" customHeight="1">
      <c r="A19" s="30"/>
      <c r="B19" s="47"/>
      <c r="C19" s="49" t="s">
        <v>43</v>
      </c>
      <c r="D19" s="38">
        <v>50101.8035</v>
      </c>
      <c r="E19" s="44">
        <f t="shared" si="0"/>
        <v>30.265779682818472</v>
      </c>
      <c r="F19" s="38">
        <v>54970.5784</v>
      </c>
      <c r="G19" s="44">
        <f t="shared" si="1"/>
        <v>33.20693665032437</v>
      </c>
      <c r="H19" s="38">
        <v>27807.308</v>
      </c>
      <c r="I19" s="44">
        <f t="shared" si="2"/>
        <v>16.797995255805024</v>
      </c>
      <c r="J19" s="38">
        <f t="shared" si="6"/>
        <v>132879.6899</v>
      </c>
      <c r="K19" s="44">
        <f t="shared" si="3"/>
        <v>80.27071158894786</v>
      </c>
      <c r="L19" s="38">
        <v>32659.7544</v>
      </c>
      <c r="M19" s="44">
        <f t="shared" si="4"/>
        <v>19.729288411052135</v>
      </c>
      <c r="N19" s="39">
        <v>45037.941</v>
      </c>
      <c r="O19" s="40">
        <f t="shared" si="5"/>
        <v>210577.3853</v>
      </c>
    </row>
    <row r="20" spans="1:15" ht="13.5" customHeight="1">
      <c r="A20" s="30"/>
      <c r="B20" s="47"/>
      <c r="C20" s="49" t="s">
        <v>44</v>
      </c>
      <c r="D20" s="38">
        <v>334859.3319</v>
      </c>
      <c r="E20" s="44">
        <f t="shared" si="0"/>
        <v>54.92270296937454</v>
      </c>
      <c r="F20" s="38">
        <v>67844.1488</v>
      </c>
      <c r="G20" s="44">
        <f t="shared" si="1"/>
        <v>11.127609947765196</v>
      </c>
      <c r="H20" s="38">
        <v>96248.0098</v>
      </c>
      <c r="I20" s="44">
        <f t="shared" si="2"/>
        <v>15.786332797251958</v>
      </c>
      <c r="J20" s="38">
        <f t="shared" si="6"/>
        <v>498951.49049999996</v>
      </c>
      <c r="K20" s="44">
        <f t="shared" si="3"/>
        <v>81.8366457143917</v>
      </c>
      <c r="L20" s="38">
        <v>110740.5199</v>
      </c>
      <c r="M20" s="44">
        <f t="shared" si="4"/>
        <v>18.16335428560834</v>
      </c>
      <c r="N20" s="39">
        <v>416779.8644</v>
      </c>
      <c r="O20" s="40">
        <f t="shared" si="5"/>
        <v>1026471.8747999999</v>
      </c>
    </row>
    <row r="21" spans="1:15" ht="13.5" customHeight="1">
      <c r="A21" s="30"/>
      <c r="B21" s="47"/>
      <c r="C21" s="49" t="s">
        <v>75</v>
      </c>
      <c r="D21" s="38">
        <v>235267.9682</v>
      </c>
      <c r="E21" s="44">
        <f t="shared" si="0"/>
        <v>65.8654413722749</v>
      </c>
      <c r="F21" s="38">
        <v>23658.3538</v>
      </c>
      <c r="G21" s="44">
        <f t="shared" si="1"/>
        <v>6.6233747292524</v>
      </c>
      <c r="H21" s="38">
        <v>29107.0227</v>
      </c>
      <c r="I21" s="44">
        <f t="shared" si="2"/>
        <v>8.14877992884509</v>
      </c>
      <c r="J21" s="38">
        <f t="shared" si="6"/>
        <v>288033.3447</v>
      </c>
      <c r="K21" s="44">
        <f t="shared" si="3"/>
        <v>80.63759603037239</v>
      </c>
      <c r="L21" s="38">
        <v>69161.5109</v>
      </c>
      <c r="M21" s="44">
        <f t="shared" si="4"/>
        <v>19.362403969627607</v>
      </c>
      <c r="N21" s="39">
        <v>549557.9661</v>
      </c>
      <c r="O21" s="40">
        <f t="shared" si="5"/>
        <v>906752.8217</v>
      </c>
    </row>
    <row r="22" spans="1:15" ht="13.5" customHeight="1">
      <c r="A22" s="30"/>
      <c r="B22" s="47"/>
      <c r="C22" s="49" t="s">
        <v>31</v>
      </c>
      <c r="D22" s="38">
        <v>156477.8848</v>
      </c>
      <c r="E22" s="44">
        <f t="shared" si="0"/>
        <v>52.399664754012974</v>
      </c>
      <c r="F22" s="38">
        <v>44846.8248</v>
      </c>
      <c r="G22" s="44">
        <f t="shared" si="1"/>
        <v>15.017831994633118</v>
      </c>
      <c r="H22" s="38">
        <v>51157.0772</v>
      </c>
      <c r="I22" s="44">
        <f t="shared" si="2"/>
        <v>17.13094280703851</v>
      </c>
      <c r="J22" s="38">
        <f t="shared" si="6"/>
        <v>252481.7868</v>
      </c>
      <c r="K22" s="44">
        <f t="shared" si="3"/>
        <v>84.54843955568461</v>
      </c>
      <c r="L22" s="38">
        <v>46142.0413</v>
      </c>
      <c r="M22" s="44">
        <f t="shared" si="4"/>
        <v>15.451560444315394</v>
      </c>
      <c r="N22" s="39">
        <v>54166.219</v>
      </c>
      <c r="O22" s="40">
        <f t="shared" si="5"/>
        <v>352790.04709999997</v>
      </c>
    </row>
    <row r="23" spans="1:15" ht="13.5" customHeight="1">
      <c r="A23" s="30"/>
      <c r="B23" s="47"/>
      <c r="C23" s="49" t="s">
        <v>32</v>
      </c>
      <c r="D23" s="38">
        <v>25674.7036</v>
      </c>
      <c r="E23" s="44">
        <f t="shared" si="0"/>
        <v>42.229489140888404</v>
      </c>
      <c r="F23" s="38">
        <v>19080.1504</v>
      </c>
      <c r="G23" s="44">
        <f t="shared" si="1"/>
        <v>31.382835676565218</v>
      </c>
      <c r="H23" s="38">
        <v>8896.2157</v>
      </c>
      <c r="I23" s="44">
        <f t="shared" si="2"/>
        <v>14.632404336623031</v>
      </c>
      <c r="J23" s="38">
        <f t="shared" si="6"/>
        <v>53651.0697</v>
      </c>
      <c r="K23" s="44">
        <f t="shared" si="3"/>
        <v>88.24472915407665</v>
      </c>
      <c r="L23" s="38">
        <v>7146.9748</v>
      </c>
      <c r="M23" s="44">
        <f t="shared" si="4"/>
        <v>11.755270845923341</v>
      </c>
      <c r="N23" s="39">
        <v>6696.3426</v>
      </c>
      <c r="O23" s="40">
        <f t="shared" si="5"/>
        <v>67494.3871</v>
      </c>
    </row>
    <row r="24" spans="1:15" ht="13.5" customHeight="1">
      <c r="A24" s="30"/>
      <c r="B24" s="47" t="s">
        <v>5</v>
      </c>
      <c r="C24" s="49" t="s">
        <v>73</v>
      </c>
      <c r="D24" s="38">
        <v>111.3344</v>
      </c>
      <c r="E24" s="44">
        <f t="shared" si="0"/>
        <v>1.612713912077988</v>
      </c>
      <c r="F24" s="38">
        <v>143.699</v>
      </c>
      <c r="G24" s="44">
        <f t="shared" si="1"/>
        <v>2.081525354712423</v>
      </c>
      <c r="H24" s="38">
        <v>31.1172</v>
      </c>
      <c r="I24" s="44">
        <f t="shared" si="2"/>
        <v>0.450742460056489</v>
      </c>
      <c r="J24" s="38">
        <f t="shared" si="6"/>
        <v>286.15060000000005</v>
      </c>
      <c r="K24" s="44">
        <f t="shared" si="3"/>
        <v>4.1449817268469005</v>
      </c>
      <c r="L24" s="38">
        <v>6617.3925</v>
      </c>
      <c r="M24" s="44">
        <f t="shared" si="4"/>
        <v>95.8550182731531</v>
      </c>
      <c r="N24" s="39">
        <v>328.8931</v>
      </c>
      <c r="O24" s="40">
        <f t="shared" si="5"/>
        <v>7232.4362</v>
      </c>
    </row>
    <row r="25" spans="1:15" ht="13.5" customHeight="1">
      <c r="A25" s="30"/>
      <c r="B25" s="47"/>
      <c r="C25" s="49" t="s">
        <v>33</v>
      </c>
      <c r="D25" s="38">
        <v>750900.5537</v>
      </c>
      <c r="E25" s="44">
        <f t="shared" si="0"/>
        <v>44.0338253912677</v>
      </c>
      <c r="F25" s="38">
        <v>127547.4732</v>
      </c>
      <c r="G25" s="44">
        <f t="shared" si="1"/>
        <v>7.479556562199663</v>
      </c>
      <c r="H25" s="38">
        <v>188780.6681</v>
      </c>
      <c r="I25" s="44">
        <f t="shared" si="2"/>
        <v>11.070354037431388</v>
      </c>
      <c r="J25" s="38">
        <f t="shared" si="6"/>
        <v>1067228.695</v>
      </c>
      <c r="K25" s="44">
        <f t="shared" si="3"/>
        <v>62.583735990898745</v>
      </c>
      <c r="L25" s="38">
        <v>638052.5224</v>
      </c>
      <c r="M25" s="44">
        <f t="shared" si="4"/>
        <v>37.41626400910126</v>
      </c>
      <c r="N25" s="39">
        <v>645709.211</v>
      </c>
      <c r="O25" s="40">
        <f t="shared" si="5"/>
        <v>2350990.4284</v>
      </c>
    </row>
    <row r="26" spans="1:15" ht="13.5" customHeight="1">
      <c r="A26" s="30"/>
      <c r="B26" s="47"/>
      <c r="C26" s="49" t="s">
        <v>45</v>
      </c>
      <c r="D26" s="38">
        <v>270560.0349</v>
      </c>
      <c r="E26" s="44">
        <f t="shared" si="0"/>
        <v>38.79874209922697</v>
      </c>
      <c r="F26" s="38">
        <v>77892.0205</v>
      </c>
      <c r="G26" s="44">
        <f t="shared" si="1"/>
        <v>11.16984042408253</v>
      </c>
      <c r="H26" s="38">
        <v>63715.1539</v>
      </c>
      <c r="I26" s="44">
        <f t="shared" si="2"/>
        <v>9.136855060254337</v>
      </c>
      <c r="J26" s="38">
        <f t="shared" si="6"/>
        <v>412167.2093</v>
      </c>
      <c r="K26" s="44">
        <f t="shared" si="3"/>
        <v>59.105437583563834</v>
      </c>
      <c r="L26" s="38">
        <v>285175.0762</v>
      </c>
      <c r="M26" s="44">
        <f t="shared" si="4"/>
        <v>40.89456241643617</v>
      </c>
      <c r="N26" s="39">
        <v>141523.7837</v>
      </c>
      <c r="O26" s="40">
        <f t="shared" si="5"/>
        <v>838866.0692</v>
      </c>
    </row>
    <row r="27" spans="1:15" ht="13.5" customHeight="1">
      <c r="A27" s="30"/>
      <c r="B27" s="47"/>
      <c r="C27" s="49" t="s">
        <v>34</v>
      </c>
      <c r="D27" s="38">
        <v>81564.8336</v>
      </c>
      <c r="E27" s="44">
        <f t="shared" si="0"/>
        <v>51.970427495278834</v>
      </c>
      <c r="F27" s="38">
        <v>21209.4987</v>
      </c>
      <c r="G27" s="44">
        <f t="shared" si="1"/>
        <v>13.513994521280562</v>
      </c>
      <c r="H27" s="38">
        <v>24042.367</v>
      </c>
      <c r="I27" s="44">
        <f t="shared" si="2"/>
        <v>15.3190049662332</v>
      </c>
      <c r="J27" s="38">
        <f t="shared" si="6"/>
        <v>126816.6993</v>
      </c>
      <c r="K27" s="44">
        <f t="shared" si="3"/>
        <v>80.80342698279259</v>
      </c>
      <c r="L27" s="38">
        <v>30128.0047</v>
      </c>
      <c r="M27" s="44">
        <f t="shared" si="4"/>
        <v>19.19657301720738</v>
      </c>
      <c r="N27" s="39">
        <v>65404.7055</v>
      </c>
      <c r="O27" s="40">
        <f t="shared" si="5"/>
        <v>222349.4095</v>
      </c>
    </row>
    <row r="28" spans="1:15" ht="13.5" customHeight="1">
      <c r="A28" s="30"/>
      <c r="B28" s="47"/>
      <c r="C28" s="49" t="s">
        <v>35</v>
      </c>
      <c r="D28" s="38">
        <v>243156.9349</v>
      </c>
      <c r="E28" s="44">
        <f t="shared" si="0"/>
        <v>30.576942280831954</v>
      </c>
      <c r="F28" s="38">
        <v>112919.3109</v>
      </c>
      <c r="G28" s="44">
        <f t="shared" si="1"/>
        <v>14.19958371000431</v>
      </c>
      <c r="H28" s="38">
        <v>196352.2029</v>
      </c>
      <c r="I28" s="44">
        <f t="shared" si="2"/>
        <v>24.6912553707614</v>
      </c>
      <c r="J28" s="38">
        <f t="shared" si="6"/>
        <v>552428.4487</v>
      </c>
      <c r="K28" s="44">
        <f t="shared" si="3"/>
        <v>69.46778136159766</v>
      </c>
      <c r="L28" s="38">
        <v>242801.2792</v>
      </c>
      <c r="M28" s="44">
        <f t="shared" si="4"/>
        <v>30.53221863840234</v>
      </c>
      <c r="N28" s="39">
        <v>93467.5831</v>
      </c>
      <c r="O28" s="40">
        <f t="shared" si="5"/>
        <v>888697.311</v>
      </c>
    </row>
    <row r="29" spans="1:15" ht="13.5" customHeight="1">
      <c r="A29" s="30"/>
      <c r="B29" s="47"/>
      <c r="C29" s="49" t="s">
        <v>46</v>
      </c>
      <c r="D29" s="38">
        <v>13469.4907</v>
      </c>
      <c r="E29" s="44">
        <f t="shared" si="0"/>
        <v>25.788453578436776</v>
      </c>
      <c r="F29" s="38">
        <v>14401.1432</v>
      </c>
      <c r="G29" s="44">
        <f t="shared" si="1"/>
        <v>27.572179317041325</v>
      </c>
      <c r="H29" s="38">
        <v>12680.3473</v>
      </c>
      <c r="I29" s="44">
        <f t="shared" si="2"/>
        <v>24.27757329417853</v>
      </c>
      <c r="J29" s="38">
        <f t="shared" si="6"/>
        <v>40550.9812</v>
      </c>
      <c r="K29" s="44">
        <f t="shared" si="3"/>
        <v>77.63820618965663</v>
      </c>
      <c r="L29" s="38">
        <v>11679.7222</v>
      </c>
      <c r="M29" s="44">
        <f t="shared" si="4"/>
        <v>22.36179381034336</v>
      </c>
      <c r="N29" s="39">
        <v>14548.1389</v>
      </c>
      <c r="O29" s="40">
        <f t="shared" si="5"/>
        <v>66778.8423</v>
      </c>
    </row>
    <row r="30" spans="1:15" ht="13.5" customHeight="1">
      <c r="A30" s="30"/>
      <c r="B30" s="47" t="s">
        <v>6</v>
      </c>
      <c r="C30" s="49" t="s">
        <v>47</v>
      </c>
      <c r="D30" s="38">
        <v>64492.1567</v>
      </c>
      <c r="E30" s="44">
        <f t="shared" si="0"/>
        <v>54.3112698220842</v>
      </c>
      <c r="F30" s="38">
        <v>21350.0903</v>
      </c>
      <c r="G30" s="44">
        <f t="shared" si="1"/>
        <v>17.97971372554769</v>
      </c>
      <c r="H30" s="38">
        <v>8488.0965</v>
      </c>
      <c r="I30" s="44">
        <f t="shared" si="2"/>
        <v>7.148145183480715</v>
      </c>
      <c r="J30" s="38">
        <f t="shared" si="6"/>
        <v>94330.3435</v>
      </c>
      <c r="K30" s="44">
        <f t="shared" si="3"/>
        <v>79.4391287311126</v>
      </c>
      <c r="L30" s="38">
        <v>24415.0972</v>
      </c>
      <c r="M30" s="44">
        <f t="shared" si="4"/>
        <v>20.560871268887375</v>
      </c>
      <c r="N30" s="39">
        <v>37809.1456</v>
      </c>
      <c r="O30" s="40">
        <f t="shared" si="5"/>
        <v>156554.58630000002</v>
      </c>
    </row>
    <row r="31" spans="1:15" ht="13.5" customHeight="1">
      <c r="A31" s="30"/>
      <c r="B31" s="47"/>
      <c r="C31" s="49" t="s">
        <v>48</v>
      </c>
      <c r="D31" s="38">
        <v>14004.9844</v>
      </c>
      <c r="E31" s="44">
        <f t="shared" si="0"/>
        <v>57.595601670069506</v>
      </c>
      <c r="F31" s="38">
        <v>3566.6987</v>
      </c>
      <c r="G31" s="44">
        <f t="shared" si="1"/>
        <v>14.668074717909343</v>
      </c>
      <c r="H31" s="38">
        <v>1963.7343</v>
      </c>
      <c r="I31" s="44">
        <f t="shared" si="2"/>
        <v>8.075871796662108</v>
      </c>
      <c r="J31" s="38">
        <f t="shared" si="6"/>
        <v>19535.4174</v>
      </c>
      <c r="K31" s="44">
        <f t="shared" si="3"/>
        <v>80.33954818464096</v>
      </c>
      <c r="L31" s="38">
        <v>4780.6484</v>
      </c>
      <c r="M31" s="44">
        <f t="shared" si="4"/>
        <v>19.660451815359046</v>
      </c>
      <c r="N31" s="39">
        <v>10972.4262</v>
      </c>
      <c r="O31" s="40">
        <f t="shared" si="5"/>
        <v>35288.492</v>
      </c>
    </row>
    <row r="32" spans="1:15" ht="13.5" customHeight="1">
      <c r="A32" s="30"/>
      <c r="B32" s="47"/>
      <c r="C32" s="49" t="s">
        <v>49</v>
      </c>
      <c r="D32" s="38">
        <v>18211.7496</v>
      </c>
      <c r="E32" s="44">
        <f t="shared" si="0"/>
        <v>45.21693189617952</v>
      </c>
      <c r="F32" s="38">
        <v>6478.9548</v>
      </c>
      <c r="G32" s="44">
        <f t="shared" si="1"/>
        <v>16.08623357911891</v>
      </c>
      <c r="H32" s="38">
        <v>9655.3122</v>
      </c>
      <c r="I32" s="44">
        <f t="shared" si="2"/>
        <v>23.972633259999977</v>
      </c>
      <c r="J32" s="38">
        <f t="shared" si="6"/>
        <v>34346.0166</v>
      </c>
      <c r="K32" s="44">
        <f t="shared" si="3"/>
        <v>85.27579873529841</v>
      </c>
      <c r="L32" s="38">
        <v>5930.3773</v>
      </c>
      <c r="M32" s="44">
        <f t="shared" si="4"/>
        <v>14.724201264701605</v>
      </c>
      <c r="N32" s="39">
        <v>32741.3181</v>
      </c>
      <c r="O32" s="40">
        <f t="shared" si="5"/>
        <v>73017.712</v>
      </c>
    </row>
    <row r="33" spans="1:15" ht="13.5" customHeight="1">
      <c r="A33" s="30"/>
      <c r="B33" s="47"/>
      <c r="C33" s="49" t="s">
        <v>36</v>
      </c>
      <c r="D33" s="38">
        <v>24322.1978</v>
      </c>
      <c r="E33" s="44">
        <f t="shared" si="0"/>
        <v>21.142198185286233</v>
      </c>
      <c r="F33" s="38">
        <v>22166.7285</v>
      </c>
      <c r="G33" s="44">
        <f t="shared" si="1"/>
        <v>19.26854517507594</v>
      </c>
      <c r="H33" s="38">
        <v>51214.0097</v>
      </c>
      <c r="I33" s="44">
        <f t="shared" si="2"/>
        <v>44.51804692339817</v>
      </c>
      <c r="J33" s="38">
        <f t="shared" si="6"/>
        <v>97702.93600000002</v>
      </c>
      <c r="K33" s="44">
        <f t="shared" si="3"/>
        <v>84.92879028376035</v>
      </c>
      <c r="L33" s="38">
        <v>17338.0715</v>
      </c>
      <c r="M33" s="44">
        <f t="shared" si="4"/>
        <v>15.071209716239661</v>
      </c>
      <c r="N33" s="39">
        <v>24790.2132</v>
      </c>
      <c r="O33" s="40">
        <f t="shared" si="5"/>
        <v>139831.2207</v>
      </c>
    </row>
    <row r="34" spans="1:15" ht="13.5" customHeight="1">
      <c r="A34" s="30"/>
      <c r="B34" s="47"/>
      <c r="C34" s="49" t="s">
        <v>50</v>
      </c>
      <c r="D34" s="38">
        <v>13899.8848</v>
      </c>
      <c r="E34" s="44">
        <f t="shared" si="0"/>
        <v>25.143508305684136</v>
      </c>
      <c r="F34" s="38">
        <v>3582.8598</v>
      </c>
      <c r="G34" s="44">
        <f t="shared" si="1"/>
        <v>6.481036816895188</v>
      </c>
      <c r="H34" s="38">
        <v>4563.4711</v>
      </c>
      <c r="I34" s="44">
        <f t="shared" si="2"/>
        <v>8.254865069500399</v>
      </c>
      <c r="J34" s="38">
        <f t="shared" si="6"/>
        <v>22046.215699999997</v>
      </c>
      <c r="K34" s="44">
        <f t="shared" si="3"/>
        <v>39.87941019207972</v>
      </c>
      <c r="L34" s="38">
        <v>33235.9853</v>
      </c>
      <c r="M34" s="44">
        <f t="shared" si="4"/>
        <v>60.120589807920275</v>
      </c>
      <c r="N34" s="39">
        <v>8201.9752</v>
      </c>
      <c r="O34" s="40">
        <f t="shared" si="5"/>
        <v>63484.1762</v>
      </c>
    </row>
    <row r="35" spans="1:15" ht="13.5" customHeight="1">
      <c r="A35" s="30"/>
      <c r="B35" s="47"/>
      <c r="C35" s="49" t="s">
        <v>37</v>
      </c>
      <c r="D35" s="38">
        <v>162496.8301</v>
      </c>
      <c r="E35" s="44">
        <f t="shared" si="0"/>
        <v>19.445434853333968</v>
      </c>
      <c r="F35" s="38">
        <v>61900.7407</v>
      </c>
      <c r="G35" s="44">
        <f t="shared" si="1"/>
        <v>7.407448009381006</v>
      </c>
      <c r="H35" s="38">
        <v>506444.6653</v>
      </c>
      <c r="I35" s="44">
        <f t="shared" si="2"/>
        <v>60.60448526810786</v>
      </c>
      <c r="J35" s="38">
        <f t="shared" si="6"/>
        <v>730842.2361</v>
      </c>
      <c r="K35" s="44">
        <f t="shared" si="3"/>
        <v>87.45736813082283</v>
      </c>
      <c r="L35" s="38">
        <v>104813.1829</v>
      </c>
      <c r="M35" s="44">
        <f t="shared" si="4"/>
        <v>12.542631869177168</v>
      </c>
      <c r="N35" s="39">
        <v>135065.1062</v>
      </c>
      <c r="O35" s="40">
        <f t="shared" si="5"/>
        <v>970720.5252</v>
      </c>
    </row>
    <row r="36" spans="1:15" ht="13.5" customHeight="1">
      <c r="A36" s="30"/>
      <c r="B36" s="47"/>
      <c r="C36" s="50" t="s">
        <v>7</v>
      </c>
      <c r="D36" s="38">
        <v>22637.8144</v>
      </c>
      <c r="E36" s="44">
        <f t="shared" si="0"/>
        <v>28.868442954220825</v>
      </c>
      <c r="F36" s="38">
        <v>14617.7637</v>
      </c>
      <c r="G36" s="44">
        <f t="shared" si="1"/>
        <v>18.641025588218003</v>
      </c>
      <c r="H36" s="38">
        <v>16080.9632</v>
      </c>
      <c r="I36" s="44">
        <f t="shared" si="2"/>
        <v>20.50694296654912</v>
      </c>
      <c r="J36" s="38">
        <f t="shared" si="6"/>
        <v>53336.5413</v>
      </c>
      <c r="K36" s="44">
        <f t="shared" si="3"/>
        <v>68.01641150898794</v>
      </c>
      <c r="L36" s="38">
        <v>25080.6232</v>
      </c>
      <c r="M36" s="44">
        <f t="shared" si="4"/>
        <v>31.98358849101208</v>
      </c>
      <c r="N36" s="39">
        <v>25610.0584</v>
      </c>
      <c r="O36" s="40">
        <f t="shared" si="5"/>
        <v>104027.2229</v>
      </c>
    </row>
    <row r="37" spans="1:15" ht="13.5" customHeight="1">
      <c r="A37" s="30"/>
      <c r="B37" s="48"/>
      <c r="C37" s="51" t="s">
        <v>3</v>
      </c>
      <c r="D37" s="35">
        <f>SUM(D13:D36)</f>
        <v>3005440.7369000004</v>
      </c>
      <c r="E37" s="43">
        <f t="shared" si="0"/>
        <v>37.741742928385975</v>
      </c>
      <c r="F37" s="35">
        <f aca="true" t="shared" si="7" ref="F37:L37">SUM(F13:F36)</f>
        <v>995446.2487999998</v>
      </c>
      <c r="G37" s="43">
        <f t="shared" si="1"/>
        <v>12.500621276594416</v>
      </c>
      <c r="H37" s="35">
        <f t="shared" si="7"/>
        <v>1690905.6252000001</v>
      </c>
      <c r="I37" s="43">
        <f t="shared" si="2"/>
        <v>21.23406548627732</v>
      </c>
      <c r="J37" s="35">
        <f t="shared" si="6"/>
        <v>5691792.6109</v>
      </c>
      <c r="K37" s="43">
        <f t="shared" si="3"/>
        <v>71.4764296912577</v>
      </c>
      <c r="L37" s="35">
        <f t="shared" si="7"/>
        <v>2271381.5927999993</v>
      </c>
      <c r="M37" s="43">
        <f t="shared" si="4"/>
        <v>28.523570308742308</v>
      </c>
      <c r="N37" s="36">
        <f>SUM(N13:N36)</f>
        <v>3152704.3967000004</v>
      </c>
      <c r="O37" s="37">
        <f t="shared" si="5"/>
        <v>11115878.600399999</v>
      </c>
    </row>
    <row r="38" spans="1:15" ht="13.5" customHeight="1">
      <c r="A38" s="30"/>
      <c r="B38" s="46"/>
      <c r="C38" s="52" t="s">
        <v>38</v>
      </c>
      <c r="D38" s="38">
        <v>39051.0844</v>
      </c>
      <c r="E38" s="44">
        <f aca="true" t="shared" si="8" ref="E38:E62">IF($O38-$N38=0,"",D38/($O38-$N38)*100)</f>
        <v>35.9958597117203</v>
      </c>
      <c r="F38" s="38">
        <v>32852.8299</v>
      </c>
      <c r="G38" s="44">
        <f aca="true" t="shared" si="9" ref="G38:G62">IF($O38-$N38=0,"",F38/($O38-$N38)*100)</f>
        <v>30.282535667906064</v>
      </c>
      <c r="H38" s="38">
        <v>16852.9969</v>
      </c>
      <c r="I38" s="44">
        <f aca="true" t="shared" si="10" ref="I38:I62">IF($O38-$N38=0,"",H38/($O38-$N38)*100)</f>
        <v>15.534475455807243</v>
      </c>
      <c r="J38" s="38">
        <f t="shared" si="6"/>
        <v>88756.9112</v>
      </c>
      <c r="K38" s="44">
        <f aca="true" t="shared" si="11" ref="K38:K62">IF($O38-$N38=0,"",J38/($O38-$N38)*100)</f>
        <v>81.81287083543361</v>
      </c>
      <c r="L38" s="38">
        <v>19730.8002</v>
      </c>
      <c r="M38" s="44">
        <f aca="true" t="shared" si="12" ref="M38:M62">IF($O38-$N38=0,"",L38/($O38-$N38)*100)</f>
        <v>18.18712916456637</v>
      </c>
      <c r="N38" s="39">
        <v>80694.904</v>
      </c>
      <c r="O38" s="40">
        <f t="shared" si="5"/>
        <v>189182.6154</v>
      </c>
    </row>
    <row r="39" spans="1:15" ht="13.5" customHeight="1">
      <c r="A39" s="30"/>
      <c r="B39" s="47" t="s">
        <v>8</v>
      </c>
      <c r="C39" s="49" t="s">
        <v>51</v>
      </c>
      <c r="D39" s="38">
        <v>3079.3968</v>
      </c>
      <c r="E39" s="44">
        <f t="shared" si="8"/>
        <v>24.10103134035035</v>
      </c>
      <c r="F39" s="38">
        <v>2574.7254</v>
      </c>
      <c r="G39" s="44">
        <f t="shared" si="9"/>
        <v>20.151198948507083</v>
      </c>
      <c r="H39" s="38">
        <v>390.8059</v>
      </c>
      <c r="I39" s="44">
        <f t="shared" si="10"/>
        <v>3.058659164643486</v>
      </c>
      <c r="J39" s="38">
        <f t="shared" si="6"/>
        <v>6044.9281</v>
      </c>
      <c r="K39" s="44">
        <f t="shared" si="11"/>
        <v>47.31088945350092</v>
      </c>
      <c r="L39" s="38">
        <v>6732.1052</v>
      </c>
      <c r="M39" s="44">
        <f t="shared" si="12"/>
        <v>52.68911054649909</v>
      </c>
      <c r="N39" s="39">
        <v>7942.4472</v>
      </c>
      <c r="O39" s="40">
        <f t="shared" si="5"/>
        <v>20719.480499999998</v>
      </c>
    </row>
    <row r="40" spans="1:15" ht="13.5" customHeight="1">
      <c r="A40" s="30"/>
      <c r="B40" s="47"/>
      <c r="C40" s="49" t="s">
        <v>52</v>
      </c>
      <c r="D40" s="38">
        <v>101636.0943</v>
      </c>
      <c r="E40" s="44">
        <f t="shared" si="8"/>
        <v>27.994608854152208</v>
      </c>
      <c r="F40" s="38">
        <v>121764.3634</v>
      </c>
      <c r="G40" s="44">
        <f t="shared" si="9"/>
        <v>33.538731975436086</v>
      </c>
      <c r="H40" s="38">
        <v>78579.54</v>
      </c>
      <c r="I40" s="44">
        <f t="shared" si="10"/>
        <v>21.64391992224762</v>
      </c>
      <c r="J40" s="38">
        <f t="shared" si="6"/>
        <v>301979.9977</v>
      </c>
      <c r="K40" s="44">
        <f t="shared" si="11"/>
        <v>83.17726075183592</v>
      </c>
      <c r="L40" s="38">
        <v>61075.9565</v>
      </c>
      <c r="M40" s="44">
        <f t="shared" si="12"/>
        <v>16.822739248164076</v>
      </c>
      <c r="N40" s="39">
        <v>248363.4096</v>
      </c>
      <c r="O40" s="40">
        <f t="shared" si="5"/>
        <v>611419.3638</v>
      </c>
    </row>
    <row r="41" spans="1:15" ht="13.5" customHeight="1">
      <c r="A41" s="30"/>
      <c r="B41" s="47" t="s">
        <v>9</v>
      </c>
      <c r="C41" s="49" t="s">
        <v>76</v>
      </c>
      <c r="D41" s="38">
        <v>148586.8704</v>
      </c>
      <c r="E41" s="44">
        <f t="shared" si="8"/>
        <v>33.76448924194632</v>
      </c>
      <c r="F41" s="38">
        <v>90646.2314</v>
      </c>
      <c r="G41" s="44">
        <f t="shared" si="9"/>
        <v>20.598210977113872</v>
      </c>
      <c r="H41" s="38">
        <v>46491.6698</v>
      </c>
      <c r="I41" s="44">
        <f t="shared" si="10"/>
        <v>10.56464464576421</v>
      </c>
      <c r="J41" s="38">
        <f t="shared" si="6"/>
        <v>285724.7716</v>
      </c>
      <c r="K41" s="44">
        <f t="shared" si="11"/>
        <v>64.92734486482439</v>
      </c>
      <c r="L41" s="38">
        <v>154343.696</v>
      </c>
      <c r="M41" s="44">
        <f t="shared" si="12"/>
        <v>35.07265513517561</v>
      </c>
      <c r="N41" s="39">
        <v>196760.613</v>
      </c>
      <c r="O41" s="40">
        <f t="shared" si="5"/>
        <v>636829.0806</v>
      </c>
    </row>
    <row r="42" spans="1:15" ht="13.5" customHeight="1">
      <c r="A42" s="30"/>
      <c r="B42" s="47"/>
      <c r="C42" s="49" t="s">
        <v>53</v>
      </c>
      <c r="D42" s="38">
        <v>5755.6876</v>
      </c>
      <c r="E42" s="44">
        <f t="shared" si="8"/>
        <v>18.704060005465287</v>
      </c>
      <c r="F42" s="38">
        <v>9905.7782</v>
      </c>
      <c r="G42" s="44">
        <f t="shared" si="9"/>
        <v>32.19046667050344</v>
      </c>
      <c r="H42" s="38">
        <v>9067.1979</v>
      </c>
      <c r="I42" s="44">
        <f t="shared" si="10"/>
        <v>29.465361115677783</v>
      </c>
      <c r="J42" s="38">
        <f t="shared" si="6"/>
        <v>24728.6637</v>
      </c>
      <c r="K42" s="44">
        <f t="shared" si="11"/>
        <v>80.35988779164651</v>
      </c>
      <c r="L42" s="38">
        <v>6043.7333</v>
      </c>
      <c r="M42" s="44">
        <f t="shared" si="12"/>
        <v>19.64011220835348</v>
      </c>
      <c r="N42" s="39">
        <v>37706.4472</v>
      </c>
      <c r="O42" s="40">
        <f t="shared" si="5"/>
        <v>68478.8442</v>
      </c>
    </row>
    <row r="43" spans="1:15" ht="13.5" customHeight="1">
      <c r="A43" s="30"/>
      <c r="B43" s="47" t="s">
        <v>10</v>
      </c>
      <c r="C43" s="50" t="s">
        <v>39</v>
      </c>
      <c r="D43" s="38">
        <v>73920.1732</v>
      </c>
      <c r="E43" s="44">
        <f t="shared" si="8"/>
        <v>42.50711694813245</v>
      </c>
      <c r="F43" s="38">
        <v>52319.9715</v>
      </c>
      <c r="G43" s="44">
        <f t="shared" si="9"/>
        <v>30.08611926890692</v>
      </c>
      <c r="H43" s="38">
        <v>15735.85</v>
      </c>
      <c r="I43" s="44">
        <f t="shared" si="10"/>
        <v>9.048756073913934</v>
      </c>
      <c r="J43" s="38">
        <f t="shared" si="6"/>
        <v>141975.9947</v>
      </c>
      <c r="K43" s="44">
        <f t="shared" si="11"/>
        <v>81.64199229095331</v>
      </c>
      <c r="L43" s="38">
        <v>31924.7036</v>
      </c>
      <c r="M43" s="44">
        <f t="shared" si="12"/>
        <v>18.35800770904667</v>
      </c>
      <c r="N43" s="39">
        <v>113253.5577</v>
      </c>
      <c r="O43" s="40">
        <f t="shared" si="5"/>
        <v>287154.25600000005</v>
      </c>
    </row>
    <row r="44" spans="1:15" ht="13.5" customHeight="1">
      <c r="A44" s="30"/>
      <c r="B44" s="48"/>
      <c r="C44" s="53" t="s">
        <v>3</v>
      </c>
      <c r="D44" s="35">
        <f>SUM(D38:D43)</f>
        <v>372029.3067000001</v>
      </c>
      <c r="E44" s="43">
        <f t="shared" si="8"/>
        <v>32.950291519521244</v>
      </c>
      <c r="F44" s="35">
        <f>SUM(F38:F43)</f>
        <v>310063.8998</v>
      </c>
      <c r="G44" s="43">
        <f t="shared" si="9"/>
        <v>27.462072756349386</v>
      </c>
      <c r="H44" s="35">
        <f>SUM(H38:H43)</f>
        <v>167118.0605</v>
      </c>
      <c r="I44" s="43">
        <f t="shared" si="10"/>
        <v>14.801492012811865</v>
      </c>
      <c r="J44" s="35">
        <f t="shared" si="6"/>
        <v>849211.2670000001</v>
      </c>
      <c r="K44" s="43">
        <f t="shared" si="11"/>
        <v>75.2138562886825</v>
      </c>
      <c r="L44" s="35">
        <f>SUM(L38:L43)</f>
        <v>279850.9948</v>
      </c>
      <c r="M44" s="43">
        <f t="shared" si="12"/>
        <v>24.786143711317514</v>
      </c>
      <c r="N44" s="36">
        <f>SUM(N38:N43)</f>
        <v>684721.3787</v>
      </c>
      <c r="O44" s="37">
        <f t="shared" si="5"/>
        <v>1813783.6405</v>
      </c>
    </row>
    <row r="45" spans="1:15" ht="13.5" customHeight="1">
      <c r="A45" s="30"/>
      <c r="B45" s="47"/>
      <c r="C45" s="52" t="s">
        <v>38</v>
      </c>
      <c r="D45" s="38">
        <v>71594.4011</v>
      </c>
      <c r="E45" s="44">
        <f t="shared" si="8"/>
        <v>22.352051218318543</v>
      </c>
      <c r="F45" s="38">
        <v>63092.635</v>
      </c>
      <c r="G45" s="44">
        <f t="shared" si="9"/>
        <v>19.697766687773537</v>
      </c>
      <c r="H45" s="38">
        <v>144193.7253</v>
      </c>
      <c r="I45" s="44">
        <f t="shared" si="10"/>
        <v>45.017843347330604</v>
      </c>
      <c r="J45" s="38">
        <f t="shared" si="6"/>
        <v>278880.76139999996</v>
      </c>
      <c r="K45" s="44">
        <f t="shared" si="11"/>
        <v>87.06766125342267</v>
      </c>
      <c r="L45" s="38">
        <v>41422.7329</v>
      </c>
      <c r="M45" s="44">
        <f t="shared" si="12"/>
        <v>12.93233874657733</v>
      </c>
      <c r="N45" s="39">
        <v>148666.3846</v>
      </c>
      <c r="O45" s="40">
        <f t="shared" si="5"/>
        <v>468969.87889999995</v>
      </c>
    </row>
    <row r="46" spans="1:15" ht="13.5" customHeight="1">
      <c r="A46" s="30"/>
      <c r="B46" s="47" t="s">
        <v>11</v>
      </c>
      <c r="C46" s="49" t="s">
        <v>54</v>
      </c>
      <c r="D46" s="38">
        <v>646.0273</v>
      </c>
      <c r="E46" s="44">
        <f t="shared" si="8"/>
        <v>14.39368977005047</v>
      </c>
      <c r="F46" s="38">
        <v>1304.9195</v>
      </c>
      <c r="G46" s="44">
        <f t="shared" si="9"/>
        <v>29.074013525263364</v>
      </c>
      <c r="H46" s="38">
        <v>1360.0779</v>
      </c>
      <c r="I46" s="44">
        <f t="shared" si="10"/>
        <v>30.30295988374133</v>
      </c>
      <c r="J46" s="38">
        <f t="shared" si="6"/>
        <v>3311.0247</v>
      </c>
      <c r="K46" s="44">
        <f t="shared" si="11"/>
        <v>73.77066317905518</v>
      </c>
      <c r="L46" s="38">
        <v>1177.2428</v>
      </c>
      <c r="M46" s="44">
        <f t="shared" si="12"/>
        <v>26.22933682094483</v>
      </c>
      <c r="N46" s="39">
        <v>4012.081</v>
      </c>
      <c r="O46" s="40">
        <f t="shared" si="5"/>
        <v>8500.3485</v>
      </c>
    </row>
    <row r="47" spans="1:15" ht="13.5" customHeight="1">
      <c r="A47" s="30"/>
      <c r="B47" s="47"/>
      <c r="C47" s="49" t="s">
        <v>55</v>
      </c>
      <c r="D47" s="38">
        <v>24367.4122</v>
      </c>
      <c r="E47" s="44">
        <f t="shared" si="8"/>
        <v>16.88675816152991</v>
      </c>
      <c r="F47" s="38">
        <v>20355.498</v>
      </c>
      <c r="G47" s="44">
        <f t="shared" si="9"/>
        <v>14.106478322860472</v>
      </c>
      <c r="H47" s="38">
        <v>60879.12</v>
      </c>
      <c r="I47" s="44">
        <f t="shared" si="10"/>
        <v>42.18958369845932</v>
      </c>
      <c r="J47" s="38">
        <f t="shared" si="6"/>
        <v>105602.03020000001</v>
      </c>
      <c r="K47" s="44">
        <f t="shared" si="11"/>
        <v>73.18282018284971</v>
      </c>
      <c r="L47" s="38">
        <v>38696.9049</v>
      </c>
      <c r="M47" s="44">
        <f t="shared" si="12"/>
        <v>26.817179817150294</v>
      </c>
      <c r="N47" s="39">
        <v>111419.1011</v>
      </c>
      <c r="O47" s="40">
        <f t="shared" si="5"/>
        <v>255718.0362</v>
      </c>
    </row>
    <row r="48" spans="1:15" ht="13.5" customHeight="1">
      <c r="A48" s="30"/>
      <c r="B48" s="47" t="s">
        <v>9</v>
      </c>
      <c r="C48" s="49" t="s">
        <v>56</v>
      </c>
      <c r="D48" s="38">
        <v>29989.5782</v>
      </c>
      <c r="E48" s="44">
        <f t="shared" si="8"/>
        <v>56.808496189819124</v>
      </c>
      <c r="F48" s="38">
        <v>4988.5534</v>
      </c>
      <c r="G48" s="44">
        <f t="shared" si="9"/>
        <v>9.449689986523694</v>
      </c>
      <c r="H48" s="38">
        <v>14282.9522</v>
      </c>
      <c r="I48" s="44">
        <f t="shared" si="10"/>
        <v>27.055833537300927</v>
      </c>
      <c r="J48" s="38">
        <f t="shared" si="6"/>
        <v>49261.0838</v>
      </c>
      <c r="K48" s="44">
        <f t="shared" si="11"/>
        <v>93.31401971364375</v>
      </c>
      <c r="L48" s="38">
        <v>3529.5729</v>
      </c>
      <c r="M48" s="44">
        <f t="shared" si="12"/>
        <v>6.68598028635624</v>
      </c>
      <c r="N48" s="39">
        <v>7597.6957</v>
      </c>
      <c r="O48" s="40">
        <f t="shared" si="5"/>
        <v>60388.3524</v>
      </c>
    </row>
    <row r="49" spans="1:15" ht="13.5" customHeight="1">
      <c r="A49" s="30"/>
      <c r="B49" s="47"/>
      <c r="C49" s="49" t="s">
        <v>57</v>
      </c>
      <c r="D49" s="38">
        <v>31762.1194</v>
      </c>
      <c r="E49" s="44">
        <f t="shared" si="8"/>
        <v>9.672472106839342</v>
      </c>
      <c r="F49" s="38">
        <v>155043.0483</v>
      </c>
      <c r="G49" s="44">
        <f t="shared" si="9"/>
        <v>47.21503439852615</v>
      </c>
      <c r="H49" s="38">
        <v>42801.2123</v>
      </c>
      <c r="I49" s="44">
        <f t="shared" si="10"/>
        <v>13.034191040496465</v>
      </c>
      <c r="J49" s="38">
        <f t="shared" si="6"/>
        <v>229606.38</v>
      </c>
      <c r="K49" s="44">
        <f t="shared" si="11"/>
        <v>69.92169754586196</v>
      </c>
      <c r="L49" s="38">
        <v>98770.0583</v>
      </c>
      <c r="M49" s="44">
        <f t="shared" si="12"/>
        <v>30.078302454138043</v>
      </c>
      <c r="N49" s="39">
        <v>228355.3542</v>
      </c>
      <c r="O49" s="40">
        <f t="shared" si="5"/>
        <v>556731.7925</v>
      </c>
    </row>
    <row r="50" spans="1:15" ht="13.5" customHeight="1">
      <c r="A50" s="30"/>
      <c r="B50" s="47" t="s">
        <v>10</v>
      </c>
      <c r="C50" s="50" t="s">
        <v>58</v>
      </c>
      <c r="D50" s="38">
        <v>41138.1</v>
      </c>
      <c r="E50" s="44">
        <f t="shared" si="8"/>
        <v>81.15983590632976</v>
      </c>
      <c r="F50" s="38">
        <v>2146.8065</v>
      </c>
      <c r="G50" s="44">
        <f t="shared" si="9"/>
        <v>4.235355139460552</v>
      </c>
      <c r="H50" s="38">
        <v>2947.9826</v>
      </c>
      <c r="I50" s="44">
        <f t="shared" si="10"/>
        <v>5.81596583387943</v>
      </c>
      <c r="J50" s="38">
        <f t="shared" si="6"/>
        <v>46232.8891</v>
      </c>
      <c r="K50" s="44">
        <f t="shared" si="11"/>
        <v>91.21115687966974</v>
      </c>
      <c r="L50" s="38">
        <v>4454.8674</v>
      </c>
      <c r="M50" s="44">
        <f t="shared" si="12"/>
        <v>8.788843120330252</v>
      </c>
      <c r="N50" s="39">
        <v>11860.6103</v>
      </c>
      <c r="O50" s="40">
        <f t="shared" si="5"/>
        <v>62548.3668</v>
      </c>
    </row>
    <row r="51" spans="1:15" ht="13.5" customHeight="1">
      <c r="A51" s="30"/>
      <c r="B51" s="48"/>
      <c r="C51" s="53" t="s">
        <v>3</v>
      </c>
      <c r="D51" s="35">
        <f>SUM(D45:D50)</f>
        <v>199497.63820000002</v>
      </c>
      <c r="E51" s="43">
        <f t="shared" si="8"/>
        <v>22.14314045441373</v>
      </c>
      <c r="F51" s="35">
        <f>SUM(F45:F50)</f>
        <v>246931.4607</v>
      </c>
      <c r="G51" s="43">
        <f t="shared" si="9"/>
        <v>27.40803383051601</v>
      </c>
      <c r="H51" s="35">
        <f>SUM(H45:H50)</f>
        <v>266465.07029999996</v>
      </c>
      <c r="I51" s="43">
        <f t="shared" si="10"/>
        <v>29.57615704669594</v>
      </c>
      <c r="J51" s="35">
        <f t="shared" si="6"/>
        <v>712894.1691999999</v>
      </c>
      <c r="K51" s="43">
        <f t="shared" si="11"/>
        <v>79.12733133162567</v>
      </c>
      <c r="L51" s="35">
        <f>SUM(L45:L50)</f>
        <v>188051.3792</v>
      </c>
      <c r="M51" s="43">
        <f t="shared" si="12"/>
        <v>20.87266866837432</v>
      </c>
      <c r="N51" s="36">
        <f>SUM(N45:N50)</f>
        <v>511911.22689999995</v>
      </c>
      <c r="O51" s="37">
        <f t="shared" si="5"/>
        <v>1412856.7752999999</v>
      </c>
    </row>
    <row r="52" spans="1:15" ht="13.5" customHeight="1">
      <c r="A52" s="30"/>
      <c r="B52" s="59" t="s">
        <v>59</v>
      </c>
      <c r="C52" s="60"/>
      <c r="D52" s="35">
        <v>6140.9981</v>
      </c>
      <c r="E52" s="43">
        <f t="shared" si="8"/>
        <v>15.030297525578067</v>
      </c>
      <c r="F52" s="35">
        <v>5826.236</v>
      </c>
      <c r="G52" s="43">
        <f t="shared" si="9"/>
        <v>14.259906794993777</v>
      </c>
      <c r="H52" s="35">
        <v>18416.3324</v>
      </c>
      <c r="I52" s="43">
        <f t="shared" si="10"/>
        <v>45.074587354447026</v>
      </c>
      <c r="J52" s="35">
        <f t="shared" si="6"/>
        <v>30383.5665</v>
      </c>
      <c r="K52" s="43">
        <f t="shared" si="11"/>
        <v>74.36479167501888</v>
      </c>
      <c r="L52" s="35">
        <v>10473.8955</v>
      </c>
      <c r="M52" s="43">
        <f t="shared" si="12"/>
        <v>25.63520832498113</v>
      </c>
      <c r="N52" s="36">
        <v>100405.1619</v>
      </c>
      <c r="O52" s="37">
        <f t="shared" si="5"/>
        <v>141262.6239</v>
      </c>
    </row>
    <row r="53" spans="1:15" ht="13.5" customHeight="1">
      <c r="A53" s="30"/>
      <c r="B53" s="59" t="s">
        <v>60</v>
      </c>
      <c r="C53" s="60"/>
      <c r="D53" s="35">
        <v>170.1222</v>
      </c>
      <c r="E53" s="43">
        <f t="shared" si="8"/>
        <v>26.630985906673786</v>
      </c>
      <c r="F53" s="35">
        <v>182.9111</v>
      </c>
      <c r="G53" s="43">
        <f t="shared" si="9"/>
        <v>28.632964576487964</v>
      </c>
      <c r="H53" s="35">
        <v>192.7864</v>
      </c>
      <c r="I53" s="43">
        <f t="shared" si="10"/>
        <v>30.178847330909047</v>
      </c>
      <c r="J53" s="35">
        <f t="shared" si="6"/>
        <v>545.8197</v>
      </c>
      <c r="K53" s="43">
        <f t="shared" si="11"/>
        <v>85.4427978140708</v>
      </c>
      <c r="L53" s="35">
        <v>92.9933</v>
      </c>
      <c r="M53" s="43">
        <f t="shared" si="12"/>
        <v>14.557202185929219</v>
      </c>
      <c r="N53" s="36">
        <v>1666.1717</v>
      </c>
      <c r="O53" s="37">
        <f t="shared" si="5"/>
        <v>2304.9847</v>
      </c>
    </row>
    <row r="54" spans="1:15" ht="13.5" customHeight="1">
      <c r="A54" s="30"/>
      <c r="B54" s="59" t="s">
        <v>61</v>
      </c>
      <c r="C54" s="60"/>
      <c r="D54" s="35">
        <v>1807.774</v>
      </c>
      <c r="E54" s="43">
        <f t="shared" si="8"/>
        <v>31.050536445322695</v>
      </c>
      <c r="F54" s="35">
        <v>561.6385</v>
      </c>
      <c r="G54" s="43">
        <f t="shared" si="9"/>
        <v>9.646768187476074</v>
      </c>
      <c r="H54" s="35">
        <v>1341.0996</v>
      </c>
      <c r="I54" s="43">
        <f t="shared" si="10"/>
        <v>23.03488268257409</v>
      </c>
      <c r="J54" s="35">
        <f t="shared" si="6"/>
        <v>3710.5121</v>
      </c>
      <c r="K54" s="43">
        <f t="shared" si="11"/>
        <v>63.732187315372855</v>
      </c>
      <c r="L54" s="35">
        <v>2111.5258</v>
      </c>
      <c r="M54" s="43">
        <f t="shared" si="12"/>
        <v>36.267812684627145</v>
      </c>
      <c r="N54" s="36">
        <v>359.7666</v>
      </c>
      <c r="O54" s="37">
        <f t="shared" si="5"/>
        <v>6181.804499999999</v>
      </c>
    </row>
    <row r="55" spans="1:15" ht="13.5" customHeight="1">
      <c r="A55" s="30"/>
      <c r="B55" s="59" t="s">
        <v>62</v>
      </c>
      <c r="C55" s="60"/>
      <c r="D55" s="35">
        <v>6214.6038</v>
      </c>
      <c r="E55" s="43">
        <f t="shared" si="8"/>
        <v>21.106392864577757</v>
      </c>
      <c r="F55" s="35">
        <v>10634.4281</v>
      </c>
      <c r="G55" s="43">
        <f t="shared" si="9"/>
        <v>36.11725294035722</v>
      </c>
      <c r="H55" s="35">
        <v>8340.6206</v>
      </c>
      <c r="I55" s="43">
        <f t="shared" si="10"/>
        <v>28.326892716473772</v>
      </c>
      <c r="J55" s="35">
        <f t="shared" si="6"/>
        <v>25189.652499999997</v>
      </c>
      <c r="K55" s="43">
        <f t="shared" si="11"/>
        <v>85.55053852140874</v>
      </c>
      <c r="L55" s="35">
        <v>4254.5251</v>
      </c>
      <c r="M55" s="43">
        <f t="shared" si="12"/>
        <v>14.449461478591274</v>
      </c>
      <c r="N55" s="36">
        <v>6390.0125</v>
      </c>
      <c r="O55" s="37">
        <f t="shared" si="5"/>
        <v>35834.19009999999</v>
      </c>
    </row>
    <row r="56" spans="1:15" ht="13.5" customHeight="1">
      <c r="A56" s="30"/>
      <c r="B56" s="59" t="s">
        <v>63</v>
      </c>
      <c r="C56" s="60"/>
      <c r="D56" s="35">
        <v>8317.5339</v>
      </c>
      <c r="E56" s="43">
        <f t="shared" si="8"/>
        <v>33.7703643907143</v>
      </c>
      <c r="F56" s="35">
        <v>11139.4133</v>
      </c>
      <c r="G56" s="43">
        <f t="shared" si="9"/>
        <v>45.22759399150381</v>
      </c>
      <c r="H56" s="35">
        <v>4783.9837</v>
      </c>
      <c r="I56" s="43">
        <f t="shared" si="10"/>
        <v>19.42365065542295</v>
      </c>
      <c r="J56" s="35">
        <f t="shared" si="6"/>
        <v>24240.930900000003</v>
      </c>
      <c r="K56" s="43">
        <f t="shared" si="11"/>
        <v>98.42160903764106</v>
      </c>
      <c r="L56" s="35">
        <v>388.7527</v>
      </c>
      <c r="M56" s="43">
        <f t="shared" si="12"/>
        <v>1.5783909623589314</v>
      </c>
      <c r="N56" s="36">
        <v>14526.9067</v>
      </c>
      <c r="O56" s="37">
        <f t="shared" si="5"/>
        <v>39156.5903</v>
      </c>
    </row>
    <row r="57" spans="1:15" ht="13.5" customHeight="1">
      <c r="A57" s="30"/>
      <c r="B57" s="59" t="s">
        <v>64</v>
      </c>
      <c r="C57" s="60"/>
      <c r="D57" s="35">
        <v>301034.6484</v>
      </c>
      <c r="E57" s="43">
        <f t="shared" si="8"/>
        <v>68.74569676492938</v>
      </c>
      <c r="F57" s="35">
        <v>49804.6251</v>
      </c>
      <c r="G57" s="43">
        <f t="shared" si="9"/>
        <v>11.373619856761945</v>
      </c>
      <c r="H57" s="35">
        <v>58154.7925</v>
      </c>
      <c r="I57" s="43">
        <f t="shared" si="10"/>
        <v>13.280503596118237</v>
      </c>
      <c r="J57" s="35">
        <f t="shared" si="6"/>
        <v>408994.066</v>
      </c>
      <c r="K57" s="43">
        <f t="shared" si="11"/>
        <v>93.39982021780956</v>
      </c>
      <c r="L57" s="35">
        <v>28901.9225</v>
      </c>
      <c r="M57" s="43">
        <f t="shared" si="12"/>
        <v>6.600179782190446</v>
      </c>
      <c r="N57" s="36">
        <v>49368.0099</v>
      </c>
      <c r="O57" s="37">
        <f t="shared" si="5"/>
        <v>487263.9984</v>
      </c>
    </row>
    <row r="58" spans="1:15" ht="13.5" customHeight="1">
      <c r="A58" s="30"/>
      <c r="B58" s="59" t="s">
        <v>65</v>
      </c>
      <c r="C58" s="60"/>
      <c r="D58" s="35">
        <v>2431.9</v>
      </c>
      <c r="E58" s="43">
        <f t="shared" si="8"/>
        <v>13.078700005722704</v>
      </c>
      <c r="F58" s="35">
        <v>6448.9852</v>
      </c>
      <c r="G58" s="43">
        <f t="shared" si="9"/>
        <v>34.68248808427388</v>
      </c>
      <c r="H58" s="35">
        <v>4108.0819</v>
      </c>
      <c r="I58" s="43">
        <f t="shared" si="10"/>
        <v>22.093166153640915</v>
      </c>
      <c r="J58" s="35">
        <f t="shared" si="6"/>
        <v>12988.967100000002</v>
      </c>
      <c r="K58" s="43">
        <f t="shared" si="11"/>
        <v>69.8543542436375</v>
      </c>
      <c r="L58" s="35">
        <v>5605.3886</v>
      </c>
      <c r="M58" s="43">
        <f t="shared" si="12"/>
        <v>30.14564575636251</v>
      </c>
      <c r="N58" s="36">
        <v>19750.8802</v>
      </c>
      <c r="O58" s="37">
        <f t="shared" si="5"/>
        <v>38345.2359</v>
      </c>
    </row>
    <row r="59" spans="1:15" ht="13.5" customHeight="1">
      <c r="A59" s="30"/>
      <c r="B59" s="59" t="s">
        <v>66</v>
      </c>
      <c r="C59" s="60"/>
      <c r="D59" s="35">
        <v>923.509</v>
      </c>
      <c r="E59" s="43">
        <f t="shared" si="8"/>
        <v>7.141514248570157</v>
      </c>
      <c r="F59" s="35">
        <v>1305.346</v>
      </c>
      <c r="G59" s="43">
        <f t="shared" si="9"/>
        <v>10.094267688039922</v>
      </c>
      <c r="H59" s="35">
        <v>2975.0424</v>
      </c>
      <c r="I59" s="43">
        <f t="shared" si="10"/>
        <v>23.006064575115516</v>
      </c>
      <c r="J59" s="35">
        <f t="shared" si="6"/>
        <v>5203.8974</v>
      </c>
      <c r="K59" s="43">
        <f t="shared" si="11"/>
        <v>40.24184651172559</v>
      </c>
      <c r="L59" s="35">
        <v>7727.6598</v>
      </c>
      <c r="M59" s="43">
        <f t="shared" si="12"/>
        <v>59.75815348827441</v>
      </c>
      <c r="N59" s="36">
        <v>2689.7845</v>
      </c>
      <c r="O59" s="37">
        <f t="shared" si="5"/>
        <v>15621.341699999999</v>
      </c>
    </row>
    <row r="60" spans="1:15" ht="13.5" customHeight="1">
      <c r="A60" s="30"/>
      <c r="B60" s="59" t="s">
        <v>67</v>
      </c>
      <c r="C60" s="60"/>
      <c r="D60" s="35">
        <v>333.3506</v>
      </c>
      <c r="E60" s="43">
        <f t="shared" si="8"/>
        <v>43.15096909251869</v>
      </c>
      <c r="F60" s="35">
        <v>63.4189</v>
      </c>
      <c r="G60" s="43">
        <f t="shared" si="9"/>
        <v>8.209335737753385</v>
      </c>
      <c r="H60" s="35">
        <v>135.6104</v>
      </c>
      <c r="I60" s="43">
        <f t="shared" si="10"/>
        <v>17.554251226858742</v>
      </c>
      <c r="J60" s="35">
        <f t="shared" si="6"/>
        <v>532.3799</v>
      </c>
      <c r="K60" s="43">
        <f t="shared" si="11"/>
        <v>68.91455605713082</v>
      </c>
      <c r="L60" s="35">
        <v>240.1418</v>
      </c>
      <c r="M60" s="43">
        <f t="shared" si="12"/>
        <v>31.085443942869173</v>
      </c>
      <c r="N60" s="36">
        <v>272.7488</v>
      </c>
      <c r="O60" s="37">
        <f t="shared" si="5"/>
        <v>1045.2705</v>
      </c>
    </row>
    <row r="61" spans="1:15" ht="13.5" customHeight="1">
      <c r="A61" s="30"/>
      <c r="B61" s="59" t="s">
        <v>68</v>
      </c>
      <c r="C61" s="60"/>
      <c r="D61" s="35">
        <v>12874.4005</v>
      </c>
      <c r="E61" s="43">
        <f t="shared" si="8"/>
        <v>32.656656328757734</v>
      </c>
      <c r="F61" s="35">
        <v>9289.4668</v>
      </c>
      <c r="G61" s="43">
        <f t="shared" si="9"/>
        <v>23.56326609266232</v>
      </c>
      <c r="H61" s="35">
        <v>3883.2436</v>
      </c>
      <c r="I61" s="43">
        <f t="shared" si="10"/>
        <v>9.850070431322061</v>
      </c>
      <c r="J61" s="35">
        <f t="shared" si="6"/>
        <v>26047.1109</v>
      </c>
      <c r="K61" s="43">
        <f t="shared" si="11"/>
        <v>66.0699928527421</v>
      </c>
      <c r="L61" s="35">
        <v>13376.4001</v>
      </c>
      <c r="M61" s="43">
        <f t="shared" si="12"/>
        <v>33.93000714725789</v>
      </c>
      <c r="N61" s="36">
        <v>33885.1228</v>
      </c>
      <c r="O61" s="37">
        <f t="shared" si="5"/>
        <v>73308.6338</v>
      </c>
    </row>
    <row r="62" spans="1:15" ht="13.5" customHeight="1">
      <c r="A62" s="30"/>
      <c r="B62" s="59" t="s">
        <v>69</v>
      </c>
      <c r="C62" s="60"/>
      <c r="D62" s="35">
        <v>5375.3908</v>
      </c>
      <c r="E62" s="43">
        <f t="shared" si="8"/>
        <v>19.534857081928397</v>
      </c>
      <c r="F62" s="35">
        <v>3577.5024</v>
      </c>
      <c r="G62" s="43">
        <f t="shared" si="9"/>
        <v>13.00110088633106</v>
      </c>
      <c r="H62" s="35">
        <v>15295.6924</v>
      </c>
      <c r="I62" s="43">
        <f t="shared" si="10"/>
        <v>55.58650079974433</v>
      </c>
      <c r="J62" s="35">
        <f t="shared" si="6"/>
        <v>24248.5856</v>
      </c>
      <c r="K62" s="43">
        <f t="shared" si="11"/>
        <v>88.12245876800378</v>
      </c>
      <c r="L62" s="35">
        <v>3268.3334</v>
      </c>
      <c r="M62" s="43">
        <f t="shared" si="12"/>
        <v>11.877541231996213</v>
      </c>
      <c r="N62" s="36">
        <v>19888.082</v>
      </c>
      <c r="O62" s="37">
        <f t="shared" si="5"/>
        <v>47405.001</v>
      </c>
    </row>
    <row r="63" spans="1:15" ht="13.5" customHeight="1">
      <c r="A63" s="30"/>
      <c r="B63" s="59" t="s">
        <v>70</v>
      </c>
      <c r="C63" s="60"/>
      <c r="D63" s="35">
        <v>20871.4412</v>
      </c>
      <c r="E63" s="43">
        <f>IF($O63-$N63=0,"",D63/($O63-$N63)*100)</f>
        <v>14.869188385675756</v>
      </c>
      <c r="F63" s="35">
        <v>71908.2063</v>
      </c>
      <c r="G63" s="43">
        <f>IF($O63-$N63=0,"",F63/($O63-$N63)*100)</f>
        <v>51.228693586849005</v>
      </c>
      <c r="H63" s="35">
        <v>9474.3546</v>
      </c>
      <c r="I63" s="43">
        <f>IF($O63-$N63=0,"",H63/($O63-$N63)*100)</f>
        <v>6.749699842485897</v>
      </c>
      <c r="J63" s="35">
        <f t="shared" si="6"/>
        <v>102254.00210000001</v>
      </c>
      <c r="K63" s="43">
        <f>IF($O63-$N63=0,"",J63/($O63-$N63)*100)</f>
        <v>72.84758181501067</v>
      </c>
      <c r="L63" s="35">
        <v>38113.0486</v>
      </c>
      <c r="M63" s="43">
        <f>IF($O63-$N63=0,"",L63/($O63-$N63)*100)</f>
        <v>27.15241818498933</v>
      </c>
      <c r="N63" s="36">
        <v>42364.2662</v>
      </c>
      <c r="O63" s="37">
        <f t="shared" si="5"/>
        <v>182731.31690000003</v>
      </c>
    </row>
    <row r="64" spans="1:15" ht="13.5" customHeight="1">
      <c r="A64" s="30"/>
      <c r="B64" s="59" t="s">
        <v>71</v>
      </c>
      <c r="C64" s="60"/>
      <c r="D64" s="35">
        <v>2335.2696</v>
      </c>
      <c r="E64" s="43">
        <f>IF($O64-$N64=0,"",D64/($O64-$N64)*100)</f>
        <v>24.661379736460592</v>
      </c>
      <c r="F64" s="35">
        <v>1665.8063</v>
      </c>
      <c r="G64" s="43">
        <f>IF($O64-$N64=0,"",F64/($O64-$N64)*100)</f>
        <v>17.591579889400517</v>
      </c>
      <c r="H64" s="35">
        <v>4557.6638</v>
      </c>
      <c r="I64" s="43">
        <f>IF($O64-$N64=0,"",H64/($O64-$N64)*100)</f>
        <v>48.13075016388685</v>
      </c>
      <c r="J64" s="35">
        <f t="shared" si="6"/>
        <v>8558.7397</v>
      </c>
      <c r="K64" s="43">
        <f>IF($O64-$N64=0,"",J64/($O64-$N64)*100)</f>
        <v>90.38370978974795</v>
      </c>
      <c r="L64" s="35">
        <v>910.5991</v>
      </c>
      <c r="M64" s="43">
        <f>IF($O64-$N64=0,"",L64/($O64-$N64)*100)</f>
        <v>9.616290210252064</v>
      </c>
      <c r="N64" s="36">
        <v>6542.6601</v>
      </c>
      <c r="O64" s="37">
        <f t="shared" si="5"/>
        <v>16011.998899999999</v>
      </c>
    </row>
    <row r="65" spans="1:15" ht="13.5" customHeight="1">
      <c r="A65" s="30"/>
      <c r="B65" s="59" t="s">
        <v>72</v>
      </c>
      <c r="C65" s="60"/>
      <c r="D65" s="35">
        <v>30768.4009</v>
      </c>
      <c r="E65" s="43">
        <f>IF($O65-$N65=0,"",D65/($O65-$N65)*100)</f>
        <v>42.332053765261854</v>
      </c>
      <c r="F65" s="35">
        <v>2486.8062</v>
      </c>
      <c r="G65" s="43">
        <f>IF($O65-$N65=0,"",F65/($O65-$N65)*100)</f>
        <v>3.4214197255271244</v>
      </c>
      <c r="H65" s="35">
        <v>6482.2363</v>
      </c>
      <c r="I65" s="43">
        <f>IF($O65-$N65=0,"",H65/($O65-$N65)*100)</f>
        <v>8.918447743273262</v>
      </c>
      <c r="J65" s="35">
        <f t="shared" si="6"/>
        <v>39737.4434</v>
      </c>
      <c r="K65" s="43">
        <f>IF($O65-$N65=0,"",J65/($O65-$N65)*100)</f>
        <v>54.67192123406224</v>
      </c>
      <c r="L65" s="35">
        <v>32946.0155</v>
      </c>
      <c r="M65" s="43">
        <f>IF($O65-$N65=0,"",L65/($O65-$N65)*100)</f>
        <v>45.32807876593776</v>
      </c>
      <c r="N65" s="36">
        <v>18978.7934</v>
      </c>
      <c r="O65" s="37">
        <f t="shared" si="5"/>
        <v>91662.2523</v>
      </c>
    </row>
    <row r="66" spans="1:15" ht="13.5" customHeight="1">
      <c r="A66" s="30"/>
      <c r="B66" s="59" t="s">
        <v>12</v>
      </c>
      <c r="C66" s="60"/>
      <c r="D66" s="35">
        <v>237572.6965</v>
      </c>
      <c r="E66" s="43">
        <f>IF($O66-$N66=0,"",D66/($O66-$N66)*100)</f>
        <v>29.464587694356286</v>
      </c>
      <c r="F66" s="35">
        <v>103944.8157</v>
      </c>
      <c r="G66" s="43">
        <f>IF($O66-$N66=0,"",F66/($O66-$N66)*100)</f>
        <v>12.89159563656488</v>
      </c>
      <c r="H66" s="35">
        <v>38849.6045</v>
      </c>
      <c r="I66" s="43">
        <f>IF($O66-$N66=0,"",H66/($O66-$N66)*100)</f>
        <v>4.8182623489366705</v>
      </c>
      <c r="J66" s="35">
        <f t="shared" si="6"/>
        <v>380367.1167</v>
      </c>
      <c r="K66" s="43">
        <f>IF($O66-$N66=0,"",J66/($O66-$N66)*100)</f>
        <v>47.17444567985784</v>
      </c>
      <c r="L66" s="35">
        <v>425931.9531</v>
      </c>
      <c r="M66" s="43">
        <f>IF($O66-$N66=0,"",L66/($O66-$N66)*100)</f>
        <v>52.82555432014217</v>
      </c>
      <c r="N66" s="36">
        <v>198411.1667</v>
      </c>
      <c r="O66" s="37">
        <f t="shared" si="5"/>
        <v>1004710.2364999999</v>
      </c>
    </row>
    <row r="67" spans="1:15" ht="13.5" customHeight="1">
      <c r="A67" s="30"/>
      <c r="B67" s="61" t="s">
        <v>13</v>
      </c>
      <c r="C67" s="62"/>
      <c r="D67" s="54">
        <f>SUM(D8:D12,D37,D44,D51:D66)</f>
        <v>4721527.644000001</v>
      </c>
      <c r="E67" s="45">
        <f>IF($O67-$N67=0,"",D67/($O67-$N67)*100)</f>
        <v>30.53338927771016</v>
      </c>
      <c r="F67" s="54">
        <f>SUM(F8:F12,F37,F44,F51:F66)</f>
        <v>2320794.5189999994</v>
      </c>
      <c r="G67" s="45">
        <f>IF($O67-$N67=0,"",F67/($O67-$N67)*100)</f>
        <v>15.0082193360135</v>
      </c>
      <c r="H67" s="54">
        <f>SUM(H8:H12,H37,H44,H51:H66)</f>
        <v>4362407.4536</v>
      </c>
      <c r="I67" s="45">
        <f>IF($O67-$N67=0,"",H67/($O67-$N67)*100)</f>
        <v>28.211014530015333</v>
      </c>
      <c r="J67" s="54">
        <f t="shared" si="6"/>
        <v>11404729.6166</v>
      </c>
      <c r="K67" s="45">
        <f>IF($O67-$N67=0,"",J67/($O67-$N67)*100)</f>
        <v>73.75262314373899</v>
      </c>
      <c r="L67" s="54">
        <f>SUM(L8:L12,L37,L44,L51:L66)</f>
        <v>4058760.5353</v>
      </c>
      <c r="M67" s="45">
        <f>IF($O67-$N67=0,"",L67/($O67-$N67)*100)</f>
        <v>26.247376856261003</v>
      </c>
      <c r="N67" s="41">
        <f>SUM(N8:N12,N37,N44,N51:N66)</f>
        <v>6707768.2273</v>
      </c>
      <c r="O67" s="42">
        <f t="shared" si="5"/>
        <v>22171258.3792</v>
      </c>
    </row>
  </sheetData>
  <sheetProtection/>
  <mergeCells count="22">
    <mergeCell ref="B63:C63"/>
    <mergeCell ref="B62:C62"/>
    <mergeCell ref="B56:C56"/>
    <mergeCell ref="B9:C9"/>
    <mergeCell ref="B10:C10"/>
    <mergeCell ref="B67:C67"/>
    <mergeCell ref="B54:C54"/>
    <mergeCell ref="B57:C57"/>
    <mergeCell ref="B66:C66"/>
    <mergeCell ref="B60:C60"/>
    <mergeCell ref="B65:C65"/>
    <mergeCell ref="B61:C61"/>
    <mergeCell ref="L5:M6"/>
    <mergeCell ref="B64:C64"/>
    <mergeCell ref="B52:C52"/>
    <mergeCell ref="B53:C53"/>
    <mergeCell ref="B59:C59"/>
    <mergeCell ref="B58:C58"/>
    <mergeCell ref="B12:C12"/>
    <mergeCell ref="B8:C8"/>
    <mergeCell ref="B11:C11"/>
    <mergeCell ref="B55:C5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2002-03-10T05:50:13Z</cp:lastPrinted>
  <dcterms:created xsi:type="dcterms:W3CDTF">2002-02-14T09:47:47Z</dcterms:created>
  <dcterms:modified xsi:type="dcterms:W3CDTF">2017-03-22T05:23:24Z</dcterms:modified>
  <cp:category/>
  <cp:version/>
  <cp:contentType/>
  <cp:contentStatus/>
</cp:coreProperties>
</file>