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29実行経理\行政事業レビュー\（中間公表前）レビューシート\修正後\（海事局）280361～290013\"/>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Q116" i="3" l="1"/>
  <c r="AM116"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N3" i="4" s="1"/>
  <c r="H3" i="4"/>
  <c r="C3" i="4"/>
  <c r="R2" i="4"/>
  <c r="S2" i="4" s="1"/>
  <c r="M2" i="4"/>
  <c r="N2" i="4"/>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<sst xmlns="http://schemas.openxmlformats.org/spreadsheetml/2006/main" count="2843" uniqueCount="612">
  <si>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</si>
  <si>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</si>
  <si>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</si>
  <si>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</si>
  <si>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</si>
  <si>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</si>
  <si>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</si>
  <si>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</si>
  <si>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</si>
  <si>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</si>
  <si>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</si>
  <si>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</si>
  <si>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</si>
  <si>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</si>
  <si>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</si>
  <si>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</si>
  <si>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</si>
  <si>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</si>
  <si>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</si>
  <si>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</si>
  <si>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</si>
  <si>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</si>
  <si>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</si>
  <si>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</si>
  <si>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</si>
  <si>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</si>
  <si>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</si>
  <si>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</si>
  <si>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</si>
  <si>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</si>
  <si>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</si>
  <si>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</si>
  <si>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</si>
  <si>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</si>
  <si>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</si>
  <si>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</si>
  <si>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</si>
  <si>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</si>
  <si>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</si>
  <si>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</si>
  <si>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</si>
  <si>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</si>
  <si>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</si>
  <si>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</si>
  <si>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</si>
  <si>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</si>
  <si>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</si>
  <si>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</si>
  <si>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</si>
  <si>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</si>
  <si>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</si>
  <si>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</si>
  <si>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</si>
  <si>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</si>
  <si>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</si>
  <si>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</si>
  <si>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</si>
  <si>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</si>
  <si>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</si>
  <si>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</si>
  <si>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</si>
  <si>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</si>
  <si>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</si>
  <si>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</si>
  <si>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</si>
  <si>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</si>
  <si>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</si>
  <si>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</si>
  <si>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</si>
  <si>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</si>
  <si>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</si>
  <si>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</si>
  <si>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</si>
  <si>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</si>
  <si>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</si>
  <si>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</si>
  <si>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</si>
  <si>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</si>
  <si>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</si>
  <si>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</si>
  <si>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</si>
  <si>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</si>
  <si>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</si>
  <si>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</si>
  <si>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</si>
  <si>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</si>
  <si>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</si>
  <si>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</si>
  <si>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</si>
  <si>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</si>
  <si>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</si>
  <si>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</si>
  <si>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</si>
  <si>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</si>
  <si>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</si>
  <si>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</si>
  <si>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</si>
  <si>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</si>
  <si>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</si>
  <si>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</si>
  <si>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</si>
  <si>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</si>
  <si>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</si>
  <si>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</si>
  <si>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</si>
  <si>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</si>
  <si>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</si>
  <si>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</si>
  <si>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</si>
  <si>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</si>
  <si>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</si>
  <si>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</si>
  <si>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</si>
  <si>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</si>
  <si>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</si>
  <si>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</si>
  <si>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</si>
  <si>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</si>
  <si>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</si>
  <si>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</si>
  <si>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</si>
  <si>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</si>
  <si>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</si>
  <si>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</si>
  <si>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</si>
  <si>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</si>
  <si>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</si>
  <si>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</si>
  <si>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</si>
  <si>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</si>
  <si>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</si>
  <si>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</si>
  <si>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</si>
  <si>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</si>
  <si>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</si>
  <si>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</si>
  <si>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</si>
  <si>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</si>
  <si>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</si>
  <si>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</si>
  <si>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</si>
  <si>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</si>
  <si>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</si>
  <si>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</si>
  <si>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</si>
  <si>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</si>
  <si>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</si>
  <si>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</si>
  <si>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</si>
  <si>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</si>
  <si>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</si>
  <si>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</si>
  <si>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</si>
  <si>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</si>
  <si>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</si>
  <si>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</si>
  <si>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</si>
  <si>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</si>
  <si>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</si>
  <si>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</si>
  <si>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</si>
  <si>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</si>
  <si>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</si>
  <si>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</si>
  <si>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</si>
  <si>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</si>
  <si>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</si>
  <si>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</si>
  <si>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</si>
  <si>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</si>
  <si>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</si>
  <si>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</si>
  <si>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</si>
  <si>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</si>
  <si>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</si>
  <si>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</si>
  <si>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</si>
  <si>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</si>
  <si>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</si>
  <si>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</si>
  <si>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</si>
  <si>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</si>
  <si>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</si>
  <si>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</si>
  <si>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</si>
  <si>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</si>
  <si>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</si>
  <si>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</si>
  <si>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</si>
  <si>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</si>
  <si>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</si>
  <si>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</si>
  <si>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</si>
  <si>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</si>
  <si>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</si>
  <si>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</si>
  <si>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</si>
  <si>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</si>
  <si>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</si>
  <si>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</si>
  <si>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</si>
  <si>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</si>
  <si>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</si>
  <si>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</si>
  <si>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</si>
  <si>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</si>
  <si>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</si>
  <si>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</si>
  <si>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</si>
  <si>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</si>
  <si>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</si>
  <si>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</si>
  <si>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</si>
  <si>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</si>
  <si>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</si>
  <si>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</si>
  <si>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</si>
  <si>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</si>
  <si>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</si>
  <si>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</si>
  <si>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</si>
  <si>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</si>
  <si>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</si>
  <si>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</si>
  <si>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</si>
  <si>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</si>
  <si>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</si>
  <si>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</si>
  <si>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</si>
  <si>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</si>
  <si>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</si>
  <si>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</si>
  <si>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</si>
  <si>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</si>
  <si>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</si>
  <si>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</si>
  <si>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</si>
  <si>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</si>
  <si>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</si>
  <si>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</si>
  <si>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</si>
  <si>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</si>
  <si>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</si>
  <si>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</si>
  <si>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</si>
  <si>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</si>
  <si>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</si>
  <si>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</si>
  <si>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</si>
  <si>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</si>
  <si>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</si>
  <si>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</si>
  <si>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</si>
  <si>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</si>
  <si>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</si>
  <si>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</si>
  <si>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</si>
  <si>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</si>
  <si>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</si>
  <si>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</si>
  <si>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</si>
  <si>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</si>
  <si>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</si>
  <si>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</si>
  <si>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</si>
  <si>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</si>
  <si>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</si>
  <si>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</si>
  <si>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</si>
  <si>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</si>
  <si>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</si>
  <si>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</si>
  <si>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</si>
  <si>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</si>
  <si>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</si>
  <si>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</si>
  <si>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</si>
  <si>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</si>
  <si>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</si>
  <si>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</si>
  <si>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</si>
  <si>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</si>
  <si>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</si>
  <si>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</si>
  <si>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</si>
  <si>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</si>
  <si>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</si>
  <si>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</si>
  <si>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</si>
  <si>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</si>
  <si>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</si>
  <si>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</si>
  <si>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</si>
  <si>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</si>
  <si>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</si>
  <si>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</si>
  <si>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</si>
  <si>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</si>
  <si>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</si>
  <si>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</si>
  <si>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</si>
  <si>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</si>
  <si>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</si>
  <si>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</si>
  <si>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</si>
  <si>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</si>
  <si>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</si>
  <si>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</si>
  <si>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</si>
  <si>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</si>
  <si>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</si>
  <si>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</si>
  <si>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</si>
  <si>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</si>
  <si>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</si>
  <si>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</si>
  <si>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</si>
  <si>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</si>
  <si>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</si>
  <si>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</si>
  <si>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</si>
  <si>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</si>
  <si>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</si>
  <si>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</si>
  <si>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</si>
  <si>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</si>
  <si>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</si>
  <si>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</si>
  <si>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</si>
  <si>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</si>
  <si>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</si>
  <si>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</si>
  <si>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</si>
  <si>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</si>
  <si>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</si>
  <si>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</si>
  <si>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</si>
  <si>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</si>
  <si>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</si>
  <si>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</si>
  <si>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</si>
  <si>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</si>
  <si>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</si>
  <si>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</si>
  <si>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</si>
  <si>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</si>
  <si>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</si>
  <si>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</si>
  <si>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</si>
  <si>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</si>
  <si>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</si>
  <si>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</si>
  <si>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</si>
  <si>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</si>
  <si>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</si>
  <si>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</si>
  <si>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</si>
  <si>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</si>
  <si>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</si>
  <si>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</si>
  <si>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</si>
  <si>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</si>
  <si>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</si>
  <si>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</si>
  <si>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</si>
  <si>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</si>
  <si>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</si>
  <si>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</si>
  <si>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</si>
  <si>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</si>
  <si>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</si>
  <si>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</si>
  <si>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</si>
  <si>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</si>
  <si>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</si>
  <si>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</si>
  <si>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</si>
  <si>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</si>
  <si>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</si>
  <si>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</si>
  <si>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</si>
  <si>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</si>
  <si>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</si>
  <si>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</si>
  <si>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</si>
  <si>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</si>
  <si>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</si>
  <si>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</si>
  <si>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</si>
  <si>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</si>
  <si>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</si>
  <si>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</si>
  <si>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</si>
  <si>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</si>
  <si>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</si>
  <si>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</si>
  <si>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</si>
  <si>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</si>
  <si>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</si>
  <si>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</si>
  <si>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</si>
  <si>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</si>
  <si>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</si>
  <si>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</si>
  <si>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</si>
  <si>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</si>
  <si>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</si>
  <si>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</si>
  <si>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</si>
  <si>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</si>
  <si>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</si>
  <si>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</si>
  <si>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</si>
  <si>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</si>
  <si>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</si>
  <si>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</si>
  <si>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</si>
  <si>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</si>
  <si>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</si>
  <si>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</si>
  <si>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</si>
  <si>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</si>
  <si>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</si>
  <si>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</si>
  <si>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</si>
  <si>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</si>
  <si>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</si>
  <si>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</si>
  <si>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</si>
  <si>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</si>
  <si>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</si>
  <si>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</si>
  <si>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</si>
  <si>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</si>
  <si>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</si>
  <si>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</si>
  <si>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</si>
  <si>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</si>
  <si>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</si>
  <si>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</si>
  <si>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</si>
  <si>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</si>
  <si>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</si>
  <si>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</si>
  <si>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</si>
  <si>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</si>
  <si>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</si>
  <si>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</si>
  <si>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</si>
  <si>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</si>
  <si>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</si>
  <si>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</si>
  <si>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</si>
  <si>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</si>
  <si>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</si>
  <si>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</si>
  <si>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</si>
  <si>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</si>
  <si>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</si>
  <si>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</si>
  <si>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</si>
  <si>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</si>
  <si>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</si>
  <si>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</si>
  <si>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</si>
  <si>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</si>
  <si>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</si>
  <si>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</si>
  <si>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</si>
  <si>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</si>
  <si>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</si>
  <si>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</si>
  <si>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</si>
  <si>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</si>
  <si>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</si>
  <si>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</si>
  <si>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</si>
  <si>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</si>
  <si>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</si>
  <si>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</si>
  <si>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</si>
  <si>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</si>
  <si>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</si>
  <si>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</si>
  <si>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</si>
  <si>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</si>
  <si>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</si>
  <si>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</si>
  <si>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</si>
  <si>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</si>
  <si>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</si>
  <si>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</si>
  <si>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</si>
  <si>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</si>
  <si>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</si>
  <si>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</si>
  <si>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</si>
  <si>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</si>
  <si>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</si>
  <si>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</si>
  <si>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</si>
  <si>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</si>
  <si>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</si>
  <si>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</si>
  <si>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</si>
  <si>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</si>
  <si>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</si>
  <si>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</si>
  <si>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</si>
  <si>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</si>
  <si>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</si>
  <si>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</si>
  <si>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</si>
  <si>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</si>
  <si>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</si>
  <si>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</si>
  <si>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</si>
  <si>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</si>
  <si>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</si>
  <si>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</si>
  <si>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</si>
  <si>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</si>
  <si>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</si>
  <si>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</si>
  <si>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</si>
  <si>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</si>
  <si>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</si>
  <si>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</si>
  <si>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</si>
  <si>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</si>
  <si>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</si>
  <si>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</si>
  <si>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</si>
  <si>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</si>
  <si>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</si>
  <si>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</si>
  <si>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</si>
  <si>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</si>
  <si>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</si>
  <si>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</si>
  <si>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</si>
  <si>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</si>
  <si>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</si>
  <si>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</si>
  <si>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</si>
  <si>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海洋産業の戦略的振興のための総合対策（海洋資源開発人材育成及びエンジニアリング企業との協業に向けた技術開発に係る調査）</t>
    <rPh sb="0" eb="2">
      <t>カイヨウ</t>
    </rPh>
    <rPh sb="2" eb="4">
      <t>サンギョウ</t>
    </rPh>
    <rPh sb="5" eb="8">
      <t>センリャクテキ</t>
    </rPh>
    <rPh sb="8" eb="10">
      <t>シンコウ</t>
    </rPh>
    <rPh sb="14" eb="16">
      <t>ソウゴウ</t>
    </rPh>
    <rPh sb="16" eb="18">
      <t>タイサク</t>
    </rPh>
    <rPh sb="19" eb="21">
      <t>カイヨウ</t>
    </rPh>
    <rPh sb="21" eb="23">
      <t>シゲン</t>
    </rPh>
    <rPh sb="23" eb="25">
      <t>カイハツ</t>
    </rPh>
    <rPh sb="25" eb="27">
      <t>ジンザイ</t>
    </rPh>
    <rPh sb="27" eb="29">
      <t>イクセイ</t>
    </rPh>
    <rPh sb="29" eb="30">
      <t>オヨ</t>
    </rPh>
    <rPh sb="39" eb="41">
      <t>キギョウ</t>
    </rPh>
    <rPh sb="43" eb="45">
      <t>キョウギョウ</t>
    </rPh>
    <rPh sb="46" eb="47">
      <t>ム</t>
    </rPh>
    <rPh sb="49" eb="51">
      <t>ギジュツ</t>
    </rPh>
    <rPh sb="51" eb="53">
      <t>カイハツ</t>
    </rPh>
    <rPh sb="54" eb="55">
      <t>カカ</t>
    </rPh>
    <rPh sb="56" eb="58">
      <t>チョウサ</t>
    </rPh>
    <phoneticPr fontId="5"/>
  </si>
  <si>
    <t>海事局</t>
    <rPh sb="0" eb="3">
      <t>カイジキョク</t>
    </rPh>
    <phoneticPr fontId="5"/>
  </si>
  <si>
    <t>国土交通省</t>
  </si>
  <si>
    <t>海洋・環境政策課</t>
    <rPh sb="0" eb="2">
      <t>カイヨウ</t>
    </rPh>
    <rPh sb="3" eb="5">
      <t>カンキョウ</t>
    </rPh>
    <rPh sb="5" eb="8">
      <t>セイサクカ</t>
    </rPh>
    <phoneticPr fontId="5"/>
  </si>
  <si>
    <t>○</t>
  </si>
  <si>
    <t>海洋基本計画</t>
    <rPh sb="0" eb="2">
      <t>カイヨウ</t>
    </rPh>
    <rPh sb="2" eb="4">
      <t>キホン</t>
    </rPh>
    <rPh sb="4" eb="6">
      <t>ケイカク</t>
    </rPh>
    <phoneticPr fontId="5"/>
  </si>
  <si>
    <t>-</t>
  </si>
  <si>
    <t>-</t>
    <phoneticPr fontId="5"/>
  </si>
  <si>
    <t>エネルギー需要の増加に伴い、拡大する世界の海洋開発市場を取り込み、成長のエンジンの１つとするため、我が国海洋産業の国際競争力を強化し、戦略的に振興するための総合対策を実施する。</t>
    <rPh sb="5" eb="7">
      <t>ジュヨウ</t>
    </rPh>
    <rPh sb="8" eb="10">
      <t>ゾウカ</t>
    </rPh>
    <rPh sb="11" eb="12">
      <t>トモナ</t>
    </rPh>
    <rPh sb="14" eb="16">
      <t>カクダイ</t>
    </rPh>
    <rPh sb="18" eb="20">
      <t>セカイ</t>
    </rPh>
    <rPh sb="21" eb="23">
      <t>カイヨウ</t>
    </rPh>
    <rPh sb="23" eb="25">
      <t>カイハツ</t>
    </rPh>
    <rPh sb="25" eb="27">
      <t>シジョウ</t>
    </rPh>
    <rPh sb="28" eb="29">
      <t>ト</t>
    </rPh>
    <rPh sb="30" eb="31">
      <t>コ</t>
    </rPh>
    <rPh sb="33" eb="35">
      <t>セイチョウ</t>
    </rPh>
    <rPh sb="49" eb="50">
      <t>ワ</t>
    </rPh>
    <rPh sb="51" eb="52">
      <t>コク</t>
    </rPh>
    <rPh sb="52" eb="54">
      <t>カイヨウ</t>
    </rPh>
    <rPh sb="54" eb="56">
      <t>サンギョウ</t>
    </rPh>
    <rPh sb="57" eb="59">
      <t>コクサイ</t>
    </rPh>
    <rPh sb="59" eb="62">
      <t>キョウソウリョク</t>
    </rPh>
    <rPh sb="63" eb="65">
      <t>キョウカ</t>
    </rPh>
    <rPh sb="67" eb="70">
      <t>センリャクテキ</t>
    </rPh>
    <rPh sb="71" eb="73">
      <t>シンコウ</t>
    </rPh>
    <rPh sb="78" eb="80">
      <t>ソウゴウ</t>
    </rPh>
    <rPh sb="80" eb="82">
      <t>タイサク</t>
    </rPh>
    <rPh sb="83" eb="85">
      <t>ジッシ</t>
    </rPh>
    <phoneticPr fontId="5"/>
  </si>
  <si>
    <t>海洋開発分野における我が国産業のビジネス拡大を図り、海洋産業の国際競争力を強化するため、海洋資源開発の基盤となる技術者の育成システムを構築するとともに、エンジニアリング企業と我が国造船・舶用事業者等との協業等のモデルケースを構築する。</t>
    <phoneticPr fontId="5"/>
  </si>
  <si>
    <t>-</t>
    <phoneticPr fontId="5"/>
  </si>
  <si>
    <t>技術研究開発委託費</t>
    <rPh sb="0" eb="2">
      <t>ギジュツ</t>
    </rPh>
    <rPh sb="2" eb="4">
      <t>ケンキュウ</t>
    </rPh>
    <rPh sb="4" eb="6">
      <t>カイハツ</t>
    </rPh>
    <rPh sb="6" eb="9">
      <t>イタクヒ</t>
    </rPh>
    <phoneticPr fontId="5"/>
  </si>
  <si>
    <t>技術研究開発調査費</t>
    <rPh sb="0" eb="2">
      <t>ギジュツ</t>
    </rPh>
    <rPh sb="2" eb="4">
      <t>ケンキュウ</t>
    </rPh>
    <rPh sb="4" eb="6">
      <t>カイハツ</t>
    </rPh>
    <rPh sb="6" eb="9">
      <t>チョウサヒ</t>
    </rPh>
    <phoneticPr fontId="5"/>
  </si>
  <si>
    <t>技術研究開発謝金</t>
    <rPh sb="0" eb="2">
      <t>ギジュツ</t>
    </rPh>
    <rPh sb="2" eb="4">
      <t>ケンキュウ</t>
    </rPh>
    <rPh sb="4" eb="6">
      <t>カイハツ</t>
    </rPh>
    <rPh sb="6" eb="8">
      <t>シャキン</t>
    </rPh>
    <phoneticPr fontId="5"/>
  </si>
  <si>
    <t>技術研究開発委員等旅費</t>
    <rPh sb="0" eb="2">
      <t>ギジュツ</t>
    </rPh>
    <rPh sb="2" eb="4">
      <t>ケンキュウ</t>
    </rPh>
    <rPh sb="4" eb="6">
      <t>カイハツ</t>
    </rPh>
    <rPh sb="6" eb="8">
      <t>イイン</t>
    </rPh>
    <rPh sb="8" eb="9">
      <t>トウ</t>
    </rPh>
    <rPh sb="9" eb="11">
      <t>リョヒ</t>
    </rPh>
    <phoneticPr fontId="5"/>
  </si>
  <si>
    <t>海洋開発関連産業に専従する技術者数を32年度までに約2400人とする。</t>
    <rPh sb="0" eb="2">
      <t>カイヨウ</t>
    </rPh>
    <rPh sb="2" eb="4">
      <t>カイハツ</t>
    </rPh>
    <rPh sb="4" eb="6">
      <t>カンレン</t>
    </rPh>
    <rPh sb="6" eb="8">
      <t>サンギョウ</t>
    </rPh>
    <rPh sb="9" eb="11">
      <t>センジュウ</t>
    </rPh>
    <rPh sb="13" eb="16">
      <t>ギジュツシャ</t>
    </rPh>
    <rPh sb="16" eb="17">
      <t>スウ</t>
    </rPh>
    <rPh sb="20" eb="22">
      <t>ネンド</t>
    </rPh>
    <rPh sb="25" eb="26">
      <t>ヤク</t>
    </rPh>
    <rPh sb="30" eb="31">
      <t>ニン</t>
    </rPh>
    <phoneticPr fontId="5"/>
  </si>
  <si>
    <t>海洋開発関連産業に専従する技術者数</t>
    <rPh sb="0" eb="2">
      <t>カイヨウ</t>
    </rPh>
    <rPh sb="2" eb="4">
      <t>カイハツ</t>
    </rPh>
    <rPh sb="4" eb="6">
      <t>カンレン</t>
    </rPh>
    <rPh sb="6" eb="8">
      <t>サンギョウ</t>
    </rPh>
    <rPh sb="9" eb="11">
      <t>センジュウ</t>
    </rPh>
    <rPh sb="13" eb="16">
      <t>ギジュツシャ</t>
    </rPh>
    <rPh sb="16" eb="17">
      <t>スウ</t>
    </rPh>
    <phoneticPr fontId="5"/>
  </si>
  <si>
    <t>人</t>
    <rPh sb="0" eb="1">
      <t>ニン</t>
    </rPh>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</si>
  <si>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</si>
  <si>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３６　海事産業の市場環境整備・活性化及び人材の確保等を図る</t>
    <rPh sb="3" eb="5">
      <t>カイジ</t>
    </rPh>
    <rPh sb="5" eb="7">
      <t>サンギョウ</t>
    </rPh>
    <rPh sb="8" eb="10">
      <t>シジョウ</t>
    </rPh>
    <rPh sb="10" eb="12">
      <t>カンキョウ</t>
    </rPh>
    <rPh sb="12" eb="14">
      <t>セイビ</t>
    </rPh>
    <rPh sb="15" eb="18">
      <t>カッセイカ</t>
    </rPh>
    <rPh sb="18" eb="19">
      <t>オヨ</t>
    </rPh>
    <rPh sb="20" eb="22">
      <t>ジンザイ</t>
    </rPh>
    <rPh sb="23" eb="25">
      <t>カクホ</t>
    </rPh>
    <rPh sb="25" eb="26">
      <t>トウ</t>
    </rPh>
    <rPh sb="27" eb="28">
      <t>ハカ</t>
    </rPh>
    <phoneticPr fontId="5"/>
  </si>
  <si>
    <t>海洋開発に関する留学又はインターンシップに参加した学生の人数</t>
    <rPh sb="0" eb="2">
      <t>カイヨウ</t>
    </rPh>
    <rPh sb="2" eb="4">
      <t>カイハツ</t>
    </rPh>
    <rPh sb="5" eb="6">
      <t>カン</t>
    </rPh>
    <rPh sb="8" eb="10">
      <t>リュウガク</t>
    </rPh>
    <rPh sb="10" eb="11">
      <t>マタ</t>
    </rPh>
    <rPh sb="21" eb="23">
      <t>サンカ</t>
    </rPh>
    <rPh sb="25" eb="27">
      <t>ガクセイ</t>
    </rPh>
    <rPh sb="28" eb="30">
      <t>ニンズウ</t>
    </rPh>
    <phoneticPr fontId="5"/>
  </si>
  <si>
    <t>本事業により、海洋開発に従事する技術者の基盤となる育成システムの構築を推進するための専門教材等の開発を行うとともに、留学先・インターンシップ先としての海外大学・海外企業との連携体制構築に向けた調査を行い、実践経験や高度な知識習得の機会確保に向けた取組を進めることで、海洋開発に従事する技術者の育成を促す。</t>
    <rPh sb="0" eb="1">
      <t>ホン</t>
    </rPh>
    <rPh sb="1" eb="3">
      <t>ジギョウ</t>
    </rPh>
    <rPh sb="7" eb="9">
      <t>カイヨウ</t>
    </rPh>
    <rPh sb="9" eb="11">
      <t>カイハツ</t>
    </rPh>
    <rPh sb="12" eb="14">
      <t>ジュウジ</t>
    </rPh>
    <rPh sb="16" eb="19">
      <t>ギジュツシャ</t>
    </rPh>
    <rPh sb="20" eb="22">
      <t>キバン</t>
    </rPh>
    <rPh sb="25" eb="27">
      <t>イクセイ</t>
    </rPh>
    <rPh sb="32" eb="34">
      <t>コウチク</t>
    </rPh>
    <rPh sb="35" eb="37">
      <t>スイシン</t>
    </rPh>
    <rPh sb="42" eb="44">
      <t>センモン</t>
    </rPh>
    <rPh sb="44" eb="46">
      <t>キョウザイ</t>
    </rPh>
    <rPh sb="46" eb="47">
      <t>トウ</t>
    </rPh>
    <rPh sb="48" eb="50">
      <t>カイハツ</t>
    </rPh>
    <rPh sb="51" eb="52">
      <t>オコナ</t>
    </rPh>
    <rPh sb="58" eb="60">
      <t>リュウガク</t>
    </rPh>
    <rPh sb="60" eb="61">
      <t>サキ</t>
    </rPh>
    <rPh sb="70" eb="71">
      <t>サキ</t>
    </rPh>
    <rPh sb="75" eb="77">
      <t>カイガイ</t>
    </rPh>
    <rPh sb="77" eb="79">
      <t>ダイガク</t>
    </rPh>
    <rPh sb="80" eb="82">
      <t>カイガイ</t>
    </rPh>
    <rPh sb="82" eb="84">
      <t>キギョウ</t>
    </rPh>
    <rPh sb="86" eb="88">
      <t>レンケイ</t>
    </rPh>
    <rPh sb="88" eb="90">
      <t>タイセイ</t>
    </rPh>
    <rPh sb="90" eb="92">
      <t>コウチク</t>
    </rPh>
    <rPh sb="93" eb="94">
      <t>ム</t>
    </rPh>
    <rPh sb="96" eb="98">
      <t>チョウサ</t>
    </rPh>
    <rPh sb="99" eb="100">
      <t>オコナ</t>
    </rPh>
    <rPh sb="102" eb="104">
      <t>ジッセン</t>
    </rPh>
    <rPh sb="104" eb="106">
      <t>ケイケン</t>
    </rPh>
    <rPh sb="107" eb="109">
      <t>コウド</t>
    </rPh>
    <rPh sb="110" eb="112">
      <t>チシキ</t>
    </rPh>
    <rPh sb="112" eb="114">
      <t>シュウトク</t>
    </rPh>
    <rPh sb="115" eb="117">
      <t>キカイ</t>
    </rPh>
    <rPh sb="117" eb="119">
      <t>カクホ</t>
    </rPh>
    <rPh sb="120" eb="121">
      <t>ム</t>
    </rPh>
    <rPh sb="123" eb="125">
      <t>トリクミ</t>
    </rPh>
    <rPh sb="126" eb="127">
      <t>スス</t>
    </rPh>
    <rPh sb="133" eb="135">
      <t>カイヨウ</t>
    </rPh>
    <rPh sb="135" eb="137">
      <t>カイハツ</t>
    </rPh>
    <rPh sb="138" eb="140">
      <t>ジュウジ</t>
    </rPh>
    <rPh sb="142" eb="145">
      <t>ギジュツシャ</t>
    </rPh>
    <rPh sb="146" eb="148">
      <t>イクセイ</t>
    </rPh>
    <rPh sb="149" eb="150">
      <t>ウナガ</t>
    </rPh>
    <phoneticPr fontId="5"/>
  </si>
  <si>
    <t>-</t>
    <phoneticPr fontId="5"/>
  </si>
  <si>
    <t>日本経済団体連合会が、海洋産業の振興について提言している。</t>
    <rPh sb="0" eb="2">
      <t>ニホン</t>
    </rPh>
    <rPh sb="2" eb="4">
      <t>ケイザイ</t>
    </rPh>
    <rPh sb="4" eb="6">
      <t>ダンタイ</t>
    </rPh>
    <rPh sb="6" eb="9">
      <t>レンゴウカイ</t>
    </rPh>
    <rPh sb="11" eb="13">
      <t>カイヨウ</t>
    </rPh>
    <rPh sb="13" eb="15">
      <t>サンギョウ</t>
    </rPh>
    <rPh sb="16" eb="18">
      <t>シンコウ</t>
    </rPh>
    <rPh sb="22" eb="24">
      <t>テイゲン</t>
    </rPh>
    <phoneticPr fontId="5"/>
  </si>
  <si>
    <t>本事業は、我が国海洋産業の国際競争力を強化するために実施するものであり、広く国民に裨益するものである。</t>
    <rPh sb="0" eb="1">
      <t>ホン</t>
    </rPh>
    <rPh sb="1" eb="3">
      <t>ジギョウ</t>
    </rPh>
    <rPh sb="5" eb="6">
      <t>ワ</t>
    </rPh>
    <rPh sb="7" eb="8">
      <t>コク</t>
    </rPh>
    <rPh sb="8" eb="10">
      <t>カイヨウ</t>
    </rPh>
    <rPh sb="10" eb="12">
      <t>サンギョウ</t>
    </rPh>
    <rPh sb="13" eb="15">
      <t>コクサイ</t>
    </rPh>
    <rPh sb="15" eb="18">
      <t>キョウソウリョク</t>
    </rPh>
    <rPh sb="19" eb="21">
      <t>キョウカ</t>
    </rPh>
    <rPh sb="26" eb="28">
      <t>ジッシ</t>
    </rPh>
    <rPh sb="36" eb="37">
      <t>ヒロ</t>
    </rPh>
    <rPh sb="38" eb="40">
      <t>コクミン</t>
    </rPh>
    <rPh sb="41" eb="43">
      <t>ヒエキ</t>
    </rPh>
    <phoneticPr fontId="5"/>
  </si>
  <si>
    <t>海洋産業の振興は海洋基本計画等で実施すべき施策として定められている。</t>
    <rPh sb="0" eb="2">
      <t>カイヨウ</t>
    </rPh>
    <rPh sb="2" eb="4">
      <t>サンギョウ</t>
    </rPh>
    <rPh sb="5" eb="7">
      <t>シンコウ</t>
    </rPh>
    <rPh sb="8" eb="10">
      <t>カイヨウ</t>
    </rPh>
    <rPh sb="10" eb="12">
      <t>キホン</t>
    </rPh>
    <rPh sb="12" eb="14">
      <t>ケイカク</t>
    </rPh>
    <rPh sb="14" eb="15">
      <t>トウ</t>
    </rPh>
    <rPh sb="16" eb="18">
      <t>ジッシ</t>
    </rPh>
    <rPh sb="21" eb="23">
      <t>シサク</t>
    </rPh>
    <rPh sb="26" eb="27">
      <t>サダ</t>
    </rPh>
    <phoneticPr fontId="5"/>
  </si>
  <si>
    <t>有</t>
  </si>
  <si>
    <t>無</t>
  </si>
  <si>
    <t>‐</t>
  </si>
  <si>
    <t>再委託を行う場合は事前に主要な業務を外部委託していないか等を確認している。</t>
    <rPh sb="0" eb="3">
      <t>サイイタク</t>
    </rPh>
    <rPh sb="4" eb="5">
      <t>オコナ</t>
    </rPh>
    <rPh sb="6" eb="8">
      <t>バアイ</t>
    </rPh>
    <rPh sb="9" eb="11">
      <t>ジゼン</t>
    </rPh>
    <rPh sb="12" eb="14">
      <t>シュヨウ</t>
    </rPh>
    <rPh sb="15" eb="17">
      <t>ギョウム</t>
    </rPh>
    <rPh sb="18" eb="20">
      <t>ガイブ</t>
    </rPh>
    <rPh sb="20" eb="22">
      <t>イタク</t>
    </rPh>
    <rPh sb="28" eb="29">
      <t>トウ</t>
    </rPh>
    <rPh sb="30" eb="32">
      <t>カクニン</t>
    </rPh>
    <phoneticPr fontId="5"/>
  </si>
  <si>
    <t>海洋開発に従事する技術者育成のための環境整備は着実に進展しており、成果目標に見合った実績が得られている。</t>
    <rPh sb="0" eb="2">
      <t>カイヨウ</t>
    </rPh>
    <rPh sb="2" eb="4">
      <t>カイハツ</t>
    </rPh>
    <rPh sb="5" eb="7">
      <t>ジュウジ</t>
    </rPh>
    <rPh sb="9" eb="12">
      <t>ギジュツシャ</t>
    </rPh>
    <rPh sb="12" eb="14">
      <t>イクセイ</t>
    </rPh>
    <rPh sb="18" eb="20">
      <t>カンキョウ</t>
    </rPh>
    <rPh sb="20" eb="22">
      <t>セイビ</t>
    </rPh>
    <rPh sb="23" eb="25">
      <t>チャクジツ</t>
    </rPh>
    <rPh sb="26" eb="28">
      <t>シンテン</t>
    </rPh>
    <rPh sb="33" eb="35">
      <t>セイカ</t>
    </rPh>
    <rPh sb="35" eb="37">
      <t>モクヒョウ</t>
    </rPh>
    <rPh sb="38" eb="40">
      <t>ミア</t>
    </rPh>
    <rPh sb="42" eb="44">
      <t>ジッセキ</t>
    </rPh>
    <rPh sb="45" eb="46">
      <t>エ</t>
    </rPh>
    <phoneticPr fontId="5"/>
  </si>
  <si>
    <t>優れた知見を有する民間事業者を活用することで、より効率的に業務を行っている。</t>
    <rPh sb="0" eb="1">
      <t>スグ</t>
    </rPh>
    <rPh sb="3" eb="5">
      <t>チケン</t>
    </rPh>
    <rPh sb="6" eb="7">
      <t>ユウ</t>
    </rPh>
    <rPh sb="9" eb="11">
      <t>ミンカン</t>
    </rPh>
    <rPh sb="11" eb="14">
      <t>ジギョウシャ</t>
    </rPh>
    <rPh sb="15" eb="17">
      <t>カツヨウ</t>
    </rPh>
    <rPh sb="25" eb="28">
      <t>コウリツテキ</t>
    </rPh>
    <rPh sb="29" eb="31">
      <t>ギョウム</t>
    </rPh>
    <rPh sb="32" eb="33">
      <t>オコナ</t>
    </rPh>
    <phoneticPr fontId="5"/>
  </si>
  <si>
    <t>引き続き適切な予算執行の確保を図るとともに、海洋産業を戦略的に振興するために適切な成果を出すべく効果的な事業の実行に努める。</t>
    <rPh sb="0" eb="1">
      <t>ヒ</t>
    </rPh>
    <rPh sb="2" eb="3">
      <t>ツヅ</t>
    </rPh>
    <rPh sb="4" eb="6">
      <t>テキセツ</t>
    </rPh>
    <rPh sb="7" eb="9">
      <t>ヨサン</t>
    </rPh>
    <rPh sb="9" eb="11">
      <t>シッコウ</t>
    </rPh>
    <rPh sb="12" eb="14">
      <t>カクホ</t>
    </rPh>
    <rPh sb="15" eb="16">
      <t>ハカ</t>
    </rPh>
    <rPh sb="22" eb="24">
      <t>カイヨウ</t>
    </rPh>
    <rPh sb="24" eb="26">
      <t>サンギョウ</t>
    </rPh>
    <rPh sb="27" eb="30">
      <t>センリャクテキ</t>
    </rPh>
    <rPh sb="31" eb="33">
      <t>シンコウ</t>
    </rPh>
    <rPh sb="38" eb="40">
      <t>テキセツ</t>
    </rPh>
    <rPh sb="41" eb="43">
      <t>セイカ</t>
    </rPh>
    <rPh sb="44" eb="45">
      <t>ダ</t>
    </rPh>
    <rPh sb="48" eb="51">
      <t>コウカテキ</t>
    </rPh>
    <rPh sb="52" eb="54">
      <t>ジギョウ</t>
    </rPh>
    <rPh sb="55" eb="57">
      <t>ジッコウ</t>
    </rPh>
    <rPh sb="58" eb="59">
      <t>ツト</t>
    </rPh>
    <phoneticPr fontId="5"/>
  </si>
  <si>
    <t>A.（公財）日本財団、（一財）エンジニアリング協会、
(株)日本海洋科学、（独）海上技術安全研究所</t>
    <rPh sb="3" eb="5">
      <t>コウザイ</t>
    </rPh>
    <phoneticPr fontId="5"/>
  </si>
  <si>
    <t>B.（公財）日本財団、日本船舶輸出組合、（一社）日本舶用工業会、（特非）長崎海洋産業クラスター形成推進協議会</t>
    <rPh sb="3" eb="5">
      <t>コウザイ</t>
    </rPh>
    <phoneticPr fontId="5"/>
  </si>
  <si>
    <t>直接経費</t>
    <rPh sb="0" eb="2">
      <t>チョクセツ</t>
    </rPh>
    <rPh sb="2" eb="4">
      <t>ケイヒ</t>
    </rPh>
    <phoneticPr fontId="5"/>
  </si>
  <si>
    <t>設備備品費、印刷製本費、旅費、外注費等</t>
    <rPh sb="0" eb="2">
      <t>セツビ</t>
    </rPh>
    <rPh sb="2" eb="5">
      <t>ビヒンヒ</t>
    </rPh>
    <rPh sb="6" eb="8">
      <t>インサツ</t>
    </rPh>
    <rPh sb="8" eb="10">
      <t>セイホン</t>
    </rPh>
    <rPh sb="10" eb="11">
      <t>ヒ</t>
    </rPh>
    <rPh sb="12" eb="14">
      <t>リョヒ</t>
    </rPh>
    <rPh sb="15" eb="18">
      <t>ガイチュウヒ</t>
    </rPh>
    <rPh sb="18" eb="19">
      <t>トウ</t>
    </rPh>
    <phoneticPr fontId="5"/>
  </si>
  <si>
    <t>人件費</t>
    <rPh sb="0" eb="3">
      <t>ジンケンヒ</t>
    </rPh>
    <phoneticPr fontId="5"/>
  </si>
  <si>
    <t>一般管理費等</t>
    <rPh sb="0" eb="2">
      <t>イッパン</t>
    </rPh>
    <rPh sb="2" eb="5">
      <t>カンリヒ</t>
    </rPh>
    <rPh sb="5" eb="6">
      <t>トウ</t>
    </rPh>
    <phoneticPr fontId="5"/>
  </si>
  <si>
    <t>一般管理費、その他原価、消費税</t>
    <rPh sb="0" eb="2">
      <t>イッパン</t>
    </rPh>
    <rPh sb="2" eb="5">
      <t>カンリヒ</t>
    </rPh>
    <rPh sb="8" eb="9">
      <t>タ</t>
    </rPh>
    <rPh sb="9" eb="11">
      <t>ゲンカ</t>
    </rPh>
    <rPh sb="12" eb="15">
      <t>ショウヒゼイ</t>
    </rPh>
    <phoneticPr fontId="5"/>
  </si>
  <si>
    <t>技術者等</t>
    <rPh sb="0" eb="3">
      <t>ギジュツシャ</t>
    </rPh>
    <rPh sb="3" eb="4">
      <t>トウ</t>
    </rPh>
    <phoneticPr fontId="5"/>
  </si>
  <si>
    <t>一般管理費</t>
    <phoneticPr fontId="5"/>
  </si>
  <si>
    <t>人件費</t>
    <phoneticPr fontId="5"/>
  </si>
  <si>
    <t>一般管理費、その他原価、消費税</t>
    <rPh sb="12" eb="15">
      <t>ショウヒゼイ</t>
    </rPh>
    <phoneticPr fontId="5"/>
  </si>
  <si>
    <t>（公財）日本財団、（一財）エンジニアリング協会、(株)日本海洋科学、（独）海上技術安全研究所</t>
    <phoneticPr fontId="5"/>
  </si>
  <si>
    <t>（公財）日本財団、日本船舶輸出組合、（一社）日本舶用工業会、（特非）長崎海洋産業クラスター形成推進協議会</t>
    <phoneticPr fontId="5"/>
  </si>
  <si>
    <t>海洋開発人材育成システム構築に向けたカリキュラム・教材、シミュレーションシステムの開発</t>
    <phoneticPr fontId="5"/>
  </si>
  <si>
    <t>留学先・インターンシップ先としての海外大学・海外企業との連携体制構築に向けた調査</t>
    <phoneticPr fontId="5"/>
  </si>
  <si>
    <t>-</t>
    <phoneticPr fontId="5"/>
  </si>
  <si>
    <t>20/17</t>
    <phoneticPr fontId="5"/>
  </si>
  <si>
    <t>旅費、外注費、報告書作成費等</t>
    <rPh sb="0" eb="2">
      <t>リョヒ</t>
    </rPh>
    <rPh sb="3" eb="6">
      <t>ガイチュウヒ</t>
    </rPh>
    <rPh sb="7" eb="10">
      <t>ホウコクショ</t>
    </rPh>
    <rPh sb="10" eb="13">
      <t>サクセイヒ</t>
    </rPh>
    <rPh sb="13" eb="14">
      <t>トウ</t>
    </rPh>
    <phoneticPr fontId="5"/>
  </si>
  <si>
    <t>留学先等の調査に要した委託費の累計額[a]／海洋開発に関する留学又はインターンシップに参加した学生の累計人数[b]　　　　　　　　　　　　　　</t>
    <rPh sb="0" eb="2">
      <t>リュウガク</t>
    </rPh>
    <rPh sb="2" eb="4">
      <t>サキナド</t>
    </rPh>
    <rPh sb="5" eb="7">
      <t>チョウサ</t>
    </rPh>
    <rPh sb="8" eb="9">
      <t>ヨウ</t>
    </rPh>
    <rPh sb="11" eb="13">
      <t>イタク</t>
    </rPh>
    <rPh sb="13" eb="14">
      <t>ヒ</t>
    </rPh>
    <rPh sb="15" eb="17">
      <t>ルイケイ</t>
    </rPh>
    <rPh sb="17" eb="18">
      <t>ガク</t>
    </rPh>
    <rPh sb="22" eb="24">
      <t>カイヨウ</t>
    </rPh>
    <rPh sb="24" eb="26">
      <t>カイハツ</t>
    </rPh>
    <rPh sb="27" eb="28">
      <t>カン</t>
    </rPh>
    <rPh sb="30" eb="32">
      <t>リュウガク</t>
    </rPh>
    <rPh sb="32" eb="33">
      <t>マタ</t>
    </rPh>
    <rPh sb="43" eb="45">
      <t>サンカ</t>
    </rPh>
    <rPh sb="47" eb="49">
      <t>ガクセイ</t>
    </rPh>
    <rPh sb="50" eb="52">
      <t>ルイケイ</t>
    </rPh>
    <rPh sb="52" eb="54">
      <t>ニンズウ</t>
    </rPh>
    <phoneticPr fontId="5"/>
  </si>
  <si>
    <t>アウトプットを着実に積み重ねており、また、本事業の成果は事業が終了した後も民間等で活用されることが期待され、事業の効果が長期にわたって継続することから、単位あたりのコスト等の水準は妥当である。</t>
    <rPh sb="7" eb="9">
      <t>チャクジツ</t>
    </rPh>
    <rPh sb="10" eb="11">
      <t>ツ</t>
    </rPh>
    <rPh sb="12" eb="13">
      <t>カサ</t>
    </rPh>
    <rPh sb="21" eb="22">
      <t>ホン</t>
    </rPh>
    <rPh sb="22" eb="24">
      <t>ジギョウ</t>
    </rPh>
    <rPh sb="25" eb="27">
      <t>セイカ</t>
    </rPh>
    <rPh sb="28" eb="30">
      <t>ジギョウ</t>
    </rPh>
    <rPh sb="31" eb="33">
      <t>シュウリョウ</t>
    </rPh>
    <rPh sb="35" eb="36">
      <t>アト</t>
    </rPh>
    <rPh sb="37" eb="39">
      <t>ミンカン</t>
    </rPh>
    <rPh sb="39" eb="40">
      <t>トウ</t>
    </rPh>
    <rPh sb="41" eb="43">
      <t>カツヨウ</t>
    </rPh>
    <rPh sb="49" eb="51">
      <t>キタイ</t>
    </rPh>
    <rPh sb="54" eb="56">
      <t>ジギョウ</t>
    </rPh>
    <rPh sb="57" eb="59">
      <t>コウカ</t>
    </rPh>
    <rPh sb="60" eb="62">
      <t>チョウキ</t>
    </rPh>
    <rPh sb="67" eb="69">
      <t>ケイゾク</t>
    </rPh>
    <rPh sb="76" eb="78">
      <t>タンイ</t>
    </rPh>
    <rPh sb="85" eb="86">
      <t>トウ</t>
    </rPh>
    <rPh sb="87" eb="89">
      <t>スイジュン</t>
    </rPh>
    <rPh sb="90" eb="92">
      <t>ダトウ</t>
    </rPh>
    <phoneticPr fontId="5"/>
  </si>
  <si>
    <t>事業費の精算にあたり、費目・使途を含め、委託先の支出状況を実地で監査し、事業目的の達成のために必要なものに限定されることを確保している。</t>
    <rPh sb="0" eb="3">
      <t>ジギョウヒ</t>
    </rPh>
    <rPh sb="4" eb="6">
      <t>セイサン</t>
    </rPh>
    <rPh sb="11" eb="13">
      <t>ヒモク</t>
    </rPh>
    <rPh sb="14" eb="16">
      <t>シト</t>
    </rPh>
    <rPh sb="17" eb="18">
      <t>フク</t>
    </rPh>
    <rPh sb="20" eb="23">
      <t>イタクサキ</t>
    </rPh>
    <rPh sb="24" eb="26">
      <t>シシュツ</t>
    </rPh>
    <rPh sb="26" eb="28">
      <t>ジョウキョウ</t>
    </rPh>
    <rPh sb="29" eb="31">
      <t>ジッチ</t>
    </rPh>
    <rPh sb="32" eb="34">
      <t>カンサ</t>
    </rPh>
    <rPh sb="36" eb="38">
      <t>ジギョウ</t>
    </rPh>
    <rPh sb="38" eb="40">
      <t>モクテキ</t>
    </rPh>
    <rPh sb="41" eb="43">
      <t>タッセイ</t>
    </rPh>
    <rPh sb="47" eb="49">
      <t>ヒツヨウ</t>
    </rPh>
    <rPh sb="53" eb="55">
      <t>ゲンテイ</t>
    </rPh>
    <rPh sb="61" eb="63">
      <t>カクホ</t>
    </rPh>
    <phoneticPr fontId="5"/>
  </si>
  <si>
    <t>業務発注を計画するにあたっては、あらかじめ調査項目、調査対象範囲等について十分検討を行い、効率的な執行に努めている。</t>
    <rPh sb="0" eb="2">
      <t>ギョウム</t>
    </rPh>
    <rPh sb="2" eb="4">
      <t>ハッチュウ</t>
    </rPh>
    <rPh sb="5" eb="7">
      <t>ケイカク</t>
    </rPh>
    <rPh sb="21" eb="23">
      <t>チョウサ</t>
    </rPh>
    <rPh sb="23" eb="25">
      <t>コウモク</t>
    </rPh>
    <rPh sb="26" eb="28">
      <t>チョウサ</t>
    </rPh>
    <rPh sb="28" eb="30">
      <t>タイショウ</t>
    </rPh>
    <rPh sb="30" eb="32">
      <t>ハンイ</t>
    </rPh>
    <rPh sb="32" eb="33">
      <t>トウ</t>
    </rPh>
    <rPh sb="37" eb="39">
      <t>ジュウブン</t>
    </rPh>
    <rPh sb="39" eb="41">
      <t>ケントウ</t>
    </rPh>
    <rPh sb="42" eb="43">
      <t>オコナ</t>
    </rPh>
    <rPh sb="45" eb="48">
      <t>コウリツテキ</t>
    </rPh>
    <rPh sb="49" eb="51">
      <t>シッコウ</t>
    </rPh>
    <rPh sb="52" eb="53">
      <t>ツト</t>
    </rPh>
    <phoneticPr fontId="5"/>
  </si>
  <si>
    <t>事業の進捗も含めて、外部有識者による委員会で検討しつつ事業を進めることで、十分な活動実績を確保している。</t>
    <rPh sb="0" eb="2">
      <t>ジギョウ</t>
    </rPh>
    <rPh sb="3" eb="5">
      <t>シンチョク</t>
    </rPh>
    <rPh sb="6" eb="7">
      <t>フク</t>
    </rPh>
    <rPh sb="10" eb="15">
      <t>ガイブユウシキシャ</t>
    </rPh>
    <rPh sb="18" eb="21">
      <t>イインカイ</t>
    </rPh>
    <rPh sb="22" eb="24">
      <t>ケントウ</t>
    </rPh>
    <rPh sb="27" eb="29">
      <t>ジギョウ</t>
    </rPh>
    <rPh sb="30" eb="31">
      <t>スス</t>
    </rPh>
    <rPh sb="37" eb="39">
      <t>ジュウブン</t>
    </rPh>
    <rPh sb="40" eb="42">
      <t>カツドウ</t>
    </rPh>
    <rPh sb="42" eb="44">
      <t>ジッセキ</t>
    </rPh>
    <rPh sb="45" eb="47">
      <t>カクホ</t>
    </rPh>
    <phoneticPr fontId="5"/>
  </si>
  <si>
    <t>成果物の教材は大学等で使用されている。</t>
    <rPh sb="0" eb="3">
      <t>セイカブツ</t>
    </rPh>
    <rPh sb="4" eb="6">
      <t>キョウザイ</t>
    </rPh>
    <rPh sb="7" eb="10">
      <t>ダイガクトウ</t>
    </rPh>
    <rPh sb="11" eb="13">
      <t>シヨウ</t>
    </rPh>
    <phoneticPr fontId="5"/>
  </si>
  <si>
    <t>百万円/人</t>
    <rPh sb="0" eb="1">
      <t>ヒャク</t>
    </rPh>
    <rPh sb="1" eb="3">
      <t>マンエン</t>
    </rPh>
    <rPh sb="4" eb="5">
      <t>ニン</t>
    </rPh>
    <phoneticPr fontId="5"/>
  </si>
  <si>
    <t>　　a/b</t>
    <phoneticPr fontId="5"/>
  </si>
  <si>
    <t>本事業は、外部有識者による委員会における検討、事業費の精算の際の委託先の実地監査等により、事業の効率性・有効性を確保している。また、公募の際の企画競争入札では、入札するにあたっての応募要件を必要最低限とするなど競争性を確保し、適切な予算の執行を行っている。</t>
    <rPh sb="0" eb="1">
      <t>ホン</t>
    </rPh>
    <rPh sb="1" eb="3">
      <t>ジギョウ</t>
    </rPh>
    <rPh sb="20" eb="22">
      <t>ケントウ</t>
    </rPh>
    <rPh sb="23" eb="26">
      <t>ジギョウヒ</t>
    </rPh>
    <rPh sb="27" eb="29">
      <t>セイサン</t>
    </rPh>
    <rPh sb="30" eb="31">
      <t>サイ</t>
    </rPh>
    <rPh sb="32" eb="35">
      <t>イタクサキ</t>
    </rPh>
    <rPh sb="36" eb="38">
      <t>ジッチ</t>
    </rPh>
    <rPh sb="38" eb="40">
      <t>カンサ</t>
    </rPh>
    <rPh sb="40" eb="41">
      <t>トウ</t>
    </rPh>
    <rPh sb="45" eb="47">
      <t>ジギョウ</t>
    </rPh>
    <rPh sb="48" eb="51">
      <t>コウリツセイ</t>
    </rPh>
    <rPh sb="52" eb="55">
      <t>ユウコウセイ</t>
    </rPh>
    <rPh sb="56" eb="58">
      <t>カクホ</t>
    </rPh>
    <rPh sb="66" eb="68">
      <t>コウボ</t>
    </rPh>
    <rPh sb="69" eb="70">
      <t>サイ</t>
    </rPh>
    <rPh sb="71" eb="73">
      <t>キカク</t>
    </rPh>
    <rPh sb="73" eb="75">
      <t>キョウソウ</t>
    </rPh>
    <rPh sb="75" eb="77">
      <t>ニュウサツ</t>
    </rPh>
    <rPh sb="80" eb="82">
      <t>ニュウサツ</t>
    </rPh>
    <rPh sb="90" eb="92">
      <t>オウボ</t>
    </rPh>
    <rPh sb="92" eb="94">
      <t>ヨウケン</t>
    </rPh>
    <rPh sb="95" eb="97">
      <t>ヒツヨウ</t>
    </rPh>
    <rPh sb="97" eb="100">
      <t>サイテイゲン</t>
    </rPh>
    <rPh sb="105" eb="108">
      <t>キョウソウセイ</t>
    </rPh>
    <rPh sb="109" eb="111">
      <t>カクホ</t>
    </rPh>
    <rPh sb="113" eb="115">
      <t>テキセツ</t>
    </rPh>
    <rPh sb="116" eb="118">
      <t>ヨサン</t>
    </rPh>
    <rPh sb="119" eb="121">
      <t>シッコウ</t>
    </rPh>
    <rPh sb="122" eb="123">
      <t>オコナ</t>
    </rPh>
    <phoneticPr fontId="5"/>
  </si>
  <si>
    <t>40/51</t>
    <phoneticPr fontId="5"/>
  </si>
  <si>
    <t>企画競争入札にあたっては、公募の際、応募要件は基本的事項のみとし、特殊な資格要件等は設定していない。また、共同提案を認めることで、複数の事業者の連携による応札を可能とし、加えて事業者が履行期間を十分に確保できるように、公告を早期に実施するよう努めた。このような配慮により、競争性を確保している。</t>
    <phoneticPr fontId="5"/>
  </si>
  <si>
    <t>課長　田淵　一浩</t>
    <rPh sb="0" eb="2">
      <t>カチョウ</t>
    </rPh>
    <rPh sb="3" eb="5">
      <t>タブチ</t>
    </rPh>
    <rPh sb="6" eb="8">
      <t>カズヒロ</t>
    </rPh>
    <phoneticPr fontId="5"/>
  </si>
  <si>
    <t>-</t>
    <phoneticPr fontId="5"/>
  </si>
  <si>
    <t>海洋開発関連産業に専従する技術者数
基準年度：平成25年（560人）</t>
    <rPh sb="0" eb="2">
      <t>カイヨウ</t>
    </rPh>
    <rPh sb="2" eb="4">
      <t>カイハツ</t>
    </rPh>
    <rPh sb="4" eb="6">
      <t>カンレン</t>
    </rPh>
    <rPh sb="6" eb="8">
      <t>サンギョウ</t>
    </rPh>
    <rPh sb="9" eb="11">
      <t>センジュウ</t>
    </rPh>
    <rPh sb="13" eb="16">
      <t>ギジュツシャ</t>
    </rPh>
    <rPh sb="16" eb="17">
      <t>スウ</t>
    </rPh>
    <rPh sb="18" eb="20">
      <t>キジュン</t>
    </rPh>
    <rPh sb="20" eb="22">
      <t>ネンド</t>
    </rPh>
    <rPh sb="23" eb="25">
      <t>ヘイセイ</t>
    </rPh>
    <rPh sb="27" eb="28">
      <t>ネン</t>
    </rPh>
    <rPh sb="32" eb="33">
      <t>ニン</t>
    </rPh>
    <phoneticPr fontId="5"/>
  </si>
  <si>
    <t>政策チェックアップ評価書（国土交通省政策評価） ※国土交通省海事局調べ</t>
    <rPh sb="0" eb="2">
      <t>セイサク</t>
    </rPh>
    <rPh sb="9" eb="12">
      <t>ヒョウカショ</t>
    </rPh>
    <rPh sb="13" eb="15">
      <t>コクド</t>
    </rPh>
    <rPh sb="15" eb="18">
      <t>コウツウショウ</t>
    </rPh>
    <rPh sb="18" eb="20">
      <t>セイサク</t>
    </rPh>
    <rPh sb="20" eb="22">
      <t>ヒョウカ</t>
    </rPh>
    <rPh sb="25" eb="27">
      <t>コクド</t>
    </rPh>
    <rPh sb="27" eb="30">
      <t>コウツウショウ</t>
    </rPh>
    <rPh sb="30" eb="31">
      <t>カイ</t>
    </rPh>
    <rPh sb="31" eb="33">
      <t>ジキョク</t>
    </rPh>
    <rPh sb="33" eb="34">
      <t>シラ</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</si>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</sst>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50028</xdr:colOff>
      <xdr:row>741</xdr:row>
      <xdr:rowOff>230500</xdr:rowOff>
    </xdr:from>
    <xdr:to>
      <xdr:col>33</xdr:col>
      <xdr:colOff>39777</xdr:colOff>
      <xdr:row>743</xdr:row>
      <xdr:rowOff>297942</xdr:rowOff>
    </xdr:to>
    <xdr:sp macro="" textlink="">
      <xdr:nvSpPr>
        <xdr:cNvPr id="2" name="正方形/長方形 1"/>
        <xdr:cNvSpPr/>
      </xdr:nvSpPr>
      <xdr:spPr>
        <a:xfrm>
          <a:off x="4018778" y="41168156"/>
          <a:ext cx="2569437" cy="78181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solidFill>
                <a:sysClr val="windowText" lastClr="000000"/>
              </a:solidFill>
              <a:latin typeface="HG丸ｺﾞｼｯｸM-PRO" pitchFamily="50" charset="-128"/>
              <a:ea typeface="HG丸ｺﾞｼｯｸM-PRO" pitchFamily="50" charset="-128"/>
            </a:rPr>
            <a:t>国土交通省</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en-US" altLang="ja-JP" sz="1050">
              <a:solidFill>
                <a:sysClr val="windowText" lastClr="000000"/>
              </a:solidFill>
              <a:latin typeface="HG丸ｺﾞｼｯｸM-PRO" pitchFamily="50" charset="-128"/>
              <a:ea typeface="HG丸ｺﾞｼｯｸM-PRO" pitchFamily="50" charset="-128"/>
            </a:rPr>
            <a:t>【</a:t>
          </a:r>
          <a:r>
            <a:rPr kumimoji="1" lang="ja-JP" altLang="en-US" sz="1050">
              <a:solidFill>
                <a:sysClr val="windowText" lastClr="000000"/>
              </a:solidFill>
              <a:latin typeface="HG丸ｺﾞｼｯｸM-PRO" pitchFamily="50" charset="-128"/>
              <a:ea typeface="HG丸ｺﾞｼｯｸM-PRO" pitchFamily="50" charset="-128"/>
            </a:rPr>
            <a:t>執行額</a:t>
          </a:r>
          <a:r>
            <a:rPr kumimoji="1" lang="en-US" altLang="ja-JP" sz="1050">
              <a:solidFill>
                <a:sysClr val="windowText" lastClr="000000"/>
              </a:solidFill>
              <a:latin typeface="HG丸ｺﾞｼｯｸM-PRO" pitchFamily="50" charset="-128"/>
              <a:ea typeface="HG丸ｺﾞｼｯｸM-PRO" pitchFamily="50" charset="-128"/>
            </a:rPr>
            <a:t>】170</a:t>
          </a:r>
          <a:r>
            <a:rPr kumimoji="1" lang="ja-JP" altLang="en-US" sz="1050">
              <a:solidFill>
                <a:schemeClr val="tx1"/>
              </a:solidFill>
              <a:latin typeface="HG丸ｺﾞｼｯｸM-PRO" pitchFamily="50" charset="-128"/>
              <a:ea typeface="HG丸ｺﾞｼｯｸM-PRO" pitchFamily="50" charset="-128"/>
            </a:rPr>
            <a:t>百万円</a:t>
          </a:r>
          <a:endParaRPr kumimoji="1" lang="en-US" altLang="ja-JP" sz="1050">
            <a:solidFill>
              <a:schemeClr val="tx1"/>
            </a:solidFill>
            <a:latin typeface="HG丸ｺﾞｼｯｸM-PRO" pitchFamily="50" charset="-128"/>
            <a:ea typeface="HG丸ｺﾞｼｯｸM-PRO" pitchFamily="50" charset="-128"/>
          </a:endParaRPr>
        </a:p>
      </xdr:txBody>
    </xdr:sp>
    <xdr:clientData/>
  </xdr:twoCellAnchor>
  <xdr:twoCellAnchor>
    <xdr:from>
      <xdr:col>36</xdr:col>
      <xdr:colOff>29765</xdr:colOff>
      <xdr:row>743</xdr:row>
      <xdr:rowOff>12115</xdr:rowOff>
    </xdr:from>
    <xdr:to>
      <xdr:col>49</xdr:col>
      <xdr:colOff>327420</xdr:colOff>
      <xdr:row>746</xdr:row>
      <xdr:rowOff>257969</xdr:rowOff>
    </xdr:to>
    <xdr:sp macro="" textlink="">
      <xdr:nvSpPr>
        <xdr:cNvPr id="3" name="大かっこ 2"/>
        <xdr:cNvSpPr/>
      </xdr:nvSpPr>
      <xdr:spPr>
        <a:xfrm>
          <a:off x="7173515" y="41664146"/>
          <a:ext cx="2877343" cy="131741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事務経費（</a:t>
          </a:r>
          <a:r>
            <a:rPr kumimoji="1" lang="ja-JP" altLang="en-US"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調査費・</a:t>
          </a:r>
          <a:r>
            <a:rPr kumimoji="1" lang="ja-JP" alt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委員等旅費・謝金</a:t>
          </a: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執行額</a:t>
          </a:r>
          <a:r>
            <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kumimoji="1" lang="en-US" altLang="ja-JP" sz="11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0</a:t>
          </a:r>
          <a:r>
            <a:rPr kumimoji="1" lang="ja-JP" altLang="en-US" sz="11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百</a:t>
          </a: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万円</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①委員謝金　 </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0</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百万円</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②委員等旅費</a:t>
          </a:r>
          <a:r>
            <a:rPr lang="ja-JP" altLang="ja-JP" sz="11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1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0</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百万円</a:t>
          </a:r>
          <a:endPar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③調査費　　</a:t>
          </a:r>
          <a:r>
            <a:rPr lang="ja-JP" altLang="en-US" sz="11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1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0</a:t>
          </a:r>
          <a:r>
            <a:rPr lang="ja-JP" altLang="en-US" sz="11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百万円</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10</xdr:col>
      <xdr:colOff>40211</xdr:colOff>
      <xdr:row>747</xdr:row>
      <xdr:rowOff>131884</xdr:rowOff>
    </xdr:from>
    <xdr:to>
      <xdr:col>46</xdr:col>
      <xdr:colOff>23847</xdr:colOff>
      <xdr:row>755</xdr:row>
      <xdr:rowOff>29299</xdr:rowOff>
    </xdr:to>
    <xdr:grpSp>
      <xdr:nvGrpSpPr>
        <xdr:cNvPr id="4" name="グループ化 41"/>
        <xdr:cNvGrpSpPr>
          <a:grpSpLocks/>
        </xdr:cNvGrpSpPr>
      </xdr:nvGrpSpPr>
      <xdr:grpSpPr bwMode="auto">
        <a:xfrm>
          <a:off x="2024586" y="42716572"/>
          <a:ext cx="7127386" cy="2754915"/>
          <a:chOff x="3094104" y="35511241"/>
          <a:chExt cx="6365058" cy="4627776"/>
        </a:xfrm>
      </xdr:grpSpPr>
      <xdr:grpSp>
        <xdr:nvGrpSpPr>
          <xdr:cNvPr id="5" name="グループ化 32"/>
          <xdr:cNvGrpSpPr>
            <a:grpSpLocks/>
          </xdr:cNvGrpSpPr>
        </xdr:nvGrpSpPr>
        <xdr:grpSpPr bwMode="auto">
          <a:xfrm>
            <a:off x="3094104" y="35511605"/>
            <a:ext cx="6365058" cy="4627412"/>
            <a:chOff x="2818649" y="32308217"/>
            <a:chExt cx="6293998" cy="4575768"/>
          </a:xfrm>
        </xdr:grpSpPr>
        <xdr:sp macro="" textlink="">
          <xdr:nvSpPr>
            <xdr:cNvPr id="7" name="正方形/長方形 6"/>
            <xdr:cNvSpPr/>
          </xdr:nvSpPr>
          <xdr:spPr>
            <a:xfrm>
              <a:off x="2910964" y="33912127"/>
              <a:ext cx="3108272" cy="146345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1">
                  <a:solidFill>
                    <a:sysClr val="windowText" lastClr="000000"/>
                  </a:solidFill>
                  <a:latin typeface="HG丸ｺﾞｼｯｸM-PRO" pitchFamily="50" charset="-128"/>
                  <a:ea typeface="HG丸ｺﾞｼｯｸM-PRO" pitchFamily="50" charset="-128"/>
                </a:rPr>
                <a:t>A</a:t>
              </a:r>
              <a:r>
                <a:rPr kumimoji="1" lang="ja-JP" altLang="en-US" sz="1100" b="1">
                  <a:solidFill>
                    <a:sysClr val="windowText" lastClr="000000"/>
                  </a:solidFill>
                  <a:latin typeface="HG丸ｺﾞｼｯｸM-PRO" pitchFamily="50" charset="-128"/>
                  <a:ea typeface="HG丸ｺﾞｼｯｸM-PRO" pitchFamily="50" charset="-128"/>
                </a:rPr>
                <a:t>．</a:t>
              </a:r>
              <a:r>
                <a:rPr kumimoji="1" lang="ja-JP" altLang="en-US" sz="1200" b="1">
                  <a:solidFill>
                    <a:sysClr val="windowText" lastClr="000000"/>
                  </a:solidFill>
                  <a:latin typeface="HG丸ｺﾞｼｯｸM-PRO" pitchFamily="50" charset="-128"/>
                  <a:ea typeface="HG丸ｺﾞｼｯｸM-PRO" pitchFamily="50" charset="-128"/>
                </a:rPr>
                <a:t>共同提案体</a:t>
              </a:r>
              <a:r>
                <a:rPr kumimoji="1" lang="ja-JP" altLang="en-US" sz="1000" b="1">
                  <a:solidFill>
                    <a:schemeClr val="tx1"/>
                  </a:solidFill>
                  <a:latin typeface="HG丸ｺﾞｼｯｸM-PRO" pitchFamily="50" charset="-128"/>
                  <a:ea typeface="HG丸ｺﾞｼｯｸM-PRO" pitchFamily="50" charset="-128"/>
                </a:rPr>
                <a:t>（（公財）日本財団、（一財）エンジニアリング協会、</a:t>
              </a:r>
              <a:r>
                <a:rPr kumimoji="1" lang="en-US" altLang="ja-JP" sz="1000" b="1">
                  <a:solidFill>
                    <a:schemeClr val="tx1"/>
                  </a:solidFill>
                  <a:latin typeface="HG丸ｺﾞｼｯｸM-PRO" pitchFamily="50" charset="-128"/>
                  <a:ea typeface="HG丸ｺﾞｼｯｸM-PRO" pitchFamily="50" charset="-128"/>
                </a:rPr>
                <a:t>(</a:t>
              </a:r>
              <a:r>
                <a:rPr kumimoji="1" lang="ja-JP" altLang="en-US" sz="1000" b="1">
                  <a:solidFill>
                    <a:schemeClr val="tx1"/>
                  </a:solidFill>
                  <a:latin typeface="HG丸ｺﾞｼｯｸM-PRO" pitchFamily="50" charset="-128"/>
                  <a:ea typeface="HG丸ｺﾞｼｯｸM-PRO" pitchFamily="50" charset="-128"/>
                </a:rPr>
                <a:t>株</a:t>
              </a:r>
              <a:r>
                <a:rPr kumimoji="1" lang="en-US" altLang="ja-JP" sz="1000" b="1">
                  <a:solidFill>
                    <a:schemeClr val="tx1"/>
                  </a:solidFill>
                  <a:latin typeface="HG丸ｺﾞｼｯｸM-PRO" pitchFamily="50" charset="-128"/>
                  <a:ea typeface="HG丸ｺﾞｼｯｸM-PRO" pitchFamily="50" charset="-128"/>
                </a:rPr>
                <a:t>)</a:t>
              </a:r>
              <a:r>
                <a:rPr kumimoji="1" lang="ja-JP" altLang="en-US" sz="1000" b="1">
                  <a:solidFill>
                    <a:schemeClr val="tx1"/>
                  </a:solidFill>
                  <a:latin typeface="HG丸ｺﾞｼｯｸM-PRO" pitchFamily="50" charset="-128"/>
                  <a:ea typeface="HG丸ｺﾞｼｯｸM-PRO" pitchFamily="50" charset="-128"/>
                </a:rPr>
                <a:t>日本海洋科学、（独）海上技術安全研究所）</a:t>
              </a:r>
            </a:p>
            <a:p>
              <a:pPr marL="0" indent="0" algn="ctr"/>
              <a:r>
                <a:rPr kumimoji="1" lang="en-US" altLang="ja-JP" sz="1100">
                  <a:solidFill>
                    <a:schemeClr val="tx1"/>
                  </a:solidFill>
                  <a:latin typeface="HG丸ｺﾞｼｯｸM-PRO" pitchFamily="50" charset="-128"/>
                  <a:ea typeface="HG丸ｺﾞｼｯｸM-PRO" pitchFamily="50" charset="-128"/>
                  <a:cs typeface="+mn-cs"/>
                </a:rPr>
                <a:t>150</a:t>
              </a:r>
              <a:r>
                <a:rPr kumimoji="1" lang="ja-JP" altLang="en-US" sz="1100">
                  <a:solidFill>
                    <a:sysClr val="windowText" lastClr="000000"/>
                  </a:solidFill>
                  <a:latin typeface="HG丸ｺﾞｼｯｸM-PRO" pitchFamily="50" charset="-128"/>
                  <a:ea typeface="HG丸ｺﾞｼｯｸM-PRO" pitchFamily="50" charset="-128"/>
                  <a:cs typeface="+mn-cs"/>
                </a:rPr>
                <a:t>百万円</a:t>
              </a:r>
            </a:p>
          </xdr:txBody>
        </xdr:sp>
        <xdr:sp macro="" textlink="">
          <xdr:nvSpPr>
            <xdr:cNvPr id="8" name="テキスト ボックス 7"/>
            <xdr:cNvSpPr txBox="1"/>
          </xdr:nvSpPr>
          <xdr:spPr>
            <a:xfrm>
              <a:off x="2818649" y="33462860"/>
              <a:ext cx="1863024" cy="456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b="1">
                  <a:solidFill>
                    <a:sysClr val="windowText" lastClr="000000"/>
                  </a:solidFill>
                  <a:latin typeface="HG丸ｺﾞｼｯｸM-PRO" pitchFamily="50" charset="-128"/>
                  <a:ea typeface="HG丸ｺﾞｼｯｸM-PRO" pitchFamily="50" charset="-128"/>
                </a:rPr>
                <a:t>【</a:t>
              </a:r>
              <a:r>
                <a:rPr kumimoji="1" lang="ja-JP" altLang="en-US" sz="1100" b="1">
                  <a:solidFill>
                    <a:sysClr val="windowText" lastClr="000000"/>
                  </a:solidFill>
                  <a:latin typeface="HG丸ｺﾞｼｯｸM-PRO" pitchFamily="50" charset="-128"/>
                  <a:ea typeface="HG丸ｺﾞｼｯｸM-PRO" pitchFamily="50" charset="-128"/>
                </a:rPr>
                <a:t>随意契約（企画競争）</a:t>
              </a:r>
              <a:r>
                <a:rPr kumimoji="1" lang="en-US" altLang="ja-JP" sz="1100" b="1">
                  <a:solidFill>
                    <a:sysClr val="windowText" lastClr="000000"/>
                  </a:solidFill>
                  <a:latin typeface="HG丸ｺﾞｼｯｸM-PRO" pitchFamily="50" charset="-128"/>
                  <a:ea typeface="HG丸ｺﾞｼｯｸM-PRO" pitchFamily="50" charset="-128"/>
                </a:rPr>
                <a:t>】</a:t>
              </a:r>
              <a:endParaRPr kumimoji="1" lang="ja-JP" altLang="en-US" sz="1100" b="1">
                <a:solidFill>
                  <a:sysClr val="windowText" lastClr="000000"/>
                </a:solidFill>
                <a:latin typeface="HG丸ｺﾞｼｯｸM-PRO" pitchFamily="50" charset="-128"/>
                <a:ea typeface="HG丸ｺﾞｼｯｸM-PRO" pitchFamily="50" charset="-128"/>
              </a:endParaRPr>
            </a:p>
          </xdr:txBody>
        </xdr:sp>
        <xdr:cxnSp macro="">
          <xdr:nvCxnSpPr>
            <xdr:cNvPr id="9" name="直線矢印コネクタ 8"/>
            <xdr:cNvCxnSpPr/>
          </xdr:nvCxnSpPr>
          <xdr:spPr>
            <a:xfrm flipH="1">
              <a:off x="4484836" y="32320891"/>
              <a:ext cx="21" cy="1598607"/>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 name="大かっこ 9"/>
            <xdr:cNvSpPr/>
          </xdr:nvSpPr>
          <xdr:spPr>
            <a:xfrm>
              <a:off x="3154331" y="35438649"/>
              <a:ext cx="2654984" cy="1435619"/>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solidFill>
                    <a:schemeClr val="tx1"/>
                  </a:solidFill>
                  <a:latin typeface="HG丸ｺﾞｼｯｸM-PRO" pitchFamily="50" charset="-128"/>
                  <a:ea typeface="HG丸ｺﾞｼｯｸM-PRO" pitchFamily="50" charset="-128"/>
                </a:rPr>
                <a:t>海洋開発人材育成システム構築に向けたカリキュラム・教材、シミュレーションシステムの開発</a:t>
              </a:r>
              <a:endParaRPr kumimoji="1" lang="en-US" altLang="ja-JP" sz="1000">
                <a:solidFill>
                  <a:schemeClr val="tx1"/>
                </a:solidFill>
                <a:latin typeface="HG丸ｺﾞｼｯｸM-PRO" pitchFamily="50" charset="-128"/>
                <a:ea typeface="HG丸ｺﾞｼｯｸM-PRO" pitchFamily="50" charset="-128"/>
              </a:endParaRPr>
            </a:p>
          </xdr:txBody>
        </xdr:sp>
        <xdr:sp macro="" textlink="">
          <xdr:nvSpPr>
            <xdr:cNvPr id="11" name="大かっこ 10"/>
            <xdr:cNvSpPr/>
          </xdr:nvSpPr>
          <xdr:spPr>
            <a:xfrm>
              <a:off x="6262205" y="35517476"/>
              <a:ext cx="2716171" cy="1366509"/>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ja-JP" sz="1000">
                  <a:solidFill>
                    <a:schemeClr val="tx1"/>
                  </a:solidFill>
                  <a:effectLst/>
                  <a:latin typeface="HG丸ｺﾞｼｯｸM-PRO" panose="020F0600000000000000" pitchFamily="50" charset="-128"/>
                  <a:ea typeface="HG丸ｺﾞｼｯｸM-PRO" panose="020F0600000000000000" pitchFamily="50" charset="-128"/>
                  <a:cs typeface="+mn-cs"/>
                </a:rPr>
                <a:t>留学先・インターンシップ先としての海外大学・海外企業との連携体制構築に向けた調査</a:t>
              </a:r>
              <a:endParaRPr kumimoji="1" lang="en-US" altLang="ja-JP" sz="800">
                <a:solidFill>
                  <a:schemeClr val="tx1"/>
                </a:solidFill>
                <a:latin typeface="HG丸ｺﾞｼｯｸM-PRO" pitchFamily="50" charset="-128"/>
                <a:ea typeface="HG丸ｺﾞｼｯｸM-PRO" pitchFamily="50" charset="-128"/>
              </a:endParaRPr>
            </a:p>
          </xdr:txBody>
        </xdr:sp>
        <xdr:cxnSp macro="">
          <xdr:nvCxnSpPr>
            <xdr:cNvPr id="12" name="直線矢印コネクタ 11"/>
            <xdr:cNvCxnSpPr/>
          </xdr:nvCxnSpPr>
          <xdr:spPr>
            <a:xfrm>
              <a:off x="7101019" y="32308217"/>
              <a:ext cx="7487" cy="1588505"/>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正方形/長方形 12"/>
            <xdr:cNvSpPr/>
          </xdr:nvSpPr>
          <xdr:spPr>
            <a:xfrm>
              <a:off x="6069703" y="33904867"/>
              <a:ext cx="3042944" cy="150224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1">
                  <a:solidFill>
                    <a:sysClr val="windowText" lastClr="000000"/>
                  </a:solidFill>
                  <a:latin typeface="HG丸ｺﾞｼｯｸM-PRO" pitchFamily="50" charset="-128"/>
                  <a:ea typeface="HG丸ｺﾞｼｯｸM-PRO" pitchFamily="50" charset="-128"/>
                </a:rPr>
                <a:t>B</a:t>
              </a:r>
              <a:r>
                <a:rPr kumimoji="1" lang="ja-JP" altLang="en-US" sz="1100" b="1">
                  <a:solidFill>
                    <a:sysClr val="windowText" lastClr="000000"/>
                  </a:solidFill>
                  <a:latin typeface="HG丸ｺﾞｼｯｸM-PRO" pitchFamily="50" charset="-128"/>
                  <a:ea typeface="HG丸ｺﾞｼｯｸM-PRO" pitchFamily="50" charset="-128"/>
                </a:rPr>
                <a:t>．</a:t>
              </a:r>
              <a:r>
                <a:rPr kumimoji="1" lang="ja-JP" altLang="en-US" sz="1100" b="1">
                  <a:solidFill>
                    <a:sysClr val="windowText" lastClr="000000"/>
                  </a:solidFill>
                  <a:latin typeface="HG丸ｺﾞｼｯｸM-PRO" pitchFamily="50" charset="-128"/>
                  <a:ea typeface="HG丸ｺﾞｼｯｸM-PRO" pitchFamily="50" charset="-128"/>
                  <a:cs typeface="+mn-cs"/>
                </a:rPr>
                <a:t>共同提案体</a:t>
              </a:r>
              <a:r>
                <a:rPr kumimoji="1" lang="ja-JP" altLang="en-US" sz="1000" b="1">
                  <a:solidFill>
                    <a:schemeClr val="tx1"/>
                  </a:solidFill>
                  <a:latin typeface="HG丸ｺﾞｼｯｸM-PRO" pitchFamily="50" charset="-128"/>
                  <a:ea typeface="HG丸ｺﾞｼｯｸM-PRO" pitchFamily="50" charset="-128"/>
                  <a:cs typeface="+mn-cs"/>
                </a:rPr>
                <a:t>（（公財）日本財団、日本船舶輸出組合、（特非）長崎海洋産業クラスター形成推進協議会、（一社）日本舶用工業会）</a:t>
              </a:r>
            </a:p>
            <a:p>
              <a:pPr algn="ctr"/>
              <a:r>
                <a:rPr kumimoji="1" lang="ja-JP" altLang="en-US" sz="1100">
                  <a:solidFill>
                    <a:schemeClr val="tx1"/>
                  </a:solidFill>
                  <a:latin typeface="HG丸ｺﾞｼｯｸM-PRO" pitchFamily="50" charset="-128"/>
                  <a:ea typeface="HG丸ｺﾞｼｯｸM-PRO" pitchFamily="50" charset="-128"/>
                </a:rPr>
                <a:t>　</a:t>
              </a:r>
              <a:r>
                <a:rPr kumimoji="1" lang="en-US" altLang="ja-JP" sz="1100">
                  <a:solidFill>
                    <a:schemeClr val="tx1"/>
                  </a:solidFill>
                  <a:latin typeface="HG丸ｺﾞｼｯｸM-PRO" pitchFamily="50" charset="-128"/>
                  <a:ea typeface="HG丸ｺﾞｼｯｸM-PRO" pitchFamily="50" charset="-128"/>
                </a:rPr>
                <a:t>20</a:t>
              </a:r>
              <a:r>
                <a:rPr kumimoji="1" lang="ja-JP" altLang="en-US" sz="1100">
                  <a:solidFill>
                    <a:sysClr val="windowText" lastClr="000000"/>
                  </a:solidFill>
                  <a:latin typeface="HG丸ｺﾞｼｯｸM-PRO" pitchFamily="50" charset="-128"/>
                  <a:ea typeface="HG丸ｺﾞｼｯｸM-PRO" pitchFamily="50" charset="-128"/>
                </a:rPr>
                <a:t>百万円</a:t>
              </a:r>
              <a:endParaRPr kumimoji="1" lang="ja-JP" altLang="en-US" sz="1100">
                <a:solidFill>
                  <a:sysClr val="windowText" lastClr="000000"/>
                </a:solidFill>
              </a:endParaRPr>
            </a:p>
          </xdr:txBody>
        </xdr:sp>
      </xdr:grpSp>
      <xdr:cxnSp macro="">
        <xdr:nvCxnSpPr>
          <xdr:cNvPr id="6" name="直線コネクタ 5"/>
          <xdr:cNvCxnSpPr/>
        </xdr:nvCxnSpPr>
        <xdr:spPr>
          <a:xfrm>
            <a:off x="4777787" y="35511241"/>
            <a:ext cx="2647034"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188518</xdr:colOff>
      <xdr:row>743</xdr:row>
      <xdr:rowOff>290660</xdr:rowOff>
    </xdr:from>
    <xdr:to>
      <xdr:col>27</xdr:col>
      <xdr:colOff>0</xdr:colOff>
      <xdr:row>747</xdr:row>
      <xdr:rowOff>128985</xdr:rowOff>
    </xdr:to>
    <xdr:cxnSp macro="">
      <xdr:nvCxnSpPr>
        <xdr:cNvPr id="17" name="直線コネクタ 16"/>
        <xdr:cNvCxnSpPr/>
      </xdr:nvCxnSpPr>
      <xdr:spPr>
        <a:xfrm>
          <a:off x="5347893" y="41942691"/>
          <a:ext cx="9920" cy="126707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69452</xdr:colOff>
      <xdr:row>744</xdr:row>
      <xdr:rowOff>248047</xdr:rowOff>
    </xdr:from>
    <xdr:to>
      <xdr:col>34</xdr:col>
      <xdr:colOff>158750</xdr:colOff>
      <xdr:row>745</xdr:row>
      <xdr:rowOff>297657</xdr:rowOff>
    </xdr:to>
    <xdr:sp macro="" textlink="">
      <xdr:nvSpPr>
        <xdr:cNvPr id="33" name="大かっこ 32"/>
        <xdr:cNvSpPr/>
      </xdr:nvSpPr>
      <xdr:spPr>
        <a:xfrm>
          <a:off x="3839765" y="42257266"/>
          <a:ext cx="3065860" cy="40679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solidFill>
                <a:sysClr val="windowText" lastClr="000000"/>
              </a:solidFill>
              <a:latin typeface="HG丸ｺﾞｼｯｸM-PRO" pitchFamily="50" charset="-128"/>
              <a:ea typeface="HG丸ｺﾞｼｯｸM-PRO" pitchFamily="50" charset="-128"/>
            </a:rPr>
            <a:t>・海洋産業の戦略的</a:t>
          </a:r>
          <a:r>
            <a:rPr kumimoji="1" lang="ja-JP" altLang="en-US" sz="1000">
              <a:solidFill>
                <a:schemeClr val="tx1"/>
              </a:solidFill>
              <a:latin typeface="HG丸ｺﾞｼｯｸM-PRO" pitchFamily="50" charset="-128"/>
              <a:ea typeface="HG丸ｺﾞｼｯｸM-PRO" pitchFamily="50" charset="-128"/>
            </a:rPr>
            <a:t>振興</a:t>
          </a:r>
          <a:r>
            <a:rPr kumimoji="1" lang="ja-JP" altLang="en-US" sz="1000">
              <a:solidFill>
                <a:sysClr val="windowText" lastClr="000000"/>
              </a:solidFill>
              <a:latin typeface="HG丸ｺﾞｼｯｸM-PRO" pitchFamily="50" charset="-128"/>
              <a:ea typeface="HG丸ｺﾞｼｯｸM-PRO" pitchFamily="50" charset="-128"/>
            </a:rPr>
            <a:t>に必要な調査を実施</a:t>
          </a:r>
          <a:endParaRPr kumimoji="1" lang="en-US" altLang="ja-JP" sz="1000">
            <a:solidFill>
              <a:sysClr val="windowText" lastClr="000000"/>
            </a:solidFill>
            <a:latin typeface="HG丸ｺﾞｼｯｸM-PRO" pitchFamily="50" charset="-128"/>
            <a:ea typeface="HG丸ｺﾞｼｯｸM-PRO"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9" zoomScale="96" zoomScaleNormal="75" zoomScaleSheetLayoutView="96" zoomScalePageLayoutView="85" workbookViewId="0">
      <selection activeCell="P32" sqref="P32:X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1" t="s">
        <v>0</v>
      </c>
      <c r="AK2" s="961"/>
      <c r="AL2" s="961"/>
      <c r="AM2" s="961"/>
      <c r="AN2" s="961"/>
      <c r="AO2" s="962"/>
      <c r="AP2" s="962"/>
      <c r="AQ2" s="962"/>
      <c r="AR2" s="86" t="str">
        <f>IF(OR(AO2="　", AO2=""), "", "-")</f>
        <v/>
      </c>
      <c r="AS2" s="963">
        <v>367</v>
      </c>
      <c r="AT2" s="963"/>
      <c r="AU2" s="963"/>
      <c r="AV2" s="52" t="str">
        <f>IF(AW2="", "", "-")</f>
        <v/>
      </c>
      <c r="AW2" s="935"/>
      <c r="AX2" s="935"/>
    </row>
    <row r="3" spans="1:50" ht="21" customHeight="1" thickBot="1" x14ac:dyDescent="0.2">
      <c r="A3" s="892" t="s">
        <v>474</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65</v>
      </c>
      <c r="AJ3" s="894" t="s">
        <v>547</v>
      </c>
      <c r="AK3" s="894"/>
      <c r="AL3" s="894"/>
      <c r="AM3" s="894"/>
      <c r="AN3" s="894"/>
      <c r="AO3" s="894"/>
      <c r="AP3" s="894"/>
      <c r="AQ3" s="894"/>
      <c r="AR3" s="894"/>
      <c r="AS3" s="894"/>
      <c r="AT3" s="894"/>
      <c r="AU3" s="894"/>
      <c r="AV3" s="894"/>
      <c r="AW3" s="894"/>
      <c r="AX3" s="24" t="s">
        <v>66</v>
      </c>
    </row>
    <row r="4" spans="1:50" ht="48" customHeight="1" x14ac:dyDescent="0.15">
      <c r="A4" s="727" t="s">
        <v>26</v>
      </c>
      <c r="B4" s="728"/>
      <c r="C4" s="728"/>
      <c r="D4" s="728"/>
      <c r="E4" s="728"/>
      <c r="F4" s="728"/>
      <c r="G4" s="705" t="s">
        <v>545</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546</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4" t="s">
        <v>74</v>
      </c>
      <c r="H5" s="865"/>
      <c r="I5" s="865"/>
      <c r="J5" s="865"/>
      <c r="K5" s="865"/>
      <c r="L5" s="865"/>
      <c r="M5" s="866" t="s">
        <v>67</v>
      </c>
      <c r="N5" s="867"/>
      <c r="O5" s="867"/>
      <c r="P5" s="867"/>
      <c r="Q5" s="867"/>
      <c r="R5" s="868"/>
      <c r="S5" s="869" t="s">
        <v>78</v>
      </c>
      <c r="T5" s="865"/>
      <c r="U5" s="865"/>
      <c r="V5" s="865"/>
      <c r="W5" s="865"/>
      <c r="X5" s="870"/>
      <c r="Y5" s="721" t="s">
        <v>3</v>
      </c>
      <c r="Z5" s="554"/>
      <c r="AA5" s="554"/>
      <c r="AB5" s="554"/>
      <c r="AC5" s="554"/>
      <c r="AD5" s="555"/>
      <c r="AE5" s="722" t="s">
        <v>548</v>
      </c>
      <c r="AF5" s="722"/>
      <c r="AG5" s="722"/>
      <c r="AH5" s="722"/>
      <c r="AI5" s="722"/>
      <c r="AJ5" s="722"/>
      <c r="AK5" s="722"/>
      <c r="AL5" s="722"/>
      <c r="AM5" s="722"/>
      <c r="AN5" s="722"/>
      <c r="AO5" s="722"/>
      <c r="AP5" s="723"/>
      <c r="AQ5" s="724" t="s">
        <v>607</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2.75" customHeight="1" x14ac:dyDescent="0.15">
      <c r="A7" s="511" t="s">
        <v>23</v>
      </c>
      <c r="B7" s="512"/>
      <c r="C7" s="512"/>
      <c r="D7" s="512"/>
      <c r="E7" s="512"/>
      <c r="F7" s="513"/>
      <c r="G7" s="514" t="s">
        <v>552</v>
      </c>
      <c r="H7" s="515"/>
      <c r="I7" s="515"/>
      <c r="J7" s="515"/>
      <c r="K7" s="515"/>
      <c r="L7" s="515"/>
      <c r="M7" s="515"/>
      <c r="N7" s="515"/>
      <c r="O7" s="515"/>
      <c r="P7" s="515"/>
      <c r="Q7" s="515"/>
      <c r="R7" s="515"/>
      <c r="S7" s="515"/>
      <c r="T7" s="515"/>
      <c r="U7" s="515"/>
      <c r="V7" s="515"/>
      <c r="W7" s="515"/>
      <c r="X7" s="516"/>
      <c r="Y7" s="946" t="s">
        <v>5</v>
      </c>
      <c r="Z7" s="477"/>
      <c r="AA7" s="477"/>
      <c r="AB7" s="477"/>
      <c r="AC7" s="477"/>
      <c r="AD7" s="947"/>
      <c r="AE7" s="936" t="s">
        <v>550</v>
      </c>
      <c r="AF7" s="937"/>
      <c r="AG7" s="937"/>
      <c r="AH7" s="937"/>
      <c r="AI7" s="937"/>
      <c r="AJ7" s="937"/>
      <c r="AK7" s="937"/>
      <c r="AL7" s="937"/>
      <c r="AM7" s="937"/>
      <c r="AN7" s="937"/>
      <c r="AO7" s="937"/>
      <c r="AP7" s="937"/>
      <c r="AQ7" s="937"/>
      <c r="AR7" s="937"/>
      <c r="AS7" s="937"/>
      <c r="AT7" s="937"/>
      <c r="AU7" s="937"/>
      <c r="AV7" s="937"/>
      <c r="AW7" s="937"/>
      <c r="AX7" s="938"/>
    </row>
    <row r="8" spans="1:50" ht="35.25" customHeight="1" x14ac:dyDescent="0.15">
      <c r="A8" s="511" t="s">
        <v>391</v>
      </c>
      <c r="B8" s="512"/>
      <c r="C8" s="512"/>
      <c r="D8" s="512"/>
      <c r="E8" s="512"/>
      <c r="F8" s="513"/>
      <c r="G8" s="964" t="str">
        <f>入力規則等!A26</f>
        <v>海洋政策、科学技術・イノベーション</v>
      </c>
      <c r="H8" s="743"/>
      <c r="I8" s="743"/>
      <c r="J8" s="743"/>
      <c r="K8" s="743"/>
      <c r="L8" s="743"/>
      <c r="M8" s="743"/>
      <c r="N8" s="743"/>
      <c r="O8" s="743"/>
      <c r="P8" s="743"/>
      <c r="Q8" s="743"/>
      <c r="R8" s="743"/>
      <c r="S8" s="743"/>
      <c r="T8" s="743"/>
      <c r="U8" s="743"/>
      <c r="V8" s="743"/>
      <c r="W8" s="743"/>
      <c r="X8" s="965"/>
      <c r="Y8" s="871" t="s">
        <v>392</v>
      </c>
      <c r="Z8" s="872"/>
      <c r="AA8" s="872"/>
      <c r="AB8" s="872"/>
      <c r="AC8" s="872"/>
      <c r="AD8" s="873"/>
      <c r="AE8" s="742" t="str">
        <f>入力規則等!K13</f>
        <v>文教及び科学振興</v>
      </c>
      <c r="AF8" s="743"/>
      <c r="AG8" s="743"/>
      <c r="AH8" s="743"/>
      <c r="AI8" s="743"/>
      <c r="AJ8" s="743"/>
      <c r="AK8" s="743"/>
      <c r="AL8" s="743"/>
      <c r="AM8" s="743"/>
      <c r="AN8" s="743"/>
      <c r="AO8" s="743"/>
      <c r="AP8" s="743"/>
      <c r="AQ8" s="743"/>
      <c r="AR8" s="743"/>
      <c r="AS8" s="743"/>
      <c r="AT8" s="743"/>
      <c r="AU8" s="743"/>
      <c r="AV8" s="743"/>
      <c r="AW8" s="743"/>
      <c r="AX8" s="744"/>
    </row>
    <row r="9" spans="1:50" ht="51.75" customHeight="1" x14ac:dyDescent="0.15">
      <c r="A9" s="874" t="s">
        <v>24</v>
      </c>
      <c r="B9" s="875"/>
      <c r="C9" s="875"/>
      <c r="D9" s="875"/>
      <c r="E9" s="875"/>
      <c r="F9" s="875"/>
      <c r="G9" s="876" t="s">
        <v>553</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39.75" customHeight="1" x14ac:dyDescent="0.15">
      <c r="A10" s="681" t="s">
        <v>31</v>
      </c>
      <c r="B10" s="682"/>
      <c r="C10" s="682"/>
      <c r="D10" s="682"/>
      <c r="E10" s="682"/>
      <c r="F10" s="682"/>
      <c r="G10" s="772" t="s">
        <v>554</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8" t="s">
        <v>25</v>
      </c>
      <c r="B12" s="969"/>
      <c r="C12" s="969"/>
      <c r="D12" s="969"/>
      <c r="E12" s="969"/>
      <c r="F12" s="970"/>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v>0</v>
      </c>
      <c r="Q13" s="679"/>
      <c r="R13" s="679"/>
      <c r="S13" s="679"/>
      <c r="T13" s="679"/>
      <c r="U13" s="679"/>
      <c r="V13" s="680"/>
      <c r="W13" s="678">
        <v>151</v>
      </c>
      <c r="X13" s="679"/>
      <c r="Y13" s="679"/>
      <c r="Z13" s="679"/>
      <c r="AA13" s="679"/>
      <c r="AB13" s="679"/>
      <c r="AC13" s="680"/>
      <c r="AD13" s="678">
        <v>171</v>
      </c>
      <c r="AE13" s="679"/>
      <c r="AF13" s="679"/>
      <c r="AG13" s="679"/>
      <c r="AH13" s="679"/>
      <c r="AI13" s="679"/>
      <c r="AJ13" s="680"/>
      <c r="AK13" s="678">
        <v>171</v>
      </c>
      <c r="AL13" s="679"/>
      <c r="AM13" s="679"/>
      <c r="AN13" s="679"/>
      <c r="AO13" s="679"/>
      <c r="AP13" s="679"/>
      <c r="AQ13" s="680"/>
      <c r="AR13" s="943"/>
      <c r="AS13" s="944"/>
      <c r="AT13" s="944"/>
      <c r="AU13" s="944"/>
      <c r="AV13" s="944"/>
      <c r="AW13" s="944"/>
      <c r="AX13" s="945"/>
    </row>
    <row r="14" spans="1:50" ht="21" customHeight="1" x14ac:dyDescent="0.15">
      <c r="A14" s="637"/>
      <c r="B14" s="638"/>
      <c r="C14" s="638"/>
      <c r="D14" s="638"/>
      <c r="E14" s="638"/>
      <c r="F14" s="639"/>
      <c r="G14" s="748"/>
      <c r="H14" s="749"/>
      <c r="I14" s="734" t="s">
        <v>9</v>
      </c>
      <c r="J14" s="783"/>
      <c r="K14" s="783"/>
      <c r="L14" s="783"/>
      <c r="M14" s="783"/>
      <c r="N14" s="783"/>
      <c r="O14" s="784"/>
      <c r="P14" s="678" t="s">
        <v>611</v>
      </c>
      <c r="Q14" s="679"/>
      <c r="R14" s="679"/>
      <c r="S14" s="679"/>
      <c r="T14" s="679"/>
      <c r="U14" s="679"/>
      <c r="V14" s="680"/>
      <c r="W14" s="678" t="s">
        <v>611</v>
      </c>
      <c r="X14" s="679"/>
      <c r="Y14" s="679"/>
      <c r="Z14" s="679"/>
      <c r="AA14" s="679"/>
      <c r="AB14" s="679"/>
      <c r="AC14" s="680"/>
      <c r="AD14" s="678" t="s">
        <v>611</v>
      </c>
      <c r="AE14" s="679"/>
      <c r="AF14" s="679"/>
      <c r="AG14" s="679"/>
      <c r="AH14" s="679"/>
      <c r="AI14" s="679"/>
      <c r="AJ14" s="680"/>
      <c r="AK14" s="678" t="s">
        <v>611</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611</v>
      </c>
      <c r="Q15" s="679"/>
      <c r="R15" s="679"/>
      <c r="S15" s="679"/>
      <c r="T15" s="679"/>
      <c r="U15" s="679"/>
      <c r="V15" s="680"/>
      <c r="W15" s="678" t="s">
        <v>611</v>
      </c>
      <c r="X15" s="679"/>
      <c r="Y15" s="679"/>
      <c r="Z15" s="679"/>
      <c r="AA15" s="679"/>
      <c r="AB15" s="679"/>
      <c r="AC15" s="680"/>
      <c r="AD15" s="678" t="s">
        <v>611</v>
      </c>
      <c r="AE15" s="679"/>
      <c r="AF15" s="679"/>
      <c r="AG15" s="679"/>
      <c r="AH15" s="679"/>
      <c r="AI15" s="679"/>
      <c r="AJ15" s="680"/>
      <c r="AK15" s="678" t="s">
        <v>611</v>
      </c>
      <c r="AL15" s="679"/>
      <c r="AM15" s="679"/>
      <c r="AN15" s="679"/>
      <c r="AO15" s="679"/>
      <c r="AP15" s="679"/>
      <c r="AQ15" s="680"/>
      <c r="AR15" s="678"/>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611</v>
      </c>
      <c r="Q16" s="679"/>
      <c r="R16" s="679"/>
      <c r="S16" s="679"/>
      <c r="T16" s="679"/>
      <c r="U16" s="679"/>
      <c r="V16" s="680"/>
      <c r="W16" s="678" t="s">
        <v>611</v>
      </c>
      <c r="X16" s="679"/>
      <c r="Y16" s="679"/>
      <c r="Z16" s="679"/>
      <c r="AA16" s="679"/>
      <c r="AB16" s="679"/>
      <c r="AC16" s="680"/>
      <c r="AD16" s="678" t="s">
        <v>611</v>
      </c>
      <c r="AE16" s="679"/>
      <c r="AF16" s="679"/>
      <c r="AG16" s="679"/>
      <c r="AH16" s="679"/>
      <c r="AI16" s="679"/>
      <c r="AJ16" s="680"/>
      <c r="AK16" s="678" t="s">
        <v>611</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611</v>
      </c>
      <c r="Q17" s="679"/>
      <c r="R17" s="679"/>
      <c r="S17" s="679"/>
      <c r="T17" s="679"/>
      <c r="U17" s="679"/>
      <c r="V17" s="680"/>
      <c r="W17" s="678" t="s">
        <v>611</v>
      </c>
      <c r="X17" s="679"/>
      <c r="Y17" s="679"/>
      <c r="Z17" s="679"/>
      <c r="AA17" s="679"/>
      <c r="AB17" s="679"/>
      <c r="AC17" s="680"/>
      <c r="AD17" s="678" t="s">
        <v>611</v>
      </c>
      <c r="AE17" s="679"/>
      <c r="AF17" s="679"/>
      <c r="AG17" s="679"/>
      <c r="AH17" s="679"/>
      <c r="AI17" s="679"/>
      <c r="AJ17" s="680"/>
      <c r="AK17" s="678" t="s">
        <v>611</v>
      </c>
      <c r="AL17" s="679"/>
      <c r="AM17" s="679"/>
      <c r="AN17" s="679"/>
      <c r="AO17" s="679"/>
      <c r="AP17" s="679"/>
      <c r="AQ17" s="680"/>
      <c r="AR17" s="941"/>
      <c r="AS17" s="941"/>
      <c r="AT17" s="941"/>
      <c r="AU17" s="941"/>
      <c r="AV17" s="941"/>
      <c r="AW17" s="941"/>
      <c r="AX17" s="942"/>
    </row>
    <row r="18" spans="1:50" ht="24.75" customHeight="1" x14ac:dyDescent="0.15">
      <c r="A18" s="637"/>
      <c r="B18" s="638"/>
      <c r="C18" s="638"/>
      <c r="D18" s="638"/>
      <c r="E18" s="638"/>
      <c r="F18" s="639"/>
      <c r="G18" s="750"/>
      <c r="H18" s="751"/>
      <c r="I18" s="739" t="s">
        <v>21</v>
      </c>
      <c r="J18" s="740"/>
      <c r="K18" s="740"/>
      <c r="L18" s="740"/>
      <c r="M18" s="740"/>
      <c r="N18" s="740"/>
      <c r="O18" s="741"/>
      <c r="P18" s="903">
        <f>SUM(P13:V17)</f>
        <v>0</v>
      </c>
      <c r="Q18" s="904"/>
      <c r="R18" s="904"/>
      <c r="S18" s="904"/>
      <c r="T18" s="904"/>
      <c r="U18" s="904"/>
      <c r="V18" s="905"/>
      <c r="W18" s="903">
        <f>SUM(W13:AC17)</f>
        <v>151</v>
      </c>
      <c r="X18" s="904"/>
      <c r="Y18" s="904"/>
      <c r="Z18" s="904"/>
      <c r="AA18" s="904"/>
      <c r="AB18" s="904"/>
      <c r="AC18" s="905"/>
      <c r="AD18" s="903">
        <f>SUM(AD13:AJ17)</f>
        <v>171</v>
      </c>
      <c r="AE18" s="904"/>
      <c r="AF18" s="904"/>
      <c r="AG18" s="904"/>
      <c r="AH18" s="904"/>
      <c r="AI18" s="904"/>
      <c r="AJ18" s="905"/>
      <c r="AK18" s="903">
        <f>SUM(AK13:AQ17)</f>
        <v>171</v>
      </c>
      <c r="AL18" s="904"/>
      <c r="AM18" s="904"/>
      <c r="AN18" s="904"/>
      <c r="AO18" s="904"/>
      <c r="AP18" s="904"/>
      <c r="AQ18" s="905"/>
      <c r="AR18" s="903">
        <f>SUM(AR13:AX17)</f>
        <v>0</v>
      </c>
      <c r="AS18" s="904"/>
      <c r="AT18" s="904"/>
      <c r="AU18" s="904"/>
      <c r="AV18" s="904"/>
      <c r="AW18" s="904"/>
      <c r="AX18" s="906"/>
    </row>
    <row r="19" spans="1:50" ht="24.75" customHeight="1" x14ac:dyDescent="0.15">
      <c r="A19" s="637"/>
      <c r="B19" s="638"/>
      <c r="C19" s="638"/>
      <c r="D19" s="638"/>
      <c r="E19" s="638"/>
      <c r="F19" s="639"/>
      <c r="G19" s="901" t="s">
        <v>10</v>
      </c>
      <c r="H19" s="902"/>
      <c r="I19" s="902"/>
      <c r="J19" s="902"/>
      <c r="K19" s="902"/>
      <c r="L19" s="902"/>
      <c r="M19" s="902"/>
      <c r="N19" s="902"/>
      <c r="O19" s="902"/>
      <c r="P19" s="678">
        <v>0</v>
      </c>
      <c r="Q19" s="679"/>
      <c r="R19" s="679"/>
      <c r="S19" s="679"/>
      <c r="T19" s="679"/>
      <c r="U19" s="679"/>
      <c r="V19" s="680"/>
      <c r="W19" s="678">
        <v>148</v>
      </c>
      <c r="X19" s="679"/>
      <c r="Y19" s="679"/>
      <c r="Z19" s="679"/>
      <c r="AA19" s="679"/>
      <c r="AB19" s="679"/>
      <c r="AC19" s="680"/>
      <c r="AD19" s="678">
        <v>170</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1" t="s">
        <v>11</v>
      </c>
      <c r="H20" s="902"/>
      <c r="I20" s="902"/>
      <c r="J20" s="902"/>
      <c r="K20" s="902"/>
      <c r="L20" s="902"/>
      <c r="M20" s="902"/>
      <c r="N20" s="902"/>
      <c r="O20" s="902"/>
      <c r="P20" s="351" t="str">
        <f>IF(P18=0, "-", SUM(P19)/P18)</f>
        <v>-</v>
      </c>
      <c r="Q20" s="351"/>
      <c r="R20" s="351"/>
      <c r="S20" s="351"/>
      <c r="T20" s="351"/>
      <c r="U20" s="351"/>
      <c r="V20" s="351"/>
      <c r="W20" s="351">
        <f t="shared" ref="W20" si="0">IF(W18=0, "-", SUM(W19)/W18)</f>
        <v>0.98013245033112584</v>
      </c>
      <c r="X20" s="351"/>
      <c r="Y20" s="351"/>
      <c r="Z20" s="351"/>
      <c r="AA20" s="351"/>
      <c r="AB20" s="351"/>
      <c r="AC20" s="351"/>
      <c r="AD20" s="351">
        <f t="shared" ref="AD20" si="1">IF(AD18=0, "-", SUM(AD19)/AD18)</f>
        <v>0.99415204678362568</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4"/>
      <c r="B21" s="875"/>
      <c r="C21" s="875"/>
      <c r="D21" s="875"/>
      <c r="E21" s="875"/>
      <c r="F21" s="971"/>
      <c r="G21" s="349" t="s">
        <v>508</v>
      </c>
      <c r="H21" s="350"/>
      <c r="I21" s="350"/>
      <c r="J21" s="350"/>
      <c r="K21" s="350"/>
      <c r="L21" s="350"/>
      <c r="M21" s="350"/>
      <c r="N21" s="350"/>
      <c r="O21" s="350"/>
      <c r="P21" s="351" t="str">
        <f>IF(P19=0, "-", SUM(P19)/SUM(P13,P14))</f>
        <v>-</v>
      </c>
      <c r="Q21" s="351"/>
      <c r="R21" s="351"/>
      <c r="S21" s="351"/>
      <c r="T21" s="351"/>
      <c r="U21" s="351"/>
      <c r="V21" s="351"/>
      <c r="W21" s="351">
        <f t="shared" ref="W21" si="2">IF(W19=0, "-", SUM(W19)/SUM(W13,W14))</f>
        <v>0.98013245033112584</v>
      </c>
      <c r="X21" s="351"/>
      <c r="Y21" s="351"/>
      <c r="Z21" s="351"/>
      <c r="AA21" s="351"/>
      <c r="AB21" s="351"/>
      <c r="AC21" s="351"/>
      <c r="AD21" s="351">
        <f t="shared" ref="AD21" si="3">IF(AD19=0, "-", SUM(AD19)/SUM(AD13,AD14))</f>
        <v>0.99415204678362568</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9" t="s">
        <v>485</v>
      </c>
      <c r="B22" s="990"/>
      <c r="C22" s="990"/>
      <c r="D22" s="990"/>
      <c r="E22" s="990"/>
      <c r="F22" s="991"/>
      <c r="G22" s="976" t="s">
        <v>483</v>
      </c>
      <c r="H22" s="243"/>
      <c r="I22" s="243"/>
      <c r="J22" s="243"/>
      <c r="K22" s="243"/>
      <c r="L22" s="243"/>
      <c r="M22" s="243"/>
      <c r="N22" s="243"/>
      <c r="O22" s="244"/>
      <c r="P22" s="966" t="s">
        <v>482</v>
      </c>
      <c r="Q22" s="243"/>
      <c r="R22" s="243"/>
      <c r="S22" s="243"/>
      <c r="T22" s="243"/>
      <c r="U22" s="243"/>
      <c r="V22" s="244"/>
      <c r="W22" s="966" t="s">
        <v>481</v>
      </c>
      <c r="X22" s="243"/>
      <c r="Y22" s="243"/>
      <c r="Z22" s="243"/>
      <c r="AA22" s="243"/>
      <c r="AB22" s="243"/>
      <c r="AC22" s="244"/>
      <c r="AD22" s="966" t="s">
        <v>480</v>
      </c>
      <c r="AE22" s="243"/>
      <c r="AF22" s="243"/>
      <c r="AG22" s="243"/>
      <c r="AH22" s="243"/>
      <c r="AI22" s="243"/>
      <c r="AJ22" s="243"/>
      <c r="AK22" s="243"/>
      <c r="AL22" s="243"/>
      <c r="AM22" s="243"/>
      <c r="AN22" s="243"/>
      <c r="AO22" s="243"/>
      <c r="AP22" s="243"/>
      <c r="AQ22" s="243"/>
      <c r="AR22" s="243"/>
      <c r="AS22" s="243"/>
      <c r="AT22" s="243"/>
      <c r="AU22" s="243"/>
      <c r="AV22" s="243"/>
      <c r="AW22" s="243"/>
      <c r="AX22" s="998"/>
    </row>
    <row r="23" spans="1:50" ht="25.5" customHeight="1" x14ac:dyDescent="0.15">
      <c r="A23" s="992"/>
      <c r="B23" s="993"/>
      <c r="C23" s="993"/>
      <c r="D23" s="993"/>
      <c r="E23" s="993"/>
      <c r="F23" s="994"/>
      <c r="G23" s="977" t="s">
        <v>556</v>
      </c>
      <c r="H23" s="978"/>
      <c r="I23" s="978"/>
      <c r="J23" s="978"/>
      <c r="K23" s="978"/>
      <c r="L23" s="978"/>
      <c r="M23" s="978"/>
      <c r="N23" s="978"/>
      <c r="O23" s="979"/>
      <c r="P23" s="943">
        <v>140</v>
      </c>
      <c r="Q23" s="944"/>
      <c r="R23" s="944"/>
      <c r="S23" s="944"/>
      <c r="T23" s="944"/>
      <c r="U23" s="944"/>
      <c r="V23" s="967"/>
      <c r="W23" s="943"/>
      <c r="X23" s="944"/>
      <c r="Y23" s="944"/>
      <c r="Z23" s="944"/>
      <c r="AA23" s="944"/>
      <c r="AB23" s="944"/>
      <c r="AC23" s="967"/>
      <c r="AD23" s="999"/>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x14ac:dyDescent="0.15">
      <c r="A24" s="992"/>
      <c r="B24" s="993"/>
      <c r="C24" s="993"/>
      <c r="D24" s="993"/>
      <c r="E24" s="993"/>
      <c r="F24" s="994"/>
      <c r="G24" s="980" t="s">
        <v>557</v>
      </c>
      <c r="H24" s="981"/>
      <c r="I24" s="981"/>
      <c r="J24" s="981"/>
      <c r="K24" s="981"/>
      <c r="L24" s="981"/>
      <c r="M24" s="981"/>
      <c r="N24" s="981"/>
      <c r="O24" s="982"/>
      <c r="P24" s="678">
        <v>31</v>
      </c>
      <c r="Q24" s="679"/>
      <c r="R24" s="679"/>
      <c r="S24" s="679"/>
      <c r="T24" s="679"/>
      <c r="U24" s="679"/>
      <c r="V24" s="680"/>
      <c r="W24" s="678"/>
      <c r="X24" s="679"/>
      <c r="Y24" s="679"/>
      <c r="Z24" s="679"/>
      <c r="AA24" s="679"/>
      <c r="AB24" s="679"/>
      <c r="AC24" s="680"/>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x14ac:dyDescent="0.15">
      <c r="A25" s="992"/>
      <c r="B25" s="993"/>
      <c r="C25" s="993"/>
      <c r="D25" s="993"/>
      <c r="E25" s="993"/>
      <c r="F25" s="994"/>
      <c r="G25" s="980" t="s">
        <v>558</v>
      </c>
      <c r="H25" s="981"/>
      <c r="I25" s="981"/>
      <c r="J25" s="981"/>
      <c r="K25" s="981"/>
      <c r="L25" s="981"/>
      <c r="M25" s="981"/>
      <c r="N25" s="981"/>
      <c r="O25" s="982"/>
      <c r="P25" s="678">
        <v>0.3</v>
      </c>
      <c r="Q25" s="679"/>
      <c r="R25" s="679"/>
      <c r="S25" s="679"/>
      <c r="T25" s="679"/>
      <c r="U25" s="679"/>
      <c r="V25" s="680"/>
      <c r="W25" s="678"/>
      <c r="X25" s="679"/>
      <c r="Y25" s="679"/>
      <c r="Z25" s="679"/>
      <c r="AA25" s="679"/>
      <c r="AB25" s="679"/>
      <c r="AC25" s="680"/>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customHeight="1" x14ac:dyDescent="0.15">
      <c r="A26" s="992"/>
      <c r="B26" s="993"/>
      <c r="C26" s="993"/>
      <c r="D26" s="993"/>
      <c r="E26" s="993"/>
      <c r="F26" s="994"/>
      <c r="G26" s="980" t="s">
        <v>559</v>
      </c>
      <c r="H26" s="981"/>
      <c r="I26" s="981"/>
      <c r="J26" s="981"/>
      <c r="K26" s="981"/>
      <c r="L26" s="981"/>
      <c r="M26" s="981"/>
      <c r="N26" s="981"/>
      <c r="O26" s="982"/>
      <c r="P26" s="678">
        <v>0.1</v>
      </c>
      <c r="Q26" s="679"/>
      <c r="R26" s="679"/>
      <c r="S26" s="679"/>
      <c r="T26" s="679"/>
      <c r="U26" s="679"/>
      <c r="V26" s="680"/>
      <c r="W26" s="678"/>
      <c r="X26" s="679"/>
      <c r="Y26" s="679"/>
      <c r="Z26" s="679"/>
      <c r="AA26" s="679"/>
      <c r="AB26" s="679"/>
      <c r="AC26" s="680"/>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hidden="1" customHeight="1" x14ac:dyDescent="0.15">
      <c r="A27" s="992"/>
      <c r="B27" s="993"/>
      <c r="C27" s="993"/>
      <c r="D27" s="993"/>
      <c r="E27" s="993"/>
      <c r="F27" s="994"/>
      <c r="G27" s="980"/>
      <c r="H27" s="981"/>
      <c r="I27" s="981"/>
      <c r="J27" s="981"/>
      <c r="K27" s="981"/>
      <c r="L27" s="981"/>
      <c r="M27" s="981"/>
      <c r="N27" s="981"/>
      <c r="O27" s="982"/>
      <c r="P27" s="678"/>
      <c r="Q27" s="679"/>
      <c r="R27" s="679"/>
      <c r="S27" s="679"/>
      <c r="T27" s="679"/>
      <c r="U27" s="679"/>
      <c r="V27" s="680"/>
      <c r="W27" s="678"/>
      <c r="X27" s="679"/>
      <c r="Y27" s="679"/>
      <c r="Z27" s="679"/>
      <c r="AA27" s="679"/>
      <c r="AB27" s="679"/>
      <c r="AC27" s="680"/>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hidden="1" customHeight="1" x14ac:dyDescent="0.15">
      <c r="A28" s="992"/>
      <c r="B28" s="993"/>
      <c r="C28" s="993"/>
      <c r="D28" s="993"/>
      <c r="E28" s="993"/>
      <c r="F28" s="994"/>
      <c r="G28" s="983" t="s">
        <v>488</v>
      </c>
      <c r="H28" s="984"/>
      <c r="I28" s="984"/>
      <c r="J28" s="984"/>
      <c r="K28" s="984"/>
      <c r="L28" s="984"/>
      <c r="M28" s="984"/>
      <c r="N28" s="984"/>
      <c r="O28" s="985"/>
      <c r="P28" s="903">
        <f>P29-SUM(P23:P27)</f>
        <v>-0.40000000000000568</v>
      </c>
      <c r="Q28" s="904"/>
      <c r="R28" s="904"/>
      <c r="S28" s="904"/>
      <c r="T28" s="904"/>
      <c r="U28" s="904"/>
      <c r="V28" s="905"/>
      <c r="W28" s="903">
        <f>W29-SUM(W23:W27)</f>
        <v>0</v>
      </c>
      <c r="X28" s="904"/>
      <c r="Y28" s="904"/>
      <c r="Z28" s="904"/>
      <c r="AA28" s="904"/>
      <c r="AB28" s="904"/>
      <c r="AC28" s="905"/>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484</v>
      </c>
      <c r="H29" s="987"/>
      <c r="I29" s="987"/>
      <c r="J29" s="987"/>
      <c r="K29" s="987"/>
      <c r="L29" s="987"/>
      <c r="M29" s="987"/>
      <c r="N29" s="987"/>
      <c r="O29" s="988"/>
      <c r="P29" s="958">
        <f>AK13</f>
        <v>171</v>
      </c>
      <c r="Q29" s="959"/>
      <c r="R29" s="959"/>
      <c r="S29" s="959"/>
      <c r="T29" s="959"/>
      <c r="U29" s="959"/>
      <c r="V29" s="960"/>
      <c r="W29" s="958">
        <f>AR13</f>
        <v>0</v>
      </c>
      <c r="X29" s="959"/>
      <c r="Y29" s="959"/>
      <c r="Z29" s="959"/>
      <c r="AA29" s="959"/>
      <c r="AB29" s="959"/>
      <c r="AC29" s="960"/>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86" t="s">
        <v>501</v>
      </c>
      <c r="B30" s="887"/>
      <c r="C30" s="887"/>
      <c r="D30" s="887"/>
      <c r="E30" s="887"/>
      <c r="F30" s="888"/>
      <c r="G30" s="797" t="s">
        <v>266</v>
      </c>
      <c r="H30" s="798"/>
      <c r="I30" s="798"/>
      <c r="J30" s="798"/>
      <c r="K30" s="798"/>
      <c r="L30" s="798"/>
      <c r="M30" s="798"/>
      <c r="N30" s="798"/>
      <c r="O30" s="799"/>
      <c r="P30" s="882" t="s">
        <v>60</v>
      </c>
      <c r="Q30" s="798"/>
      <c r="R30" s="798"/>
      <c r="S30" s="798"/>
      <c r="T30" s="798"/>
      <c r="U30" s="798"/>
      <c r="V30" s="798"/>
      <c r="W30" s="798"/>
      <c r="X30" s="799"/>
      <c r="Y30" s="879"/>
      <c r="Z30" s="880"/>
      <c r="AA30" s="881"/>
      <c r="AB30" s="883" t="s">
        <v>12</v>
      </c>
      <c r="AC30" s="884"/>
      <c r="AD30" s="885"/>
      <c r="AE30" s="939" t="s">
        <v>358</v>
      </c>
      <c r="AF30" s="939"/>
      <c r="AG30" s="939"/>
      <c r="AH30" s="939"/>
      <c r="AI30" s="939" t="s">
        <v>359</v>
      </c>
      <c r="AJ30" s="939"/>
      <c r="AK30" s="939"/>
      <c r="AL30" s="939"/>
      <c r="AM30" s="939" t="s">
        <v>365</v>
      </c>
      <c r="AN30" s="939"/>
      <c r="AO30" s="939"/>
      <c r="AP30" s="883"/>
      <c r="AQ30" s="791" t="s">
        <v>356</v>
      </c>
      <c r="AR30" s="792"/>
      <c r="AS30" s="792"/>
      <c r="AT30" s="793"/>
      <c r="AU30" s="798" t="s">
        <v>254</v>
      </c>
      <c r="AV30" s="798"/>
      <c r="AW30" s="798"/>
      <c r="AX30" s="940"/>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c r="AR31" s="187"/>
      <c r="AS31" s="131" t="s">
        <v>357</v>
      </c>
      <c r="AT31" s="132"/>
      <c r="AU31" s="186">
        <v>32</v>
      </c>
      <c r="AV31" s="186"/>
      <c r="AW31" s="429" t="s">
        <v>301</v>
      </c>
      <c r="AX31" s="430"/>
    </row>
    <row r="32" spans="1:50" ht="23.25" customHeight="1" x14ac:dyDescent="0.15">
      <c r="A32" s="434"/>
      <c r="B32" s="432"/>
      <c r="C32" s="432"/>
      <c r="D32" s="432"/>
      <c r="E32" s="432"/>
      <c r="F32" s="433"/>
      <c r="G32" s="575" t="s">
        <v>560</v>
      </c>
      <c r="H32" s="576"/>
      <c r="I32" s="576"/>
      <c r="J32" s="576"/>
      <c r="K32" s="576"/>
      <c r="L32" s="576"/>
      <c r="M32" s="576"/>
      <c r="N32" s="576"/>
      <c r="O32" s="577"/>
      <c r="P32" s="100" t="s">
        <v>609</v>
      </c>
      <c r="Q32" s="100"/>
      <c r="R32" s="100"/>
      <c r="S32" s="100"/>
      <c r="T32" s="100"/>
      <c r="U32" s="100"/>
      <c r="V32" s="100"/>
      <c r="W32" s="100"/>
      <c r="X32" s="101"/>
      <c r="Y32" s="497" t="s">
        <v>13</v>
      </c>
      <c r="Z32" s="544"/>
      <c r="AA32" s="545"/>
      <c r="AB32" s="482" t="s">
        <v>562</v>
      </c>
      <c r="AC32" s="482"/>
      <c r="AD32" s="482"/>
      <c r="AE32" s="239">
        <v>710</v>
      </c>
      <c r="AF32" s="240"/>
      <c r="AG32" s="240"/>
      <c r="AH32" s="240"/>
      <c r="AI32" s="239" t="s">
        <v>555</v>
      </c>
      <c r="AJ32" s="240"/>
      <c r="AK32" s="240"/>
      <c r="AL32" s="240"/>
      <c r="AM32" s="239" t="s">
        <v>555</v>
      </c>
      <c r="AN32" s="240"/>
      <c r="AO32" s="240"/>
      <c r="AP32" s="240"/>
      <c r="AQ32" s="359" t="s">
        <v>555</v>
      </c>
      <c r="AR32" s="194"/>
      <c r="AS32" s="194"/>
      <c r="AT32" s="360"/>
      <c r="AU32" s="240" t="s">
        <v>555</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562</v>
      </c>
      <c r="AC33" s="536"/>
      <c r="AD33" s="536"/>
      <c r="AE33" s="239" t="s">
        <v>608</v>
      </c>
      <c r="AF33" s="240"/>
      <c r="AG33" s="240"/>
      <c r="AH33" s="240"/>
      <c r="AI33" s="239" t="s">
        <v>555</v>
      </c>
      <c r="AJ33" s="240"/>
      <c r="AK33" s="240"/>
      <c r="AL33" s="240"/>
      <c r="AM33" s="239" t="s">
        <v>555</v>
      </c>
      <c r="AN33" s="240"/>
      <c r="AO33" s="240"/>
      <c r="AP33" s="240"/>
      <c r="AQ33" s="359" t="s">
        <v>555</v>
      </c>
      <c r="AR33" s="194"/>
      <c r="AS33" s="194"/>
      <c r="AT33" s="360"/>
      <c r="AU33" s="240">
        <v>2400</v>
      </c>
      <c r="AV33" s="240"/>
      <c r="AW33" s="240"/>
      <c r="AX33" s="242"/>
    </row>
    <row r="34" spans="1:50" ht="42.7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v>29.6</v>
      </c>
      <c r="AF34" s="240"/>
      <c r="AG34" s="240"/>
      <c r="AH34" s="240"/>
      <c r="AI34" s="239" t="s">
        <v>555</v>
      </c>
      <c r="AJ34" s="240"/>
      <c r="AK34" s="240"/>
      <c r="AL34" s="240"/>
      <c r="AM34" s="239" t="s">
        <v>555</v>
      </c>
      <c r="AN34" s="240"/>
      <c r="AO34" s="240"/>
      <c r="AP34" s="240"/>
      <c r="AQ34" s="359" t="s">
        <v>555</v>
      </c>
      <c r="AR34" s="194"/>
      <c r="AS34" s="194"/>
      <c r="AT34" s="360"/>
      <c r="AU34" s="240" t="s">
        <v>555</v>
      </c>
      <c r="AV34" s="240"/>
      <c r="AW34" s="240"/>
      <c r="AX34" s="242"/>
    </row>
    <row r="35" spans="1:50" ht="23.25" customHeight="1" x14ac:dyDescent="0.15">
      <c r="A35" s="225" t="s">
        <v>538</v>
      </c>
      <c r="B35" s="226"/>
      <c r="C35" s="226"/>
      <c r="D35" s="226"/>
      <c r="E35" s="226"/>
      <c r="F35" s="227"/>
      <c r="G35" s="231" t="s">
        <v>610</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4"/>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4"/>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5"/>
      <c r="AF77" s="916"/>
      <c r="AG77" s="916"/>
      <c r="AH77" s="916"/>
      <c r="AI77" s="915"/>
      <c r="AJ77" s="916"/>
      <c r="AK77" s="916"/>
      <c r="AL77" s="916"/>
      <c r="AM77" s="915"/>
      <c r="AN77" s="916"/>
      <c r="AO77" s="916"/>
      <c r="AP77" s="916"/>
      <c r="AQ77" s="359"/>
      <c r="AR77" s="194"/>
      <c r="AS77" s="194"/>
      <c r="AT77" s="360"/>
      <c r="AU77" s="240"/>
      <c r="AV77" s="240"/>
      <c r="AW77" s="240"/>
      <c r="AX77" s="242"/>
    </row>
    <row r="78" spans="1:50" ht="69.75" hidden="1" customHeight="1" x14ac:dyDescent="0.15">
      <c r="A78" s="357" t="s">
        <v>541</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2"/>
    </row>
    <row r="80" spans="1:50" ht="18.75" hidden="1" customHeight="1" x14ac:dyDescent="0.15">
      <c r="A80" s="889"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90"/>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90"/>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9"/>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10"/>
    </row>
    <row r="83" spans="1:60" ht="22.5" hidden="1" customHeight="1" x14ac:dyDescent="0.15">
      <c r="A83" s="890"/>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1"/>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2"/>
    </row>
    <row r="84" spans="1:60" ht="19.5" hidden="1" customHeight="1" x14ac:dyDescent="0.15">
      <c r="A84" s="890"/>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3"/>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4"/>
    </row>
    <row r="85" spans="1:60" ht="18.75" hidden="1" customHeight="1" x14ac:dyDescent="0.15">
      <c r="A85" s="890"/>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90"/>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90"/>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0"/>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0"/>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0"/>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90"/>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90"/>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0"/>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0"/>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0"/>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90"/>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90"/>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0"/>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1"/>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20" t="s">
        <v>14</v>
      </c>
      <c r="Z99" s="921"/>
      <c r="AA99" s="922"/>
      <c r="AB99" s="917" t="s">
        <v>15</v>
      </c>
      <c r="AC99" s="918"/>
      <c r="AD99" s="919"/>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9"/>
      <c r="Z100" s="880"/>
      <c r="AA100" s="881"/>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565</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562</v>
      </c>
      <c r="AC101" s="482"/>
      <c r="AD101" s="482"/>
      <c r="AE101" s="239" t="s">
        <v>555</v>
      </c>
      <c r="AF101" s="240"/>
      <c r="AG101" s="240"/>
      <c r="AH101" s="241"/>
      <c r="AI101" s="239" t="s">
        <v>555</v>
      </c>
      <c r="AJ101" s="240"/>
      <c r="AK101" s="240"/>
      <c r="AL101" s="241"/>
      <c r="AM101" s="239">
        <v>17</v>
      </c>
      <c r="AN101" s="240"/>
      <c r="AO101" s="240"/>
      <c r="AP101" s="241"/>
      <c r="AQ101" s="239">
        <v>34</v>
      </c>
      <c r="AR101" s="240"/>
      <c r="AS101" s="240"/>
      <c r="AT101" s="241"/>
      <c r="AU101" s="239"/>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562</v>
      </c>
      <c r="AC102" s="482"/>
      <c r="AD102" s="482"/>
      <c r="AE102" s="452" t="s">
        <v>555</v>
      </c>
      <c r="AF102" s="452"/>
      <c r="AG102" s="452"/>
      <c r="AH102" s="452"/>
      <c r="AI102" s="452" t="s">
        <v>555</v>
      </c>
      <c r="AJ102" s="452"/>
      <c r="AK102" s="452"/>
      <c r="AL102" s="452"/>
      <c r="AM102" s="452" t="s">
        <v>555</v>
      </c>
      <c r="AN102" s="452"/>
      <c r="AO102" s="452"/>
      <c r="AP102" s="452"/>
      <c r="AQ102" s="237" t="s">
        <v>555</v>
      </c>
      <c r="AR102" s="238"/>
      <c r="AS102" s="238"/>
      <c r="AT102" s="334"/>
      <c r="AU102" s="237"/>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8" t="s">
        <v>504</v>
      </c>
      <c r="AR112" s="949"/>
      <c r="AS112" s="949"/>
      <c r="AT112" s="950"/>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596</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602</v>
      </c>
      <c r="AC116" s="484"/>
      <c r="AD116" s="485"/>
      <c r="AE116" s="452" t="s">
        <v>555</v>
      </c>
      <c r="AF116" s="452"/>
      <c r="AG116" s="452"/>
      <c r="AH116" s="452"/>
      <c r="AI116" s="452" t="s">
        <v>555</v>
      </c>
      <c r="AJ116" s="452"/>
      <c r="AK116" s="452"/>
      <c r="AL116" s="452"/>
      <c r="AM116" s="452">
        <f>20/AM101</f>
        <v>1.1764705882352942</v>
      </c>
      <c r="AN116" s="452"/>
      <c r="AO116" s="452"/>
      <c r="AP116" s="452"/>
      <c r="AQ116" s="239">
        <f>(20+20)/(AM101+AQ101)</f>
        <v>0.78431372549019607</v>
      </c>
      <c r="AR116" s="240"/>
      <c r="AS116" s="240"/>
      <c r="AT116" s="240"/>
      <c r="AU116" s="240"/>
      <c r="AV116" s="240"/>
      <c r="AW116" s="240"/>
      <c r="AX116" s="242"/>
    </row>
    <row r="117" spans="1:50" ht="45.7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603</v>
      </c>
      <c r="AC117" s="499"/>
      <c r="AD117" s="500"/>
      <c r="AE117" s="548" t="s">
        <v>555</v>
      </c>
      <c r="AF117" s="548"/>
      <c r="AG117" s="548"/>
      <c r="AH117" s="548"/>
      <c r="AI117" s="548" t="s">
        <v>555</v>
      </c>
      <c r="AJ117" s="548"/>
      <c r="AK117" s="548"/>
      <c r="AL117" s="548"/>
      <c r="AM117" s="548" t="s">
        <v>594</v>
      </c>
      <c r="AN117" s="548"/>
      <c r="AO117" s="548"/>
      <c r="AP117" s="548"/>
      <c r="AQ117" s="548" t="s">
        <v>605</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4"/>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5"/>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1"/>
      <c r="Z127" s="952"/>
      <c r="AA127" s="953"/>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563</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564</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v>32</v>
      </c>
      <c r="AV133" s="187"/>
      <c r="AW133" s="131" t="s">
        <v>301</v>
      </c>
      <c r="AX133" s="170"/>
    </row>
    <row r="134" spans="1:50" ht="39.75" customHeight="1" x14ac:dyDescent="0.15">
      <c r="A134" s="144"/>
      <c r="B134" s="140"/>
      <c r="C134" s="139"/>
      <c r="D134" s="140"/>
      <c r="E134" s="139"/>
      <c r="F134" s="213"/>
      <c r="G134" s="99" t="s">
        <v>561</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562</v>
      </c>
      <c r="AC134" s="192"/>
      <c r="AD134" s="192"/>
      <c r="AE134" s="193">
        <v>710</v>
      </c>
      <c r="AF134" s="194"/>
      <c r="AG134" s="194"/>
      <c r="AH134" s="194"/>
      <c r="AI134" s="193" t="s">
        <v>555</v>
      </c>
      <c r="AJ134" s="194"/>
      <c r="AK134" s="194"/>
      <c r="AL134" s="194"/>
      <c r="AM134" s="193" t="s">
        <v>555</v>
      </c>
      <c r="AN134" s="194"/>
      <c r="AO134" s="194"/>
      <c r="AP134" s="194"/>
      <c r="AQ134" s="193" t="s">
        <v>555</v>
      </c>
      <c r="AR134" s="194"/>
      <c r="AS134" s="194"/>
      <c r="AT134" s="194"/>
      <c r="AU134" s="193" t="s">
        <v>555</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562</v>
      </c>
      <c r="AC135" s="200"/>
      <c r="AD135" s="200"/>
      <c r="AE135" s="193" t="s">
        <v>555</v>
      </c>
      <c r="AF135" s="194"/>
      <c r="AG135" s="194"/>
      <c r="AH135" s="194"/>
      <c r="AI135" s="193" t="s">
        <v>555</v>
      </c>
      <c r="AJ135" s="194"/>
      <c r="AK135" s="194"/>
      <c r="AL135" s="194"/>
      <c r="AM135" s="193" t="s">
        <v>555</v>
      </c>
      <c r="AN135" s="194"/>
      <c r="AO135" s="194"/>
      <c r="AP135" s="194"/>
      <c r="AQ135" s="193" t="s">
        <v>555</v>
      </c>
      <c r="AR135" s="194"/>
      <c r="AS135" s="194"/>
      <c r="AT135" s="194"/>
      <c r="AU135" s="193">
        <v>2400</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566</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6"/>
      <c r="E430" s="207" t="s">
        <v>390</v>
      </c>
      <c r="F430" s="208"/>
      <c r="G430" s="923" t="s">
        <v>386</v>
      </c>
      <c r="H430" s="121"/>
      <c r="I430" s="121"/>
      <c r="J430" s="924" t="s">
        <v>551</v>
      </c>
      <c r="K430" s="925"/>
      <c r="L430" s="925"/>
      <c r="M430" s="925"/>
      <c r="N430" s="925"/>
      <c r="O430" s="925"/>
      <c r="P430" s="925"/>
      <c r="Q430" s="925"/>
      <c r="R430" s="925"/>
      <c r="S430" s="925"/>
      <c r="T430" s="926"/>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7"/>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customHeight="1" x14ac:dyDescent="0.15">
      <c r="A433" s="144"/>
      <c r="B433" s="140"/>
      <c r="C433" s="139"/>
      <c r="D433" s="140"/>
      <c r="E433" s="361"/>
      <c r="F433" s="362"/>
      <c r="G433" s="99" t="s">
        <v>555</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customHeight="1" x14ac:dyDescent="0.15">
      <c r="A458" s="144"/>
      <c r="B458" s="140"/>
      <c r="C458" s="139"/>
      <c r="D458" s="140"/>
      <c r="E458" s="361"/>
      <c r="F458" s="362"/>
      <c r="G458" s="99" t="s">
        <v>567</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12.75" customHeight="1" x14ac:dyDescent="0.15">
      <c r="A482" s="144"/>
      <c r="B482" s="140"/>
      <c r="C482" s="139"/>
      <c r="D482" s="140"/>
      <c r="E482" s="123" t="s">
        <v>555</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13.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3" t="s">
        <v>386</v>
      </c>
      <c r="H484" s="121"/>
      <c r="I484" s="121"/>
      <c r="J484" s="924"/>
      <c r="K484" s="925"/>
      <c r="L484" s="925"/>
      <c r="M484" s="925"/>
      <c r="N484" s="925"/>
      <c r="O484" s="925"/>
      <c r="P484" s="925"/>
      <c r="Q484" s="925"/>
      <c r="R484" s="925"/>
      <c r="S484" s="925"/>
      <c r="T484" s="926"/>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7"/>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3" t="s">
        <v>386</v>
      </c>
      <c r="H538" s="121"/>
      <c r="I538" s="121"/>
      <c r="J538" s="924"/>
      <c r="K538" s="925"/>
      <c r="L538" s="925"/>
      <c r="M538" s="925"/>
      <c r="N538" s="925"/>
      <c r="O538" s="925"/>
      <c r="P538" s="925"/>
      <c r="Q538" s="925"/>
      <c r="R538" s="925"/>
      <c r="S538" s="925"/>
      <c r="T538" s="926"/>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7"/>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3" t="s">
        <v>386</v>
      </c>
      <c r="H592" s="121"/>
      <c r="I592" s="121"/>
      <c r="J592" s="924"/>
      <c r="K592" s="925"/>
      <c r="L592" s="925"/>
      <c r="M592" s="925"/>
      <c r="N592" s="925"/>
      <c r="O592" s="925"/>
      <c r="P592" s="925"/>
      <c r="Q592" s="925"/>
      <c r="R592" s="925"/>
      <c r="S592" s="925"/>
      <c r="T592" s="926"/>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7"/>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3" t="s">
        <v>386</v>
      </c>
      <c r="H646" s="121"/>
      <c r="I646" s="121"/>
      <c r="J646" s="924"/>
      <c r="K646" s="925"/>
      <c r="L646" s="925"/>
      <c r="M646" s="925"/>
      <c r="N646" s="925"/>
      <c r="O646" s="925"/>
      <c r="P646" s="925"/>
      <c r="Q646" s="925"/>
      <c r="R646" s="925"/>
      <c r="S646" s="925"/>
      <c r="T646" s="926"/>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7"/>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7"/>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1" t="s">
        <v>48</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27" customHeight="1" x14ac:dyDescent="0.15">
      <c r="A702" s="895" t="s">
        <v>260</v>
      </c>
      <c r="B702" s="896"/>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549</v>
      </c>
      <c r="AE702" s="368"/>
      <c r="AF702" s="368"/>
      <c r="AG702" s="410" t="s">
        <v>568</v>
      </c>
      <c r="AH702" s="411"/>
      <c r="AI702" s="411"/>
      <c r="AJ702" s="411"/>
      <c r="AK702" s="411"/>
      <c r="AL702" s="411"/>
      <c r="AM702" s="411"/>
      <c r="AN702" s="411"/>
      <c r="AO702" s="411"/>
      <c r="AP702" s="411"/>
      <c r="AQ702" s="411"/>
      <c r="AR702" s="411"/>
      <c r="AS702" s="411"/>
      <c r="AT702" s="411"/>
      <c r="AU702" s="411"/>
      <c r="AV702" s="411"/>
      <c r="AW702" s="411"/>
      <c r="AX702" s="412"/>
    </row>
    <row r="703" spans="1:50" ht="27" customHeight="1" x14ac:dyDescent="0.15">
      <c r="A703" s="897"/>
      <c r="B703" s="898"/>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549</v>
      </c>
      <c r="AE703" s="348"/>
      <c r="AF703" s="348"/>
      <c r="AG703" s="117" t="s">
        <v>569</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899"/>
      <c r="B704" s="900"/>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549</v>
      </c>
      <c r="AE704" s="807"/>
      <c r="AF704" s="807"/>
      <c r="AG704" s="134" t="s">
        <v>570</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549</v>
      </c>
      <c r="AE705" s="738"/>
      <c r="AF705" s="738"/>
      <c r="AG705" s="123" t="s">
        <v>606</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539</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571</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54"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572</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573</v>
      </c>
      <c r="AE708" s="628"/>
      <c r="AF708" s="628"/>
      <c r="AG708" s="766"/>
      <c r="AH708" s="767"/>
      <c r="AI708" s="767"/>
      <c r="AJ708" s="767"/>
      <c r="AK708" s="767"/>
      <c r="AL708" s="767"/>
      <c r="AM708" s="767"/>
      <c r="AN708" s="767"/>
      <c r="AO708" s="767"/>
      <c r="AP708" s="767"/>
      <c r="AQ708" s="767"/>
      <c r="AR708" s="767"/>
      <c r="AS708" s="767"/>
      <c r="AT708" s="767"/>
      <c r="AU708" s="767"/>
      <c r="AV708" s="767"/>
      <c r="AW708" s="767"/>
      <c r="AX708" s="768"/>
    </row>
    <row r="709" spans="1:50" ht="58.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549</v>
      </c>
      <c r="AE709" s="348"/>
      <c r="AF709" s="348"/>
      <c r="AG709" s="117" t="s">
        <v>597</v>
      </c>
      <c r="AH709" s="118"/>
      <c r="AI709" s="118"/>
      <c r="AJ709" s="118"/>
      <c r="AK709" s="118"/>
      <c r="AL709" s="118"/>
      <c r="AM709" s="118"/>
      <c r="AN709" s="118"/>
      <c r="AO709" s="118"/>
      <c r="AP709" s="118"/>
      <c r="AQ709" s="118"/>
      <c r="AR709" s="118"/>
      <c r="AS709" s="118"/>
      <c r="AT709" s="118"/>
      <c r="AU709" s="118"/>
      <c r="AV709" s="118"/>
      <c r="AW709" s="118"/>
      <c r="AX709" s="119"/>
    </row>
    <row r="710" spans="1:50" ht="28.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549</v>
      </c>
      <c r="AE710" s="348"/>
      <c r="AF710" s="348"/>
      <c r="AG710" s="117" t="s">
        <v>574</v>
      </c>
      <c r="AH710" s="118"/>
      <c r="AI710" s="118"/>
      <c r="AJ710" s="118"/>
      <c r="AK710" s="118"/>
      <c r="AL710" s="118"/>
      <c r="AM710" s="118"/>
      <c r="AN710" s="118"/>
      <c r="AO710" s="118"/>
      <c r="AP710" s="118"/>
      <c r="AQ710" s="118"/>
      <c r="AR710" s="118"/>
      <c r="AS710" s="118"/>
      <c r="AT710" s="118"/>
      <c r="AU710" s="118"/>
      <c r="AV710" s="118"/>
      <c r="AW710" s="118"/>
      <c r="AX710" s="119"/>
    </row>
    <row r="711" spans="1:50" ht="42"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549</v>
      </c>
      <c r="AE711" s="348"/>
      <c r="AF711" s="348"/>
      <c r="AG711" s="117" t="s">
        <v>598</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573</v>
      </c>
      <c r="AE712" s="807"/>
      <c r="AF712" s="807"/>
      <c r="AG712" s="834"/>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3" t="s">
        <v>499</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47" t="s">
        <v>573</v>
      </c>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42.7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549</v>
      </c>
      <c r="AE714" s="832"/>
      <c r="AF714" s="833"/>
      <c r="AG714" s="760" t="s">
        <v>599</v>
      </c>
      <c r="AH714" s="761"/>
      <c r="AI714" s="761"/>
      <c r="AJ714" s="761"/>
      <c r="AK714" s="761"/>
      <c r="AL714" s="761"/>
      <c r="AM714" s="761"/>
      <c r="AN714" s="761"/>
      <c r="AO714" s="761"/>
      <c r="AP714" s="761"/>
      <c r="AQ714" s="761"/>
      <c r="AR714" s="761"/>
      <c r="AS714" s="761"/>
      <c r="AT714" s="761"/>
      <c r="AU714" s="761"/>
      <c r="AV714" s="761"/>
      <c r="AW714" s="761"/>
      <c r="AX714" s="762"/>
    </row>
    <row r="715" spans="1:50" ht="29.25"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549</v>
      </c>
      <c r="AE715" s="628"/>
      <c r="AF715" s="752"/>
      <c r="AG715" s="766" t="s">
        <v>575</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549</v>
      </c>
      <c r="AE716" s="652"/>
      <c r="AF716" s="652"/>
      <c r="AG716" s="117" t="s">
        <v>576</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549</v>
      </c>
      <c r="AE717" s="348"/>
      <c r="AF717" s="348"/>
      <c r="AG717" s="117" t="s">
        <v>600</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549</v>
      </c>
      <c r="AE718" s="348"/>
      <c r="AF718" s="348"/>
      <c r="AG718" s="125" t="s">
        <v>601</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573</v>
      </c>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2"/>
      <c r="E726" s="862"/>
      <c r="F726" s="863"/>
      <c r="G726" s="613" t="s">
        <v>604</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577</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3"/>
      <c r="B731" s="824"/>
      <c r="C731" s="824"/>
      <c r="D731" s="824"/>
      <c r="E731" s="825"/>
      <c r="F731" s="753"/>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c r="B733" s="697"/>
      <c r="C733" s="697"/>
      <c r="D733" s="697"/>
      <c r="E733" s="698"/>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t="s">
        <v>555</v>
      </c>
      <c r="H737" s="314"/>
      <c r="I737" s="314"/>
      <c r="J737" s="314"/>
      <c r="K737" s="314"/>
      <c r="L737" s="314"/>
      <c r="M737" s="314"/>
      <c r="N737" s="314"/>
      <c r="O737" s="314"/>
      <c r="P737" s="315"/>
      <c r="Q737" s="326" t="s">
        <v>360</v>
      </c>
      <c r="R737" s="326"/>
      <c r="S737" s="326"/>
      <c r="T737" s="326"/>
      <c r="U737" s="326"/>
      <c r="V737" s="326"/>
      <c r="W737" s="313" t="s">
        <v>555</v>
      </c>
      <c r="X737" s="314"/>
      <c r="Y737" s="314"/>
      <c r="Z737" s="314"/>
      <c r="AA737" s="314"/>
      <c r="AB737" s="314"/>
      <c r="AC737" s="314"/>
      <c r="AD737" s="314"/>
      <c r="AE737" s="314"/>
      <c r="AF737" s="315"/>
      <c r="AG737" s="326" t="s">
        <v>361</v>
      </c>
      <c r="AH737" s="326"/>
      <c r="AI737" s="326"/>
      <c r="AJ737" s="326"/>
      <c r="AK737" s="326"/>
      <c r="AL737" s="326"/>
      <c r="AM737" s="313" t="s">
        <v>555</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555</v>
      </c>
      <c r="H738" s="314"/>
      <c r="I738" s="314"/>
      <c r="J738" s="314"/>
      <c r="K738" s="314"/>
      <c r="L738" s="314"/>
      <c r="M738" s="314"/>
      <c r="N738" s="314"/>
      <c r="O738" s="314"/>
      <c r="P738" s="314"/>
      <c r="Q738" s="326" t="s">
        <v>363</v>
      </c>
      <c r="R738" s="326"/>
      <c r="S738" s="326"/>
      <c r="T738" s="326"/>
      <c r="U738" s="326"/>
      <c r="V738" s="326"/>
      <c r="W738" s="313" t="s">
        <v>555</v>
      </c>
      <c r="X738" s="314"/>
      <c r="Y738" s="314"/>
      <c r="Z738" s="314"/>
      <c r="AA738" s="314"/>
      <c r="AB738" s="314"/>
      <c r="AC738" s="314"/>
      <c r="AD738" s="314"/>
      <c r="AE738" s="314"/>
      <c r="AF738" s="315"/>
      <c r="AG738" s="279" t="s">
        <v>364</v>
      </c>
      <c r="AH738" s="279"/>
      <c r="AI738" s="279"/>
      <c r="AJ738" s="279"/>
      <c r="AK738" s="279"/>
      <c r="AL738" s="279"/>
      <c r="AM738" s="313">
        <v>361</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v>377</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542</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8.75" customHeight="1" x14ac:dyDescent="0.15">
      <c r="A779" s="653" t="s">
        <v>544</v>
      </c>
      <c r="B779" s="654"/>
      <c r="C779" s="654"/>
      <c r="D779" s="654"/>
      <c r="E779" s="654"/>
      <c r="F779" s="655"/>
      <c r="G779" s="618" t="s">
        <v>578</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579</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580</v>
      </c>
      <c r="H781" s="694"/>
      <c r="I781" s="694"/>
      <c r="J781" s="694"/>
      <c r="K781" s="695"/>
      <c r="L781" s="687" t="s">
        <v>581</v>
      </c>
      <c r="M781" s="688"/>
      <c r="N781" s="688"/>
      <c r="O781" s="688"/>
      <c r="P781" s="688"/>
      <c r="Q781" s="688"/>
      <c r="R781" s="688"/>
      <c r="S781" s="688"/>
      <c r="T781" s="688"/>
      <c r="U781" s="688"/>
      <c r="V781" s="688"/>
      <c r="W781" s="688"/>
      <c r="X781" s="689"/>
      <c r="Y781" s="413">
        <v>91</v>
      </c>
      <c r="Z781" s="414"/>
      <c r="AA781" s="414"/>
      <c r="AB781" s="829"/>
      <c r="AC781" s="693" t="s">
        <v>580</v>
      </c>
      <c r="AD781" s="694"/>
      <c r="AE781" s="694"/>
      <c r="AF781" s="694"/>
      <c r="AG781" s="695"/>
      <c r="AH781" s="687" t="s">
        <v>595</v>
      </c>
      <c r="AI781" s="688"/>
      <c r="AJ781" s="688"/>
      <c r="AK781" s="688"/>
      <c r="AL781" s="688"/>
      <c r="AM781" s="688"/>
      <c r="AN781" s="688"/>
      <c r="AO781" s="688"/>
      <c r="AP781" s="688"/>
      <c r="AQ781" s="688"/>
      <c r="AR781" s="688"/>
      <c r="AS781" s="688"/>
      <c r="AT781" s="689"/>
      <c r="AU781" s="413">
        <v>12</v>
      </c>
      <c r="AV781" s="414"/>
      <c r="AW781" s="414"/>
      <c r="AX781" s="415"/>
    </row>
    <row r="782" spans="1:50" ht="24.75" customHeight="1" x14ac:dyDescent="0.15">
      <c r="A782" s="656"/>
      <c r="B782" s="657"/>
      <c r="C782" s="657"/>
      <c r="D782" s="657"/>
      <c r="E782" s="657"/>
      <c r="F782" s="658"/>
      <c r="G782" s="598" t="s">
        <v>583</v>
      </c>
      <c r="H782" s="599"/>
      <c r="I782" s="599"/>
      <c r="J782" s="599"/>
      <c r="K782" s="600"/>
      <c r="L782" s="621" t="s">
        <v>584</v>
      </c>
      <c r="M782" s="622"/>
      <c r="N782" s="622"/>
      <c r="O782" s="622"/>
      <c r="P782" s="622"/>
      <c r="Q782" s="622"/>
      <c r="R782" s="622"/>
      <c r="S782" s="622"/>
      <c r="T782" s="622"/>
      <c r="U782" s="622"/>
      <c r="V782" s="622"/>
      <c r="W782" s="622"/>
      <c r="X782" s="623"/>
      <c r="Y782" s="624">
        <v>35</v>
      </c>
      <c r="Z782" s="625"/>
      <c r="AA782" s="625"/>
      <c r="AB782" s="632"/>
      <c r="AC782" s="598" t="s">
        <v>587</v>
      </c>
      <c r="AD782" s="599"/>
      <c r="AE782" s="599"/>
      <c r="AF782" s="599"/>
      <c r="AG782" s="600"/>
      <c r="AH782" s="621" t="s">
        <v>585</v>
      </c>
      <c r="AI782" s="622"/>
      <c r="AJ782" s="622"/>
      <c r="AK782" s="622"/>
      <c r="AL782" s="622"/>
      <c r="AM782" s="622"/>
      <c r="AN782" s="622"/>
      <c r="AO782" s="622"/>
      <c r="AP782" s="622"/>
      <c r="AQ782" s="622"/>
      <c r="AR782" s="622"/>
      <c r="AS782" s="622"/>
      <c r="AT782" s="623"/>
      <c r="AU782" s="624">
        <v>5</v>
      </c>
      <c r="AV782" s="625"/>
      <c r="AW782" s="625"/>
      <c r="AX782" s="626"/>
    </row>
    <row r="783" spans="1:50" ht="24.75" customHeight="1" x14ac:dyDescent="0.15">
      <c r="A783" s="656"/>
      <c r="B783" s="657"/>
      <c r="C783" s="657"/>
      <c r="D783" s="657"/>
      <c r="E783" s="657"/>
      <c r="F783" s="658"/>
      <c r="G783" s="598" t="s">
        <v>582</v>
      </c>
      <c r="H783" s="599"/>
      <c r="I783" s="599"/>
      <c r="J783" s="599"/>
      <c r="K783" s="600"/>
      <c r="L783" s="621" t="s">
        <v>585</v>
      </c>
      <c r="M783" s="622"/>
      <c r="N783" s="622"/>
      <c r="O783" s="622"/>
      <c r="P783" s="622"/>
      <c r="Q783" s="622"/>
      <c r="R783" s="622"/>
      <c r="S783" s="622"/>
      <c r="T783" s="622"/>
      <c r="U783" s="622"/>
      <c r="V783" s="622"/>
      <c r="W783" s="622"/>
      <c r="X783" s="623"/>
      <c r="Y783" s="624">
        <v>24</v>
      </c>
      <c r="Z783" s="625"/>
      <c r="AA783" s="625"/>
      <c r="AB783" s="632"/>
      <c r="AC783" s="598" t="s">
        <v>586</v>
      </c>
      <c r="AD783" s="599"/>
      <c r="AE783" s="599"/>
      <c r="AF783" s="599"/>
      <c r="AG783" s="600"/>
      <c r="AH783" s="621" t="s">
        <v>588</v>
      </c>
      <c r="AI783" s="622"/>
      <c r="AJ783" s="622"/>
      <c r="AK783" s="622"/>
      <c r="AL783" s="622"/>
      <c r="AM783" s="622"/>
      <c r="AN783" s="622"/>
      <c r="AO783" s="622"/>
      <c r="AP783" s="622"/>
      <c r="AQ783" s="622"/>
      <c r="AR783" s="622"/>
      <c r="AS783" s="622"/>
      <c r="AT783" s="623"/>
      <c r="AU783" s="624">
        <v>3</v>
      </c>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150</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20</v>
      </c>
      <c r="AV791" s="856"/>
      <c r="AW791" s="856"/>
      <c r="AX791" s="858"/>
    </row>
    <row r="792" spans="1:50" ht="18.75" hidden="1" customHeight="1" x14ac:dyDescent="0.15">
      <c r="A792" s="656"/>
      <c r="B792" s="657"/>
      <c r="C792" s="657"/>
      <c r="D792" s="657"/>
      <c r="E792" s="657"/>
      <c r="F792" s="658"/>
      <c r="G792" s="861"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861"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18.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18.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18.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18.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18.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18.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18.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18.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18.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18.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18.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18.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18.75" hidden="1" customHeight="1" x14ac:dyDescent="0.15">
      <c r="A805" s="656"/>
      <c r="B805" s="657"/>
      <c r="C805" s="657"/>
      <c r="D805" s="657"/>
      <c r="E805" s="657"/>
      <c r="F805" s="658"/>
      <c r="G805" s="861"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861"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18.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18.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18.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18.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18.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18.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18.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18.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18.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18.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18.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18.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18.75" hidden="1" customHeight="1" x14ac:dyDescent="0.15">
      <c r="A818" s="656"/>
      <c r="B818" s="657"/>
      <c r="C818" s="657"/>
      <c r="D818" s="657"/>
      <c r="E818" s="657"/>
      <c r="F818" s="658"/>
      <c r="G818" s="861"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861"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18.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18.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18.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18.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18.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18.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18.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18.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18.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18.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18.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18.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8" t="s">
        <v>268</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525</v>
      </c>
      <c r="AI836" s="389"/>
      <c r="AJ836" s="389"/>
      <c r="AK836" s="389"/>
      <c r="AL836" s="389" t="s">
        <v>22</v>
      </c>
      <c r="AM836" s="389"/>
      <c r="AN836" s="389"/>
      <c r="AO836" s="394"/>
      <c r="AP836" s="395" t="s">
        <v>435</v>
      </c>
      <c r="AQ836" s="395"/>
      <c r="AR836" s="395"/>
      <c r="AS836" s="395"/>
      <c r="AT836" s="395"/>
      <c r="AU836" s="395"/>
      <c r="AV836" s="395"/>
      <c r="AW836" s="395"/>
      <c r="AX836" s="395"/>
    </row>
    <row r="837" spans="1:50" ht="85.5" customHeight="1" x14ac:dyDescent="0.15">
      <c r="A837" s="401">
        <v>1</v>
      </c>
      <c r="B837" s="401">
        <v>1</v>
      </c>
      <c r="C837" s="387" t="s">
        <v>589</v>
      </c>
      <c r="D837" s="369"/>
      <c r="E837" s="369"/>
      <c r="F837" s="369"/>
      <c r="G837" s="369"/>
      <c r="H837" s="369"/>
      <c r="I837" s="369"/>
      <c r="J837" s="370">
        <v>8010405009495</v>
      </c>
      <c r="K837" s="371"/>
      <c r="L837" s="371"/>
      <c r="M837" s="371"/>
      <c r="N837" s="371"/>
      <c r="O837" s="371"/>
      <c r="P837" s="388" t="s">
        <v>591</v>
      </c>
      <c r="Q837" s="372"/>
      <c r="R837" s="372"/>
      <c r="S837" s="372"/>
      <c r="T837" s="372"/>
      <c r="U837" s="372"/>
      <c r="V837" s="372"/>
      <c r="W837" s="372"/>
      <c r="X837" s="372"/>
      <c r="Y837" s="373">
        <v>150</v>
      </c>
      <c r="Z837" s="374"/>
      <c r="AA837" s="374"/>
      <c r="AB837" s="375"/>
      <c r="AC837" s="383" t="s">
        <v>534</v>
      </c>
      <c r="AD837" s="384"/>
      <c r="AE837" s="384"/>
      <c r="AF837" s="384"/>
      <c r="AG837" s="384"/>
      <c r="AH837" s="385">
        <v>1</v>
      </c>
      <c r="AI837" s="386"/>
      <c r="AJ837" s="386"/>
      <c r="AK837" s="386"/>
      <c r="AL837" s="379">
        <v>100</v>
      </c>
      <c r="AM837" s="380"/>
      <c r="AN837" s="380"/>
      <c r="AO837" s="381"/>
      <c r="AP837" s="382" t="s">
        <v>593</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525</v>
      </c>
      <c r="AI869" s="389"/>
      <c r="AJ869" s="389"/>
      <c r="AK869" s="389"/>
      <c r="AL869" s="389" t="s">
        <v>22</v>
      </c>
      <c r="AM869" s="389"/>
      <c r="AN869" s="389"/>
      <c r="AO869" s="394"/>
      <c r="AP869" s="395" t="s">
        <v>435</v>
      </c>
      <c r="AQ869" s="395"/>
      <c r="AR869" s="395"/>
      <c r="AS869" s="395"/>
      <c r="AT869" s="395"/>
      <c r="AU869" s="395"/>
      <c r="AV869" s="395"/>
      <c r="AW869" s="395"/>
      <c r="AX869" s="395"/>
    </row>
    <row r="870" spans="1:50" ht="88.5" customHeight="1" x14ac:dyDescent="0.15">
      <c r="A870" s="401">
        <v>1</v>
      </c>
      <c r="B870" s="401">
        <v>1</v>
      </c>
      <c r="C870" s="387" t="s">
        <v>590</v>
      </c>
      <c r="D870" s="369"/>
      <c r="E870" s="369"/>
      <c r="F870" s="369"/>
      <c r="G870" s="369"/>
      <c r="H870" s="369"/>
      <c r="I870" s="369"/>
      <c r="J870" s="370">
        <v>8010405009495</v>
      </c>
      <c r="K870" s="371"/>
      <c r="L870" s="371"/>
      <c r="M870" s="371"/>
      <c r="N870" s="371"/>
      <c r="O870" s="371"/>
      <c r="P870" s="388" t="s">
        <v>592</v>
      </c>
      <c r="Q870" s="372"/>
      <c r="R870" s="372"/>
      <c r="S870" s="372"/>
      <c r="T870" s="372"/>
      <c r="U870" s="372"/>
      <c r="V870" s="372"/>
      <c r="W870" s="372"/>
      <c r="X870" s="372"/>
      <c r="Y870" s="373">
        <v>20</v>
      </c>
      <c r="Z870" s="374"/>
      <c r="AA870" s="374"/>
      <c r="AB870" s="375"/>
      <c r="AC870" s="383" t="s">
        <v>534</v>
      </c>
      <c r="AD870" s="384"/>
      <c r="AE870" s="384"/>
      <c r="AF870" s="384"/>
      <c r="AG870" s="384"/>
      <c r="AH870" s="385">
        <v>1</v>
      </c>
      <c r="AI870" s="386"/>
      <c r="AJ870" s="386"/>
      <c r="AK870" s="386"/>
      <c r="AL870" s="379">
        <v>98</v>
      </c>
      <c r="AM870" s="380"/>
      <c r="AN870" s="380"/>
      <c r="AO870" s="381"/>
      <c r="AP870" s="382" t="s">
        <v>593</v>
      </c>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525</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525</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525</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525</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525</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525</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7" max="49" man="1"/>
    <brk id="718" max="49" man="1"/>
    <brk id="739" max="49" man="1"/>
    <brk id="778" max="49" man="1"/>
    <brk id="1102" max="49" man="1"/>
  </rowBreaks>
  <colBreaks count="1" manualBreakCount="1">
    <brk id="11" max="1130"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t="s">
        <v>549</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549</v>
      </c>
      <c r="M3" s="13" t="str">
        <f t="shared" ref="M3:M11" si="2">IF(L3="","",K3)</f>
        <v>文教及び科学振興</v>
      </c>
      <c r="N3" s="13" t="str">
        <f>IF(M3="",N2,IF(N2&lt;&gt;"",CONCATENATE(N2,"、",M3),M3))</f>
        <v>文教及び科学振興</v>
      </c>
      <c r="O3" s="13"/>
      <c r="P3" s="12" t="s">
        <v>192</v>
      </c>
      <c r="Q3" s="17" t="s">
        <v>549</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t="s">
        <v>549</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t="s">
        <v>549</v>
      </c>
      <c r="C6" s="13" t="str">
        <f t="shared" si="0"/>
        <v>科学技術・イノベーション</v>
      </c>
      <c r="D6" s="13" t="str">
        <f t="shared" ref="D6:D22" si="8">IF(C6="",D5,IF(D5&lt;&gt;"",CONCATENATE(D5,"、",C6),C6))</f>
        <v>海洋政策、科学技術・イノベーション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海洋政策、科学技術・イノベーション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海洋政策、科学技術・イノベーション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海洋政策、科学技術・イノベーション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海洋政策、科学技術・イノベーション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海洋政策、科学技術・イノベーション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海洋政策、科学技術・イノベーション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海洋政策、科学技術・イノベーション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海洋政策、科学技術・イノベーション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海洋政策、科学技術・イノベーション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海洋政策、科学技術・イノベーション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海洋政策、科学技術・イノベーション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海洋政策、科学技術・イノベーション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海洋政策、科学技術・イノベーション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海洋政策、科学技術・イノベーション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海洋政策、科学技術・イノベーション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4"/>
      <c r="Z2" s="853"/>
      <c r="AA2" s="854"/>
      <c r="AB2" s="1038" t="s">
        <v>12</v>
      </c>
      <c r="AC2" s="1039"/>
      <c r="AD2" s="1040"/>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5"/>
      <c r="Z3" s="1036"/>
      <c r="AA3" s="1037"/>
      <c r="AB3" s="1041"/>
      <c r="AC3" s="1042"/>
      <c r="AD3" s="1043"/>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1"/>
      <c r="I4" s="1011"/>
      <c r="J4" s="1011"/>
      <c r="K4" s="1011"/>
      <c r="L4" s="1011"/>
      <c r="M4" s="1011"/>
      <c r="N4" s="1011"/>
      <c r="O4" s="1012"/>
      <c r="P4" s="100"/>
      <c r="Q4" s="1019"/>
      <c r="R4" s="1019"/>
      <c r="S4" s="1019"/>
      <c r="T4" s="1019"/>
      <c r="U4" s="1019"/>
      <c r="V4" s="1019"/>
      <c r="W4" s="1019"/>
      <c r="X4" s="1020"/>
      <c r="Y4" s="1029" t="s">
        <v>13</v>
      </c>
      <c r="Z4" s="1030"/>
      <c r="AA4" s="1031"/>
      <c r="AB4" s="482"/>
      <c r="AC4" s="1033"/>
      <c r="AD4" s="1033"/>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3"/>
      <c r="H5" s="1014"/>
      <c r="I5" s="1014"/>
      <c r="J5" s="1014"/>
      <c r="K5" s="1014"/>
      <c r="L5" s="1014"/>
      <c r="M5" s="1014"/>
      <c r="N5" s="1014"/>
      <c r="O5" s="1015"/>
      <c r="P5" s="1021"/>
      <c r="Q5" s="1021"/>
      <c r="R5" s="1021"/>
      <c r="S5" s="1021"/>
      <c r="T5" s="1021"/>
      <c r="U5" s="1021"/>
      <c r="V5" s="1021"/>
      <c r="W5" s="1021"/>
      <c r="X5" s="1022"/>
      <c r="Y5" s="419" t="s">
        <v>55</v>
      </c>
      <c r="Z5" s="1026"/>
      <c r="AA5" s="1027"/>
      <c r="AB5" s="536"/>
      <c r="AC5" s="1032"/>
      <c r="AD5" s="1032"/>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6"/>
      <c r="H6" s="1017"/>
      <c r="I6" s="1017"/>
      <c r="J6" s="1017"/>
      <c r="K6" s="1017"/>
      <c r="L6" s="1017"/>
      <c r="M6" s="1017"/>
      <c r="N6" s="1017"/>
      <c r="O6" s="1018"/>
      <c r="P6" s="1023"/>
      <c r="Q6" s="1023"/>
      <c r="R6" s="1023"/>
      <c r="S6" s="1023"/>
      <c r="T6" s="1023"/>
      <c r="U6" s="1023"/>
      <c r="V6" s="1023"/>
      <c r="W6" s="1023"/>
      <c r="X6" s="1024"/>
      <c r="Y6" s="1025" t="s">
        <v>14</v>
      </c>
      <c r="Z6" s="1026"/>
      <c r="AA6" s="1027"/>
      <c r="AB6" s="547" t="s">
        <v>302</v>
      </c>
      <c r="AC6" s="1028"/>
      <c r="AD6" s="1028"/>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4"/>
      <c r="Z9" s="853"/>
      <c r="AA9" s="854"/>
      <c r="AB9" s="1038" t="s">
        <v>12</v>
      </c>
      <c r="AC9" s="1039"/>
      <c r="AD9" s="1040"/>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5"/>
      <c r="Z10" s="1036"/>
      <c r="AA10" s="1037"/>
      <c r="AB10" s="1041"/>
      <c r="AC10" s="1042"/>
      <c r="AD10" s="1043"/>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1"/>
      <c r="I11" s="1011"/>
      <c r="J11" s="1011"/>
      <c r="K11" s="1011"/>
      <c r="L11" s="1011"/>
      <c r="M11" s="1011"/>
      <c r="N11" s="1011"/>
      <c r="O11" s="1012"/>
      <c r="P11" s="100"/>
      <c r="Q11" s="1019"/>
      <c r="R11" s="1019"/>
      <c r="S11" s="1019"/>
      <c r="T11" s="1019"/>
      <c r="U11" s="1019"/>
      <c r="V11" s="1019"/>
      <c r="W11" s="1019"/>
      <c r="X11" s="1020"/>
      <c r="Y11" s="1029" t="s">
        <v>13</v>
      </c>
      <c r="Z11" s="1030"/>
      <c r="AA11" s="1031"/>
      <c r="AB11" s="482"/>
      <c r="AC11" s="1033"/>
      <c r="AD11" s="1033"/>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3"/>
      <c r="H12" s="1014"/>
      <c r="I12" s="1014"/>
      <c r="J12" s="1014"/>
      <c r="K12" s="1014"/>
      <c r="L12" s="1014"/>
      <c r="M12" s="1014"/>
      <c r="N12" s="1014"/>
      <c r="O12" s="1015"/>
      <c r="P12" s="1021"/>
      <c r="Q12" s="1021"/>
      <c r="R12" s="1021"/>
      <c r="S12" s="1021"/>
      <c r="T12" s="1021"/>
      <c r="U12" s="1021"/>
      <c r="V12" s="1021"/>
      <c r="W12" s="1021"/>
      <c r="X12" s="1022"/>
      <c r="Y12" s="419" t="s">
        <v>55</v>
      </c>
      <c r="Z12" s="1026"/>
      <c r="AA12" s="1027"/>
      <c r="AB12" s="536"/>
      <c r="AC12" s="1032"/>
      <c r="AD12" s="1032"/>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6"/>
      <c r="H13" s="1017"/>
      <c r="I13" s="1017"/>
      <c r="J13" s="1017"/>
      <c r="K13" s="1017"/>
      <c r="L13" s="1017"/>
      <c r="M13" s="1017"/>
      <c r="N13" s="1017"/>
      <c r="O13" s="1018"/>
      <c r="P13" s="1023"/>
      <c r="Q13" s="1023"/>
      <c r="R13" s="1023"/>
      <c r="S13" s="1023"/>
      <c r="T13" s="1023"/>
      <c r="U13" s="1023"/>
      <c r="V13" s="1023"/>
      <c r="W13" s="1023"/>
      <c r="X13" s="1024"/>
      <c r="Y13" s="1025" t="s">
        <v>14</v>
      </c>
      <c r="Z13" s="1026"/>
      <c r="AA13" s="1027"/>
      <c r="AB13" s="547" t="s">
        <v>302</v>
      </c>
      <c r="AC13" s="1028"/>
      <c r="AD13" s="1028"/>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4"/>
      <c r="Z16" s="853"/>
      <c r="AA16" s="854"/>
      <c r="AB16" s="1038" t="s">
        <v>12</v>
      </c>
      <c r="AC16" s="1039"/>
      <c r="AD16" s="1040"/>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5"/>
      <c r="Z17" s="1036"/>
      <c r="AA17" s="1037"/>
      <c r="AB17" s="1041"/>
      <c r="AC17" s="1042"/>
      <c r="AD17" s="1043"/>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1"/>
      <c r="I18" s="1011"/>
      <c r="J18" s="1011"/>
      <c r="K18" s="1011"/>
      <c r="L18" s="1011"/>
      <c r="M18" s="1011"/>
      <c r="N18" s="1011"/>
      <c r="O18" s="1012"/>
      <c r="P18" s="100"/>
      <c r="Q18" s="1019"/>
      <c r="R18" s="1019"/>
      <c r="S18" s="1019"/>
      <c r="T18" s="1019"/>
      <c r="U18" s="1019"/>
      <c r="V18" s="1019"/>
      <c r="W18" s="1019"/>
      <c r="X18" s="1020"/>
      <c r="Y18" s="1029" t="s">
        <v>13</v>
      </c>
      <c r="Z18" s="1030"/>
      <c r="AA18" s="1031"/>
      <c r="AB18" s="482"/>
      <c r="AC18" s="1033"/>
      <c r="AD18" s="1033"/>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3"/>
      <c r="H19" s="1014"/>
      <c r="I19" s="1014"/>
      <c r="J19" s="1014"/>
      <c r="K19" s="1014"/>
      <c r="L19" s="1014"/>
      <c r="M19" s="1014"/>
      <c r="N19" s="1014"/>
      <c r="O19" s="1015"/>
      <c r="P19" s="1021"/>
      <c r="Q19" s="1021"/>
      <c r="R19" s="1021"/>
      <c r="S19" s="1021"/>
      <c r="T19" s="1021"/>
      <c r="U19" s="1021"/>
      <c r="V19" s="1021"/>
      <c r="W19" s="1021"/>
      <c r="X19" s="1022"/>
      <c r="Y19" s="419" t="s">
        <v>55</v>
      </c>
      <c r="Z19" s="1026"/>
      <c r="AA19" s="1027"/>
      <c r="AB19" s="536"/>
      <c r="AC19" s="1032"/>
      <c r="AD19" s="1032"/>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6"/>
      <c r="H20" s="1017"/>
      <c r="I20" s="1017"/>
      <c r="J20" s="1017"/>
      <c r="K20" s="1017"/>
      <c r="L20" s="1017"/>
      <c r="M20" s="1017"/>
      <c r="N20" s="1017"/>
      <c r="O20" s="1018"/>
      <c r="P20" s="1023"/>
      <c r="Q20" s="1023"/>
      <c r="R20" s="1023"/>
      <c r="S20" s="1023"/>
      <c r="T20" s="1023"/>
      <c r="U20" s="1023"/>
      <c r="V20" s="1023"/>
      <c r="W20" s="1023"/>
      <c r="X20" s="1024"/>
      <c r="Y20" s="1025" t="s">
        <v>14</v>
      </c>
      <c r="Z20" s="1026"/>
      <c r="AA20" s="1027"/>
      <c r="AB20" s="547" t="s">
        <v>302</v>
      </c>
      <c r="AC20" s="1028"/>
      <c r="AD20" s="1028"/>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4"/>
      <c r="Z23" s="853"/>
      <c r="AA23" s="854"/>
      <c r="AB23" s="1038" t="s">
        <v>12</v>
      </c>
      <c r="AC23" s="1039"/>
      <c r="AD23" s="1040"/>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5"/>
      <c r="Z24" s="1036"/>
      <c r="AA24" s="1037"/>
      <c r="AB24" s="1041"/>
      <c r="AC24" s="1042"/>
      <c r="AD24" s="1043"/>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1"/>
      <c r="I25" s="1011"/>
      <c r="J25" s="1011"/>
      <c r="K25" s="1011"/>
      <c r="L25" s="1011"/>
      <c r="M25" s="1011"/>
      <c r="N25" s="1011"/>
      <c r="O25" s="1012"/>
      <c r="P25" s="100"/>
      <c r="Q25" s="1019"/>
      <c r="R25" s="1019"/>
      <c r="S25" s="1019"/>
      <c r="T25" s="1019"/>
      <c r="U25" s="1019"/>
      <c r="V25" s="1019"/>
      <c r="W25" s="1019"/>
      <c r="X25" s="1020"/>
      <c r="Y25" s="1029" t="s">
        <v>13</v>
      </c>
      <c r="Z25" s="1030"/>
      <c r="AA25" s="1031"/>
      <c r="AB25" s="482"/>
      <c r="AC25" s="1033"/>
      <c r="AD25" s="1033"/>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3"/>
      <c r="H26" s="1014"/>
      <c r="I26" s="1014"/>
      <c r="J26" s="1014"/>
      <c r="K26" s="1014"/>
      <c r="L26" s="1014"/>
      <c r="M26" s="1014"/>
      <c r="N26" s="1014"/>
      <c r="O26" s="1015"/>
      <c r="P26" s="1021"/>
      <c r="Q26" s="1021"/>
      <c r="R26" s="1021"/>
      <c r="S26" s="1021"/>
      <c r="T26" s="1021"/>
      <c r="U26" s="1021"/>
      <c r="V26" s="1021"/>
      <c r="W26" s="1021"/>
      <c r="X26" s="1022"/>
      <c r="Y26" s="419" t="s">
        <v>55</v>
      </c>
      <c r="Z26" s="1026"/>
      <c r="AA26" s="1027"/>
      <c r="AB26" s="536"/>
      <c r="AC26" s="1032"/>
      <c r="AD26" s="1032"/>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6"/>
      <c r="H27" s="1017"/>
      <c r="I27" s="1017"/>
      <c r="J27" s="1017"/>
      <c r="K27" s="1017"/>
      <c r="L27" s="1017"/>
      <c r="M27" s="1017"/>
      <c r="N27" s="1017"/>
      <c r="O27" s="1018"/>
      <c r="P27" s="1023"/>
      <c r="Q27" s="1023"/>
      <c r="R27" s="1023"/>
      <c r="S27" s="1023"/>
      <c r="T27" s="1023"/>
      <c r="U27" s="1023"/>
      <c r="V27" s="1023"/>
      <c r="W27" s="1023"/>
      <c r="X27" s="1024"/>
      <c r="Y27" s="1025" t="s">
        <v>14</v>
      </c>
      <c r="Z27" s="1026"/>
      <c r="AA27" s="1027"/>
      <c r="AB27" s="547" t="s">
        <v>302</v>
      </c>
      <c r="AC27" s="1028"/>
      <c r="AD27" s="1028"/>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4"/>
      <c r="Z30" s="853"/>
      <c r="AA30" s="854"/>
      <c r="AB30" s="1038" t="s">
        <v>12</v>
      </c>
      <c r="AC30" s="1039"/>
      <c r="AD30" s="1040"/>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5"/>
      <c r="Z31" s="1036"/>
      <c r="AA31" s="1037"/>
      <c r="AB31" s="1041"/>
      <c r="AC31" s="1042"/>
      <c r="AD31" s="1043"/>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1"/>
      <c r="I32" s="1011"/>
      <c r="J32" s="1011"/>
      <c r="K32" s="1011"/>
      <c r="L32" s="1011"/>
      <c r="M32" s="1011"/>
      <c r="N32" s="1011"/>
      <c r="O32" s="1012"/>
      <c r="P32" s="100"/>
      <c r="Q32" s="1019"/>
      <c r="R32" s="1019"/>
      <c r="S32" s="1019"/>
      <c r="T32" s="1019"/>
      <c r="U32" s="1019"/>
      <c r="V32" s="1019"/>
      <c r="W32" s="1019"/>
      <c r="X32" s="1020"/>
      <c r="Y32" s="1029" t="s">
        <v>13</v>
      </c>
      <c r="Z32" s="1030"/>
      <c r="AA32" s="1031"/>
      <c r="AB32" s="482"/>
      <c r="AC32" s="1033"/>
      <c r="AD32" s="1033"/>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3"/>
      <c r="H33" s="1014"/>
      <c r="I33" s="1014"/>
      <c r="J33" s="1014"/>
      <c r="K33" s="1014"/>
      <c r="L33" s="1014"/>
      <c r="M33" s="1014"/>
      <c r="N33" s="1014"/>
      <c r="O33" s="1015"/>
      <c r="P33" s="1021"/>
      <c r="Q33" s="1021"/>
      <c r="R33" s="1021"/>
      <c r="S33" s="1021"/>
      <c r="T33" s="1021"/>
      <c r="U33" s="1021"/>
      <c r="V33" s="1021"/>
      <c r="W33" s="1021"/>
      <c r="X33" s="1022"/>
      <c r="Y33" s="419" t="s">
        <v>55</v>
      </c>
      <c r="Z33" s="1026"/>
      <c r="AA33" s="1027"/>
      <c r="AB33" s="536"/>
      <c r="AC33" s="1032"/>
      <c r="AD33" s="1032"/>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6"/>
      <c r="H34" s="1017"/>
      <c r="I34" s="1017"/>
      <c r="J34" s="1017"/>
      <c r="K34" s="1017"/>
      <c r="L34" s="1017"/>
      <c r="M34" s="1017"/>
      <c r="N34" s="1017"/>
      <c r="O34" s="1018"/>
      <c r="P34" s="1023"/>
      <c r="Q34" s="1023"/>
      <c r="R34" s="1023"/>
      <c r="S34" s="1023"/>
      <c r="T34" s="1023"/>
      <c r="U34" s="1023"/>
      <c r="V34" s="1023"/>
      <c r="W34" s="1023"/>
      <c r="X34" s="1024"/>
      <c r="Y34" s="1025" t="s">
        <v>14</v>
      </c>
      <c r="Z34" s="1026"/>
      <c r="AA34" s="1027"/>
      <c r="AB34" s="547" t="s">
        <v>302</v>
      </c>
      <c r="AC34" s="1028"/>
      <c r="AD34" s="1028"/>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4"/>
      <c r="Z37" s="853"/>
      <c r="AA37" s="854"/>
      <c r="AB37" s="1038" t="s">
        <v>12</v>
      </c>
      <c r="AC37" s="1039"/>
      <c r="AD37" s="1040"/>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5"/>
      <c r="Z38" s="1036"/>
      <c r="AA38" s="1037"/>
      <c r="AB38" s="1041"/>
      <c r="AC38" s="1042"/>
      <c r="AD38" s="1043"/>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1"/>
      <c r="I39" s="1011"/>
      <c r="J39" s="1011"/>
      <c r="K39" s="1011"/>
      <c r="L39" s="1011"/>
      <c r="M39" s="1011"/>
      <c r="N39" s="1011"/>
      <c r="O39" s="1012"/>
      <c r="P39" s="100"/>
      <c r="Q39" s="1019"/>
      <c r="R39" s="1019"/>
      <c r="S39" s="1019"/>
      <c r="T39" s="1019"/>
      <c r="U39" s="1019"/>
      <c r="V39" s="1019"/>
      <c r="W39" s="1019"/>
      <c r="X39" s="1020"/>
      <c r="Y39" s="1029" t="s">
        <v>13</v>
      </c>
      <c r="Z39" s="1030"/>
      <c r="AA39" s="1031"/>
      <c r="AB39" s="482"/>
      <c r="AC39" s="1033"/>
      <c r="AD39" s="1033"/>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3"/>
      <c r="H40" s="1014"/>
      <c r="I40" s="1014"/>
      <c r="J40" s="1014"/>
      <c r="K40" s="1014"/>
      <c r="L40" s="1014"/>
      <c r="M40" s="1014"/>
      <c r="N40" s="1014"/>
      <c r="O40" s="1015"/>
      <c r="P40" s="1021"/>
      <c r="Q40" s="1021"/>
      <c r="R40" s="1021"/>
      <c r="S40" s="1021"/>
      <c r="T40" s="1021"/>
      <c r="U40" s="1021"/>
      <c r="V40" s="1021"/>
      <c r="W40" s="1021"/>
      <c r="X40" s="1022"/>
      <c r="Y40" s="419" t="s">
        <v>55</v>
      </c>
      <c r="Z40" s="1026"/>
      <c r="AA40" s="1027"/>
      <c r="AB40" s="536"/>
      <c r="AC40" s="1032"/>
      <c r="AD40" s="1032"/>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6"/>
      <c r="H41" s="1017"/>
      <c r="I41" s="1017"/>
      <c r="J41" s="1017"/>
      <c r="K41" s="1017"/>
      <c r="L41" s="1017"/>
      <c r="M41" s="1017"/>
      <c r="N41" s="1017"/>
      <c r="O41" s="1018"/>
      <c r="P41" s="1023"/>
      <c r="Q41" s="1023"/>
      <c r="R41" s="1023"/>
      <c r="S41" s="1023"/>
      <c r="T41" s="1023"/>
      <c r="U41" s="1023"/>
      <c r="V41" s="1023"/>
      <c r="W41" s="1023"/>
      <c r="X41" s="1024"/>
      <c r="Y41" s="1025" t="s">
        <v>14</v>
      </c>
      <c r="Z41" s="1026"/>
      <c r="AA41" s="1027"/>
      <c r="AB41" s="547" t="s">
        <v>302</v>
      </c>
      <c r="AC41" s="1028"/>
      <c r="AD41" s="1028"/>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4"/>
      <c r="Z44" s="853"/>
      <c r="AA44" s="854"/>
      <c r="AB44" s="1038" t="s">
        <v>12</v>
      </c>
      <c r="AC44" s="1039"/>
      <c r="AD44" s="1040"/>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5"/>
      <c r="Z45" s="1036"/>
      <c r="AA45" s="1037"/>
      <c r="AB45" s="1041"/>
      <c r="AC45" s="1042"/>
      <c r="AD45" s="1043"/>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1"/>
      <c r="I46" s="1011"/>
      <c r="J46" s="1011"/>
      <c r="K46" s="1011"/>
      <c r="L46" s="1011"/>
      <c r="M46" s="1011"/>
      <c r="N46" s="1011"/>
      <c r="O46" s="1012"/>
      <c r="P46" s="100"/>
      <c r="Q46" s="1019"/>
      <c r="R46" s="1019"/>
      <c r="S46" s="1019"/>
      <c r="T46" s="1019"/>
      <c r="U46" s="1019"/>
      <c r="V46" s="1019"/>
      <c r="W46" s="1019"/>
      <c r="X46" s="1020"/>
      <c r="Y46" s="1029" t="s">
        <v>13</v>
      </c>
      <c r="Z46" s="1030"/>
      <c r="AA46" s="1031"/>
      <c r="AB46" s="482"/>
      <c r="AC46" s="1033"/>
      <c r="AD46" s="1033"/>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3"/>
      <c r="H47" s="1014"/>
      <c r="I47" s="1014"/>
      <c r="J47" s="1014"/>
      <c r="K47" s="1014"/>
      <c r="L47" s="1014"/>
      <c r="M47" s="1014"/>
      <c r="N47" s="1014"/>
      <c r="O47" s="1015"/>
      <c r="P47" s="1021"/>
      <c r="Q47" s="1021"/>
      <c r="R47" s="1021"/>
      <c r="S47" s="1021"/>
      <c r="T47" s="1021"/>
      <c r="U47" s="1021"/>
      <c r="V47" s="1021"/>
      <c r="W47" s="1021"/>
      <c r="X47" s="1022"/>
      <c r="Y47" s="419" t="s">
        <v>55</v>
      </c>
      <c r="Z47" s="1026"/>
      <c r="AA47" s="1027"/>
      <c r="AB47" s="536"/>
      <c r="AC47" s="1032"/>
      <c r="AD47" s="1032"/>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6"/>
      <c r="H48" s="1017"/>
      <c r="I48" s="1017"/>
      <c r="J48" s="1017"/>
      <c r="K48" s="1017"/>
      <c r="L48" s="1017"/>
      <c r="M48" s="1017"/>
      <c r="N48" s="1017"/>
      <c r="O48" s="1018"/>
      <c r="P48" s="1023"/>
      <c r="Q48" s="1023"/>
      <c r="R48" s="1023"/>
      <c r="S48" s="1023"/>
      <c r="T48" s="1023"/>
      <c r="U48" s="1023"/>
      <c r="V48" s="1023"/>
      <c r="W48" s="1023"/>
      <c r="X48" s="1024"/>
      <c r="Y48" s="1025" t="s">
        <v>14</v>
      </c>
      <c r="Z48" s="1026"/>
      <c r="AA48" s="1027"/>
      <c r="AB48" s="547" t="s">
        <v>302</v>
      </c>
      <c r="AC48" s="1028"/>
      <c r="AD48" s="1028"/>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4"/>
      <c r="Z51" s="853"/>
      <c r="AA51" s="854"/>
      <c r="AB51" s="441" t="s">
        <v>12</v>
      </c>
      <c r="AC51" s="1039"/>
      <c r="AD51" s="1040"/>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5"/>
      <c r="Z52" s="1036"/>
      <c r="AA52" s="1037"/>
      <c r="AB52" s="1041"/>
      <c r="AC52" s="1042"/>
      <c r="AD52" s="1043"/>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1"/>
      <c r="I53" s="1011"/>
      <c r="J53" s="1011"/>
      <c r="K53" s="1011"/>
      <c r="L53" s="1011"/>
      <c r="M53" s="1011"/>
      <c r="N53" s="1011"/>
      <c r="O53" s="1012"/>
      <c r="P53" s="100"/>
      <c r="Q53" s="1019"/>
      <c r="R53" s="1019"/>
      <c r="S53" s="1019"/>
      <c r="T53" s="1019"/>
      <c r="U53" s="1019"/>
      <c r="V53" s="1019"/>
      <c r="W53" s="1019"/>
      <c r="X53" s="1020"/>
      <c r="Y53" s="1029" t="s">
        <v>13</v>
      </c>
      <c r="Z53" s="1030"/>
      <c r="AA53" s="1031"/>
      <c r="AB53" s="482"/>
      <c r="AC53" s="1033"/>
      <c r="AD53" s="1033"/>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3"/>
      <c r="H54" s="1014"/>
      <c r="I54" s="1014"/>
      <c r="J54" s="1014"/>
      <c r="K54" s="1014"/>
      <c r="L54" s="1014"/>
      <c r="M54" s="1014"/>
      <c r="N54" s="1014"/>
      <c r="O54" s="1015"/>
      <c r="P54" s="1021"/>
      <c r="Q54" s="1021"/>
      <c r="R54" s="1021"/>
      <c r="S54" s="1021"/>
      <c r="T54" s="1021"/>
      <c r="U54" s="1021"/>
      <c r="V54" s="1021"/>
      <c r="W54" s="1021"/>
      <c r="X54" s="1022"/>
      <c r="Y54" s="419" t="s">
        <v>55</v>
      </c>
      <c r="Z54" s="1026"/>
      <c r="AA54" s="1027"/>
      <c r="AB54" s="536"/>
      <c r="AC54" s="1032"/>
      <c r="AD54" s="1032"/>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6"/>
      <c r="H55" s="1017"/>
      <c r="I55" s="1017"/>
      <c r="J55" s="1017"/>
      <c r="K55" s="1017"/>
      <c r="L55" s="1017"/>
      <c r="M55" s="1017"/>
      <c r="N55" s="1017"/>
      <c r="O55" s="1018"/>
      <c r="P55" s="1023"/>
      <c r="Q55" s="1023"/>
      <c r="R55" s="1023"/>
      <c r="S55" s="1023"/>
      <c r="T55" s="1023"/>
      <c r="U55" s="1023"/>
      <c r="V55" s="1023"/>
      <c r="W55" s="1023"/>
      <c r="X55" s="1024"/>
      <c r="Y55" s="1025" t="s">
        <v>14</v>
      </c>
      <c r="Z55" s="1026"/>
      <c r="AA55" s="1027"/>
      <c r="AB55" s="547" t="s">
        <v>302</v>
      </c>
      <c r="AC55" s="1028"/>
      <c r="AD55" s="1028"/>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4"/>
      <c r="Z58" s="853"/>
      <c r="AA58" s="854"/>
      <c r="AB58" s="1038" t="s">
        <v>12</v>
      </c>
      <c r="AC58" s="1039"/>
      <c r="AD58" s="1040"/>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5"/>
      <c r="Z59" s="1036"/>
      <c r="AA59" s="1037"/>
      <c r="AB59" s="1041"/>
      <c r="AC59" s="1042"/>
      <c r="AD59" s="1043"/>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1"/>
      <c r="I60" s="1011"/>
      <c r="J60" s="1011"/>
      <c r="K60" s="1011"/>
      <c r="L60" s="1011"/>
      <c r="M60" s="1011"/>
      <c r="N60" s="1011"/>
      <c r="O60" s="1012"/>
      <c r="P60" s="100"/>
      <c r="Q60" s="1019"/>
      <c r="R60" s="1019"/>
      <c r="S60" s="1019"/>
      <c r="T60" s="1019"/>
      <c r="U60" s="1019"/>
      <c r="V60" s="1019"/>
      <c r="W60" s="1019"/>
      <c r="X60" s="1020"/>
      <c r="Y60" s="1029" t="s">
        <v>13</v>
      </c>
      <c r="Z60" s="1030"/>
      <c r="AA60" s="1031"/>
      <c r="AB60" s="482"/>
      <c r="AC60" s="1033"/>
      <c r="AD60" s="1033"/>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3"/>
      <c r="H61" s="1014"/>
      <c r="I61" s="1014"/>
      <c r="J61" s="1014"/>
      <c r="K61" s="1014"/>
      <c r="L61" s="1014"/>
      <c r="M61" s="1014"/>
      <c r="N61" s="1014"/>
      <c r="O61" s="1015"/>
      <c r="P61" s="1021"/>
      <c r="Q61" s="1021"/>
      <c r="R61" s="1021"/>
      <c r="S61" s="1021"/>
      <c r="T61" s="1021"/>
      <c r="U61" s="1021"/>
      <c r="V61" s="1021"/>
      <c r="W61" s="1021"/>
      <c r="X61" s="1022"/>
      <c r="Y61" s="419" t="s">
        <v>55</v>
      </c>
      <c r="Z61" s="1026"/>
      <c r="AA61" s="1027"/>
      <c r="AB61" s="536"/>
      <c r="AC61" s="1032"/>
      <c r="AD61" s="1032"/>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6"/>
      <c r="H62" s="1017"/>
      <c r="I62" s="1017"/>
      <c r="J62" s="1017"/>
      <c r="K62" s="1017"/>
      <c r="L62" s="1017"/>
      <c r="M62" s="1017"/>
      <c r="N62" s="1017"/>
      <c r="O62" s="1018"/>
      <c r="P62" s="1023"/>
      <c r="Q62" s="1023"/>
      <c r="R62" s="1023"/>
      <c r="S62" s="1023"/>
      <c r="T62" s="1023"/>
      <c r="U62" s="1023"/>
      <c r="V62" s="1023"/>
      <c r="W62" s="1023"/>
      <c r="X62" s="1024"/>
      <c r="Y62" s="1025" t="s">
        <v>14</v>
      </c>
      <c r="Z62" s="1026"/>
      <c r="AA62" s="1027"/>
      <c r="AB62" s="547" t="s">
        <v>302</v>
      </c>
      <c r="AC62" s="1028"/>
      <c r="AD62" s="1028"/>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4"/>
      <c r="Z65" s="853"/>
      <c r="AA65" s="854"/>
      <c r="AB65" s="1038" t="s">
        <v>12</v>
      </c>
      <c r="AC65" s="1039"/>
      <c r="AD65" s="1040"/>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5"/>
      <c r="Z66" s="1036"/>
      <c r="AA66" s="1037"/>
      <c r="AB66" s="1041"/>
      <c r="AC66" s="1042"/>
      <c r="AD66" s="1043"/>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1"/>
      <c r="I67" s="1011"/>
      <c r="J67" s="1011"/>
      <c r="K67" s="1011"/>
      <c r="L67" s="1011"/>
      <c r="M67" s="1011"/>
      <c r="N67" s="1011"/>
      <c r="O67" s="1012"/>
      <c r="P67" s="100"/>
      <c r="Q67" s="1019"/>
      <c r="R67" s="1019"/>
      <c r="S67" s="1019"/>
      <c r="T67" s="1019"/>
      <c r="U67" s="1019"/>
      <c r="V67" s="1019"/>
      <c r="W67" s="1019"/>
      <c r="X67" s="1020"/>
      <c r="Y67" s="1029" t="s">
        <v>13</v>
      </c>
      <c r="Z67" s="1030"/>
      <c r="AA67" s="1031"/>
      <c r="AB67" s="482"/>
      <c r="AC67" s="1033"/>
      <c r="AD67" s="1033"/>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3"/>
      <c r="H68" s="1014"/>
      <c r="I68" s="1014"/>
      <c r="J68" s="1014"/>
      <c r="K68" s="1014"/>
      <c r="L68" s="1014"/>
      <c r="M68" s="1014"/>
      <c r="N68" s="1014"/>
      <c r="O68" s="1015"/>
      <c r="P68" s="1021"/>
      <c r="Q68" s="1021"/>
      <c r="R68" s="1021"/>
      <c r="S68" s="1021"/>
      <c r="T68" s="1021"/>
      <c r="U68" s="1021"/>
      <c r="V68" s="1021"/>
      <c r="W68" s="1021"/>
      <c r="X68" s="1022"/>
      <c r="Y68" s="419" t="s">
        <v>55</v>
      </c>
      <c r="Z68" s="1026"/>
      <c r="AA68" s="1027"/>
      <c r="AB68" s="536"/>
      <c r="AC68" s="1032"/>
      <c r="AD68" s="1032"/>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6"/>
      <c r="H69" s="1017"/>
      <c r="I69" s="1017"/>
      <c r="J69" s="1017"/>
      <c r="K69" s="1017"/>
      <c r="L69" s="1017"/>
      <c r="M69" s="1017"/>
      <c r="N69" s="1017"/>
      <c r="O69" s="1018"/>
      <c r="P69" s="1023"/>
      <c r="Q69" s="1023"/>
      <c r="R69" s="1023"/>
      <c r="S69" s="1023"/>
      <c r="T69" s="1023"/>
      <c r="U69" s="1023"/>
      <c r="V69" s="1023"/>
      <c r="W69" s="1023"/>
      <c r="X69" s="1024"/>
      <c r="Y69" s="419" t="s">
        <v>14</v>
      </c>
      <c r="Z69" s="1026"/>
      <c r="AA69" s="1027"/>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29</v>
      </c>
      <c r="B2" s="1063"/>
      <c r="C2" s="1063"/>
      <c r="D2" s="1063"/>
      <c r="E2" s="1063"/>
      <c r="F2" s="1064"/>
      <c r="G2" s="861" t="s">
        <v>524</v>
      </c>
      <c r="H2" s="619"/>
      <c r="I2" s="619"/>
      <c r="J2" s="619"/>
      <c r="K2" s="619"/>
      <c r="L2" s="619"/>
      <c r="M2" s="619"/>
      <c r="N2" s="619"/>
      <c r="O2" s="619"/>
      <c r="P2" s="619"/>
      <c r="Q2" s="619"/>
      <c r="R2" s="619"/>
      <c r="S2" s="619"/>
      <c r="T2" s="619"/>
      <c r="U2" s="619"/>
      <c r="V2" s="619"/>
      <c r="W2" s="619"/>
      <c r="X2" s="619"/>
      <c r="Y2" s="619"/>
      <c r="Z2" s="619"/>
      <c r="AA2" s="619"/>
      <c r="AB2" s="620"/>
      <c r="AC2" s="861" t="s">
        <v>526</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6"/>
      <c r="B4" s="1057"/>
      <c r="C4" s="1057"/>
      <c r="D4" s="1057"/>
      <c r="E4" s="1057"/>
      <c r="F4" s="1058"/>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6"/>
      <c r="B5" s="1057"/>
      <c r="C5" s="1057"/>
      <c r="D5" s="1057"/>
      <c r="E5" s="1057"/>
      <c r="F5" s="1058"/>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6"/>
      <c r="B6" s="1057"/>
      <c r="C6" s="1057"/>
      <c r="D6" s="1057"/>
      <c r="E6" s="1057"/>
      <c r="F6" s="1058"/>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6"/>
      <c r="B7" s="1057"/>
      <c r="C7" s="1057"/>
      <c r="D7" s="1057"/>
      <c r="E7" s="1057"/>
      <c r="F7" s="1058"/>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6"/>
      <c r="B8" s="1057"/>
      <c r="C8" s="1057"/>
      <c r="D8" s="1057"/>
      <c r="E8" s="1057"/>
      <c r="F8" s="1058"/>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6"/>
      <c r="B9" s="1057"/>
      <c r="C9" s="1057"/>
      <c r="D9" s="1057"/>
      <c r="E9" s="1057"/>
      <c r="F9" s="1058"/>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6"/>
      <c r="B10" s="1057"/>
      <c r="C10" s="1057"/>
      <c r="D10" s="1057"/>
      <c r="E10" s="1057"/>
      <c r="F10" s="1058"/>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6"/>
      <c r="B11" s="1057"/>
      <c r="C11" s="1057"/>
      <c r="D11" s="1057"/>
      <c r="E11" s="1057"/>
      <c r="F11" s="1058"/>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6"/>
      <c r="B12" s="1057"/>
      <c r="C12" s="1057"/>
      <c r="D12" s="1057"/>
      <c r="E12" s="1057"/>
      <c r="F12" s="1058"/>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6"/>
      <c r="B13" s="1057"/>
      <c r="C13" s="1057"/>
      <c r="D13" s="1057"/>
      <c r="E13" s="1057"/>
      <c r="F13" s="1058"/>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6"/>
      <c r="B14" s="1057"/>
      <c r="C14" s="1057"/>
      <c r="D14" s="1057"/>
      <c r="E14" s="1057"/>
      <c r="F14" s="1058"/>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6"/>
      <c r="B15" s="1057"/>
      <c r="C15" s="1057"/>
      <c r="D15" s="1057"/>
      <c r="E15" s="1057"/>
      <c r="F15" s="1058"/>
      <c r="G15" s="861" t="s">
        <v>404</v>
      </c>
      <c r="H15" s="619"/>
      <c r="I15" s="619"/>
      <c r="J15" s="619"/>
      <c r="K15" s="619"/>
      <c r="L15" s="619"/>
      <c r="M15" s="619"/>
      <c r="N15" s="619"/>
      <c r="O15" s="619"/>
      <c r="P15" s="619"/>
      <c r="Q15" s="619"/>
      <c r="R15" s="619"/>
      <c r="S15" s="619"/>
      <c r="T15" s="619"/>
      <c r="U15" s="619"/>
      <c r="V15" s="619"/>
      <c r="W15" s="619"/>
      <c r="X15" s="619"/>
      <c r="Y15" s="619"/>
      <c r="Z15" s="619"/>
      <c r="AA15" s="619"/>
      <c r="AB15" s="620"/>
      <c r="AC15" s="861"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6"/>
      <c r="B16" s="1057"/>
      <c r="C16" s="1057"/>
      <c r="D16" s="1057"/>
      <c r="E16" s="1057"/>
      <c r="F16" s="1058"/>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6"/>
      <c r="B17" s="1057"/>
      <c r="C17" s="1057"/>
      <c r="D17" s="1057"/>
      <c r="E17" s="1057"/>
      <c r="F17" s="1058"/>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6"/>
      <c r="B18" s="1057"/>
      <c r="C18" s="1057"/>
      <c r="D18" s="1057"/>
      <c r="E18" s="1057"/>
      <c r="F18" s="1058"/>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6"/>
      <c r="B19" s="1057"/>
      <c r="C19" s="1057"/>
      <c r="D19" s="1057"/>
      <c r="E19" s="1057"/>
      <c r="F19" s="1058"/>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6"/>
      <c r="B20" s="1057"/>
      <c r="C20" s="1057"/>
      <c r="D20" s="1057"/>
      <c r="E20" s="1057"/>
      <c r="F20" s="1058"/>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6"/>
      <c r="B21" s="1057"/>
      <c r="C21" s="1057"/>
      <c r="D21" s="1057"/>
      <c r="E21" s="1057"/>
      <c r="F21" s="1058"/>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6"/>
      <c r="B22" s="1057"/>
      <c r="C22" s="1057"/>
      <c r="D22" s="1057"/>
      <c r="E22" s="1057"/>
      <c r="F22" s="1058"/>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6"/>
      <c r="B23" s="1057"/>
      <c r="C23" s="1057"/>
      <c r="D23" s="1057"/>
      <c r="E23" s="1057"/>
      <c r="F23" s="1058"/>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6"/>
      <c r="B24" s="1057"/>
      <c r="C24" s="1057"/>
      <c r="D24" s="1057"/>
      <c r="E24" s="1057"/>
      <c r="F24" s="1058"/>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6"/>
      <c r="B25" s="1057"/>
      <c r="C25" s="1057"/>
      <c r="D25" s="1057"/>
      <c r="E25" s="1057"/>
      <c r="F25" s="1058"/>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6"/>
      <c r="B26" s="1057"/>
      <c r="C26" s="1057"/>
      <c r="D26" s="1057"/>
      <c r="E26" s="1057"/>
      <c r="F26" s="1058"/>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6"/>
      <c r="B27" s="1057"/>
      <c r="C27" s="1057"/>
      <c r="D27" s="1057"/>
      <c r="E27" s="1057"/>
      <c r="F27" s="1058"/>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6"/>
      <c r="B28" s="1057"/>
      <c r="C28" s="1057"/>
      <c r="D28" s="1057"/>
      <c r="E28" s="1057"/>
      <c r="F28" s="1058"/>
      <c r="G28" s="861" t="s">
        <v>403</v>
      </c>
      <c r="H28" s="619"/>
      <c r="I28" s="619"/>
      <c r="J28" s="619"/>
      <c r="K28" s="619"/>
      <c r="L28" s="619"/>
      <c r="M28" s="619"/>
      <c r="N28" s="619"/>
      <c r="O28" s="619"/>
      <c r="P28" s="619"/>
      <c r="Q28" s="619"/>
      <c r="R28" s="619"/>
      <c r="S28" s="619"/>
      <c r="T28" s="619"/>
      <c r="U28" s="619"/>
      <c r="V28" s="619"/>
      <c r="W28" s="619"/>
      <c r="X28" s="619"/>
      <c r="Y28" s="619"/>
      <c r="Z28" s="619"/>
      <c r="AA28" s="619"/>
      <c r="AB28" s="620"/>
      <c r="AC28" s="861"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6"/>
      <c r="B29" s="1057"/>
      <c r="C29" s="1057"/>
      <c r="D29" s="1057"/>
      <c r="E29" s="1057"/>
      <c r="F29" s="1058"/>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6"/>
      <c r="B30" s="1057"/>
      <c r="C30" s="1057"/>
      <c r="D30" s="1057"/>
      <c r="E30" s="1057"/>
      <c r="F30" s="1058"/>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6"/>
      <c r="B31" s="1057"/>
      <c r="C31" s="1057"/>
      <c r="D31" s="1057"/>
      <c r="E31" s="1057"/>
      <c r="F31" s="1058"/>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6"/>
      <c r="B32" s="1057"/>
      <c r="C32" s="1057"/>
      <c r="D32" s="1057"/>
      <c r="E32" s="1057"/>
      <c r="F32" s="1058"/>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6"/>
      <c r="B33" s="1057"/>
      <c r="C33" s="1057"/>
      <c r="D33" s="1057"/>
      <c r="E33" s="1057"/>
      <c r="F33" s="1058"/>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6"/>
      <c r="B34" s="1057"/>
      <c r="C34" s="1057"/>
      <c r="D34" s="1057"/>
      <c r="E34" s="1057"/>
      <c r="F34" s="1058"/>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6"/>
      <c r="B35" s="1057"/>
      <c r="C35" s="1057"/>
      <c r="D35" s="1057"/>
      <c r="E35" s="1057"/>
      <c r="F35" s="1058"/>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6"/>
      <c r="B36" s="1057"/>
      <c r="C36" s="1057"/>
      <c r="D36" s="1057"/>
      <c r="E36" s="1057"/>
      <c r="F36" s="1058"/>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6"/>
      <c r="B37" s="1057"/>
      <c r="C37" s="1057"/>
      <c r="D37" s="1057"/>
      <c r="E37" s="1057"/>
      <c r="F37" s="1058"/>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6"/>
      <c r="B38" s="1057"/>
      <c r="C38" s="1057"/>
      <c r="D38" s="1057"/>
      <c r="E38" s="1057"/>
      <c r="F38" s="1058"/>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6"/>
      <c r="B39" s="1057"/>
      <c r="C39" s="1057"/>
      <c r="D39" s="1057"/>
      <c r="E39" s="1057"/>
      <c r="F39" s="1058"/>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6"/>
      <c r="B40" s="1057"/>
      <c r="C40" s="1057"/>
      <c r="D40" s="1057"/>
      <c r="E40" s="1057"/>
      <c r="F40" s="1058"/>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6"/>
      <c r="B41" s="1057"/>
      <c r="C41" s="1057"/>
      <c r="D41" s="1057"/>
      <c r="E41" s="1057"/>
      <c r="F41" s="1058"/>
      <c r="G41" s="861" t="s">
        <v>453</v>
      </c>
      <c r="H41" s="619"/>
      <c r="I41" s="619"/>
      <c r="J41" s="619"/>
      <c r="K41" s="619"/>
      <c r="L41" s="619"/>
      <c r="M41" s="619"/>
      <c r="N41" s="619"/>
      <c r="O41" s="619"/>
      <c r="P41" s="619"/>
      <c r="Q41" s="619"/>
      <c r="R41" s="619"/>
      <c r="S41" s="619"/>
      <c r="T41" s="619"/>
      <c r="U41" s="619"/>
      <c r="V41" s="619"/>
      <c r="W41" s="619"/>
      <c r="X41" s="619"/>
      <c r="Y41" s="619"/>
      <c r="Z41" s="619"/>
      <c r="AA41" s="619"/>
      <c r="AB41" s="620"/>
      <c r="AC41" s="861"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6"/>
      <c r="B42" s="1057"/>
      <c r="C42" s="1057"/>
      <c r="D42" s="1057"/>
      <c r="E42" s="1057"/>
      <c r="F42" s="1058"/>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6"/>
      <c r="B43" s="1057"/>
      <c r="C43" s="1057"/>
      <c r="D43" s="1057"/>
      <c r="E43" s="1057"/>
      <c r="F43" s="1058"/>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6"/>
      <c r="B44" s="1057"/>
      <c r="C44" s="1057"/>
      <c r="D44" s="1057"/>
      <c r="E44" s="1057"/>
      <c r="F44" s="1058"/>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6"/>
      <c r="B45" s="1057"/>
      <c r="C45" s="1057"/>
      <c r="D45" s="1057"/>
      <c r="E45" s="1057"/>
      <c r="F45" s="1058"/>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6"/>
      <c r="B46" s="1057"/>
      <c r="C46" s="1057"/>
      <c r="D46" s="1057"/>
      <c r="E46" s="1057"/>
      <c r="F46" s="1058"/>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6"/>
      <c r="B47" s="1057"/>
      <c r="C47" s="1057"/>
      <c r="D47" s="1057"/>
      <c r="E47" s="1057"/>
      <c r="F47" s="1058"/>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6"/>
      <c r="B48" s="1057"/>
      <c r="C48" s="1057"/>
      <c r="D48" s="1057"/>
      <c r="E48" s="1057"/>
      <c r="F48" s="1058"/>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6"/>
      <c r="B49" s="1057"/>
      <c r="C49" s="1057"/>
      <c r="D49" s="1057"/>
      <c r="E49" s="1057"/>
      <c r="F49" s="1058"/>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6"/>
      <c r="B50" s="1057"/>
      <c r="C50" s="1057"/>
      <c r="D50" s="1057"/>
      <c r="E50" s="1057"/>
      <c r="F50" s="1058"/>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6"/>
      <c r="B51" s="1057"/>
      <c r="C51" s="1057"/>
      <c r="D51" s="1057"/>
      <c r="E51" s="1057"/>
      <c r="F51" s="1058"/>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6"/>
      <c r="B52" s="1057"/>
      <c r="C52" s="1057"/>
      <c r="D52" s="1057"/>
      <c r="E52" s="1057"/>
      <c r="F52" s="1058"/>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9"/>
      <c r="B53" s="1060"/>
      <c r="C53" s="1060"/>
      <c r="D53" s="1060"/>
      <c r="E53" s="1060"/>
      <c r="F53" s="1061"/>
      <c r="G53" s="1044" t="s">
        <v>21</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21</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29</v>
      </c>
      <c r="B55" s="1063"/>
      <c r="C55" s="1063"/>
      <c r="D55" s="1063"/>
      <c r="E55" s="1063"/>
      <c r="F55" s="1064"/>
      <c r="G55" s="861" t="s">
        <v>305</v>
      </c>
      <c r="H55" s="619"/>
      <c r="I55" s="619"/>
      <c r="J55" s="619"/>
      <c r="K55" s="619"/>
      <c r="L55" s="619"/>
      <c r="M55" s="619"/>
      <c r="N55" s="619"/>
      <c r="O55" s="619"/>
      <c r="P55" s="619"/>
      <c r="Q55" s="619"/>
      <c r="R55" s="619"/>
      <c r="S55" s="619"/>
      <c r="T55" s="619"/>
      <c r="U55" s="619"/>
      <c r="V55" s="619"/>
      <c r="W55" s="619"/>
      <c r="X55" s="619"/>
      <c r="Y55" s="619"/>
      <c r="Z55" s="619"/>
      <c r="AA55" s="619"/>
      <c r="AB55" s="620"/>
      <c r="AC55" s="861"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6"/>
      <c r="B56" s="1057"/>
      <c r="C56" s="1057"/>
      <c r="D56" s="1057"/>
      <c r="E56" s="1057"/>
      <c r="F56" s="1058"/>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6"/>
      <c r="B57" s="1057"/>
      <c r="C57" s="1057"/>
      <c r="D57" s="1057"/>
      <c r="E57" s="1057"/>
      <c r="F57" s="1058"/>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6"/>
      <c r="B58" s="1057"/>
      <c r="C58" s="1057"/>
      <c r="D58" s="1057"/>
      <c r="E58" s="1057"/>
      <c r="F58" s="1058"/>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6"/>
      <c r="B59" s="1057"/>
      <c r="C59" s="1057"/>
      <c r="D59" s="1057"/>
      <c r="E59" s="1057"/>
      <c r="F59" s="1058"/>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6"/>
      <c r="B60" s="1057"/>
      <c r="C60" s="1057"/>
      <c r="D60" s="1057"/>
      <c r="E60" s="1057"/>
      <c r="F60" s="1058"/>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6"/>
      <c r="B61" s="1057"/>
      <c r="C61" s="1057"/>
      <c r="D61" s="1057"/>
      <c r="E61" s="1057"/>
      <c r="F61" s="1058"/>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6"/>
      <c r="B62" s="1057"/>
      <c r="C62" s="1057"/>
      <c r="D62" s="1057"/>
      <c r="E62" s="1057"/>
      <c r="F62" s="1058"/>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6"/>
      <c r="B63" s="1057"/>
      <c r="C63" s="1057"/>
      <c r="D63" s="1057"/>
      <c r="E63" s="1057"/>
      <c r="F63" s="1058"/>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6"/>
      <c r="B64" s="1057"/>
      <c r="C64" s="1057"/>
      <c r="D64" s="1057"/>
      <c r="E64" s="1057"/>
      <c r="F64" s="1058"/>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6"/>
      <c r="B65" s="1057"/>
      <c r="C65" s="1057"/>
      <c r="D65" s="1057"/>
      <c r="E65" s="1057"/>
      <c r="F65" s="1058"/>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6"/>
      <c r="B66" s="1057"/>
      <c r="C66" s="1057"/>
      <c r="D66" s="1057"/>
      <c r="E66" s="1057"/>
      <c r="F66" s="1058"/>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6"/>
      <c r="B67" s="1057"/>
      <c r="C67" s="1057"/>
      <c r="D67" s="1057"/>
      <c r="E67" s="1057"/>
      <c r="F67" s="1058"/>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6"/>
      <c r="B68" s="1057"/>
      <c r="C68" s="1057"/>
      <c r="D68" s="1057"/>
      <c r="E68" s="1057"/>
      <c r="F68" s="1058"/>
      <c r="G68" s="861" t="s">
        <v>408</v>
      </c>
      <c r="H68" s="619"/>
      <c r="I68" s="619"/>
      <c r="J68" s="619"/>
      <c r="K68" s="619"/>
      <c r="L68" s="619"/>
      <c r="M68" s="619"/>
      <c r="N68" s="619"/>
      <c r="O68" s="619"/>
      <c r="P68" s="619"/>
      <c r="Q68" s="619"/>
      <c r="R68" s="619"/>
      <c r="S68" s="619"/>
      <c r="T68" s="619"/>
      <c r="U68" s="619"/>
      <c r="V68" s="619"/>
      <c r="W68" s="619"/>
      <c r="X68" s="619"/>
      <c r="Y68" s="619"/>
      <c r="Z68" s="619"/>
      <c r="AA68" s="619"/>
      <c r="AB68" s="620"/>
      <c r="AC68" s="861"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6"/>
      <c r="B69" s="1057"/>
      <c r="C69" s="1057"/>
      <c r="D69" s="1057"/>
      <c r="E69" s="1057"/>
      <c r="F69" s="1058"/>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6"/>
      <c r="B70" s="1057"/>
      <c r="C70" s="1057"/>
      <c r="D70" s="1057"/>
      <c r="E70" s="1057"/>
      <c r="F70" s="1058"/>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6"/>
      <c r="B71" s="1057"/>
      <c r="C71" s="1057"/>
      <c r="D71" s="1057"/>
      <c r="E71" s="1057"/>
      <c r="F71" s="1058"/>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6"/>
      <c r="B72" s="1057"/>
      <c r="C72" s="1057"/>
      <c r="D72" s="1057"/>
      <c r="E72" s="1057"/>
      <c r="F72" s="1058"/>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6"/>
      <c r="B73" s="1057"/>
      <c r="C73" s="1057"/>
      <c r="D73" s="1057"/>
      <c r="E73" s="1057"/>
      <c r="F73" s="1058"/>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6"/>
      <c r="B74" s="1057"/>
      <c r="C74" s="1057"/>
      <c r="D74" s="1057"/>
      <c r="E74" s="1057"/>
      <c r="F74" s="1058"/>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6"/>
      <c r="B75" s="1057"/>
      <c r="C75" s="1057"/>
      <c r="D75" s="1057"/>
      <c r="E75" s="1057"/>
      <c r="F75" s="1058"/>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6"/>
      <c r="B76" s="1057"/>
      <c r="C76" s="1057"/>
      <c r="D76" s="1057"/>
      <c r="E76" s="1057"/>
      <c r="F76" s="1058"/>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6"/>
      <c r="B77" s="1057"/>
      <c r="C77" s="1057"/>
      <c r="D77" s="1057"/>
      <c r="E77" s="1057"/>
      <c r="F77" s="1058"/>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6"/>
      <c r="B78" s="1057"/>
      <c r="C78" s="1057"/>
      <c r="D78" s="1057"/>
      <c r="E78" s="1057"/>
      <c r="F78" s="1058"/>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6"/>
      <c r="B79" s="1057"/>
      <c r="C79" s="1057"/>
      <c r="D79" s="1057"/>
      <c r="E79" s="1057"/>
      <c r="F79" s="1058"/>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6"/>
      <c r="B80" s="1057"/>
      <c r="C80" s="1057"/>
      <c r="D80" s="1057"/>
      <c r="E80" s="1057"/>
      <c r="F80" s="1058"/>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6"/>
      <c r="B81" s="1057"/>
      <c r="C81" s="1057"/>
      <c r="D81" s="1057"/>
      <c r="E81" s="1057"/>
      <c r="F81" s="1058"/>
      <c r="G81" s="861" t="s">
        <v>410</v>
      </c>
      <c r="H81" s="619"/>
      <c r="I81" s="619"/>
      <c r="J81" s="619"/>
      <c r="K81" s="619"/>
      <c r="L81" s="619"/>
      <c r="M81" s="619"/>
      <c r="N81" s="619"/>
      <c r="O81" s="619"/>
      <c r="P81" s="619"/>
      <c r="Q81" s="619"/>
      <c r="R81" s="619"/>
      <c r="S81" s="619"/>
      <c r="T81" s="619"/>
      <c r="U81" s="619"/>
      <c r="V81" s="619"/>
      <c r="W81" s="619"/>
      <c r="X81" s="619"/>
      <c r="Y81" s="619"/>
      <c r="Z81" s="619"/>
      <c r="AA81" s="619"/>
      <c r="AB81" s="620"/>
      <c r="AC81" s="861"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6"/>
      <c r="B82" s="1057"/>
      <c r="C82" s="1057"/>
      <c r="D82" s="1057"/>
      <c r="E82" s="1057"/>
      <c r="F82" s="1058"/>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6"/>
      <c r="B83" s="1057"/>
      <c r="C83" s="1057"/>
      <c r="D83" s="1057"/>
      <c r="E83" s="1057"/>
      <c r="F83" s="1058"/>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6"/>
      <c r="B84" s="1057"/>
      <c r="C84" s="1057"/>
      <c r="D84" s="1057"/>
      <c r="E84" s="1057"/>
      <c r="F84" s="1058"/>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6"/>
      <c r="B85" s="1057"/>
      <c r="C85" s="1057"/>
      <c r="D85" s="1057"/>
      <c r="E85" s="1057"/>
      <c r="F85" s="1058"/>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6"/>
      <c r="B86" s="1057"/>
      <c r="C86" s="1057"/>
      <c r="D86" s="1057"/>
      <c r="E86" s="1057"/>
      <c r="F86" s="1058"/>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6"/>
      <c r="B87" s="1057"/>
      <c r="C87" s="1057"/>
      <c r="D87" s="1057"/>
      <c r="E87" s="1057"/>
      <c r="F87" s="1058"/>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6"/>
      <c r="B88" s="1057"/>
      <c r="C88" s="1057"/>
      <c r="D88" s="1057"/>
      <c r="E88" s="1057"/>
      <c r="F88" s="1058"/>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6"/>
      <c r="B89" s="1057"/>
      <c r="C89" s="1057"/>
      <c r="D89" s="1057"/>
      <c r="E89" s="1057"/>
      <c r="F89" s="1058"/>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6"/>
      <c r="B90" s="1057"/>
      <c r="C90" s="1057"/>
      <c r="D90" s="1057"/>
      <c r="E90" s="1057"/>
      <c r="F90" s="1058"/>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6"/>
      <c r="B91" s="1057"/>
      <c r="C91" s="1057"/>
      <c r="D91" s="1057"/>
      <c r="E91" s="1057"/>
      <c r="F91" s="1058"/>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6"/>
      <c r="B92" s="1057"/>
      <c r="C92" s="1057"/>
      <c r="D92" s="1057"/>
      <c r="E92" s="1057"/>
      <c r="F92" s="1058"/>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6"/>
      <c r="B93" s="1057"/>
      <c r="C93" s="1057"/>
      <c r="D93" s="1057"/>
      <c r="E93" s="1057"/>
      <c r="F93" s="1058"/>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6"/>
      <c r="B94" s="1057"/>
      <c r="C94" s="1057"/>
      <c r="D94" s="1057"/>
      <c r="E94" s="1057"/>
      <c r="F94" s="1058"/>
      <c r="G94" s="861" t="s">
        <v>412</v>
      </c>
      <c r="H94" s="619"/>
      <c r="I94" s="619"/>
      <c r="J94" s="619"/>
      <c r="K94" s="619"/>
      <c r="L94" s="619"/>
      <c r="M94" s="619"/>
      <c r="N94" s="619"/>
      <c r="O94" s="619"/>
      <c r="P94" s="619"/>
      <c r="Q94" s="619"/>
      <c r="R94" s="619"/>
      <c r="S94" s="619"/>
      <c r="T94" s="619"/>
      <c r="U94" s="619"/>
      <c r="V94" s="619"/>
      <c r="W94" s="619"/>
      <c r="X94" s="619"/>
      <c r="Y94" s="619"/>
      <c r="Z94" s="619"/>
      <c r="AA94" s="619"/>
      <c r="AB94" s="620"/>
      <c r="AC94" s="861"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6"/>
      <c r="B95" s="1057"/>
      <c r="C95" s="1057"/>
      <c r="D95" s="1057"/>
      <c r="E95" s="1057"/>
      <c r="F95" s="1058"/>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6"/>
      <c r="B96" s="1057"/>
      <c r="C96" s="1057"/>
      <c r="D96" s="1057"/>
      <c r="E96" s="1057"/>
      <c r="F96" s="1058"/>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6"/>
      <c r="B97" s="1057"/>
      <c r="C97" s="1057"/>
      <c r="D97" s="1057"/>
      <c r="E97" s="1057"/>
      <c r="F97" s="1058"/>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6"/>
      <c r="B98" s="1057"/>
      <c r="C98" s="1057"/>
      <c r="D98" s="1057"/>
      <c r="E98" s="1057"/>
      <c r="F98" s="1058"/>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6"/>
      <c r="B99" s="1057"/>
      <c r="C99" s="1057"/>
      <c r="D99" s="1057"/>
      <c r="E99" s="1057"/>
      <c r="F99" s="1058"/>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6"/>
      <c r="B100" s="1057"/>
      <c r="C100" s="1057"/>
      <c r="D100" s="1057"/>
      <c r="E100" s="1057"/>
      <c r="F100" s="1058"/>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6"/>
      <c r="B101" s="1057"/>
      <c r="C101" s="1057"/>
      <c r="D101" s="1057"/>
      <c r="E101" s="1057"/>
      <c r="F101" s="1058"/>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6"/>
      <c r="B102" s="1057"/>
      <c r="C102" s="1057"/>
      <c r="D102" s="1057"/>
      <c r="E102" s="1057"/>
      <c r="F102" s="1058"/>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6"/>
      <c r="B103" s="1057"/>
      <c r="C103" s="1057"/>
      <c r="D103" s="1057"/>
      <c r="E103" s="1057"/>
      <c r="F103" s="1058"/>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6"/>
      <c r="B104" s="1057"/>
      <c r="C104" s="1057"/>
      <c r="D104" s="1057"/>
      <c r="E104" s="1057"/>
      <c r="F104" s="1058"/>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6"/>
      <c r="B105" s="1057"/>
      <c r="C105" s="1057"/>
      <c r="D105" s="1057"/>
      <c r="E105" s="1057"/>
      <c r="F105" s="1058"/>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9"/>
      <c r="B106" s="1060"/>
      <c r="C106" s="1060"/>
      <c r="D106" s="1060"/>
      <c r="E106" s="1060"/>
      <c r="F106" s="1061"/>
      <c r="G106" s="1044" t="s">
        <v>21</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21</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29</v>
      </c>
      <c r="B108" s="1063"/>
      <c r="C108" s="1063"/>
      <c r="D108" s="1063"/>
      <c r="E108" s="1063"/>
      <c r="F108" s="1064"/>
      <c r="G108" s="861"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861"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6"/>
      <c r="B109" s="1057"/>
      <c r="C109" s="1057"/>
      <c r="D109" s="1057"/>
      <c r="E109" s="1057"/>
      <c r="F109" s="1058"/>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6"/>
      <c r="B110" s="1057"/>
      <c r="C110" s="1057"/>
      <c r="D110" s="1057"/>
      <c r="E110" s="1057"/>
      <c r="F110" s="1058"/>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6"/>
      <c r="B111" s="1057"/>
      <c r="C111" s="1057"/>
      <c r="D111" s="1057"/>
      <c r="E111" s="1057"/>
      <c r="F111" s="1058"/>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6"/>
      <c r="B112" s="1057"/>
      <c r="C112" s="1057"/>
      <c r="D112" s="1057"/>
      <c r="E112" s="1057"/>
      <c r="F112" s="1058"/>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6"/>
      <c r="B113" s="1057"/>
      <c r="C113" s="1057"/>
      <c r="D113" s="1057"/>
      <c r="E113" s="1057"/>
      <c r="F113" s="1058"/>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6"/>
      <c r="B114" s="1057"/>
      <c r="C114" s="1057"/>
      <c r="D114" s="1057"/>
      <c r="E114" s="1057"/>
      <c r="F114" s="1058"/>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6"/>
      <c r="B115" s="1057"/>
      <c r="C115" s="1057"/>
      <c r="D115" s="1057"/>
      <c r="E115" s="1057"/>
      <c r="F115" s="1058"/>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6"/>
      <c r="B116" s="1057"/>
      <c r="C116" s="1057"/>
      <c r="D116" s="1057"/>
      <c r="E116" s="1057"/>
      <c r="F116" s="1058"/>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6"/>
      <c r="B117" s="1057"/>
      <c r="C117" s="1057"/>
      <c r="D117" s="1057"/>
      <c r="E117" s="1057"/>
      <c r="F117" s="1058"/>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6"/>
      <c r="B118" s="1057"/>
      <c r="C118" s="1057"/>
      <c r="D118" s="1057"/>
      <c r="E118" s="1057"/>
      <c r="F118" s="1058"/>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6"/>
      <c r="B119" s="1057"/>
      <c r="C119" s="1057"/>
      <c r="D119" s="1057"/>
      <c r="E119" s="1057"/>
      <c r="F119" s="1058"/>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6"/>
      <c r="B120" s="1057"/>
      <c r="C120" s="1057"/>
      <c r="D120" s="1057"/>
      <c r="E120" s="1057"/>
      <c r="F120" s="1058"/>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6"/>
      <c r="B121" s="1057"/>
      <c r="C121" s="1057"/>
      <c r="D121" s="1057"/>
      <c r="E121" s="1057"/>
      <c r="F121" s="1058"/>
      <c r="G121" s="861"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861"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6"/>
      <c r="B122" s="1057"/>
      <c r="C122" s="1057"/>
      <c r="D122" s="1057"/>
      <c r="E122" s="1057"/>
      <c r="F122" s="1058"/>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6"/>
      <c r="B123" s="1057"/>
      <c r="C123" s="1057"/>
      <c r="D123" s="1057"/>
      <c r="E123" s="1057"/>
      <c r="F123" s="1058"/>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6"/>
      <c r="B124" s="1057"/>
      <c r="C124" s="1057"/>
      <c r="D124" s="1057"/>
      <c r="E124" s="1057"/>
      <c r="F124" s="1058"/>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6"/>
      <c r="B125" s="1057"/>
      <c r="C125" s="1057"/>
      <c r="D125" s="1057"/>
      <c r="E125" s="1057"/>
      <c r="F125" s="1058"/>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6"/>
      <c r="B126" s="1057"/>
      <c r="C126" s="1057"/>
      <c r="D126" s="1057"/>
      <c r="E126" s="1057"/>
      <c r="F126" s="1058"/>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6"/>
      <c r="B127" s="1057"/>
      <c r="C127" s="1057"/>
      <c r="D127" s="1057"/>
      <c r="E127" s="1057"/>
      <c r="F127" s="1058"/>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6"/>
      <c r="B128" s="1057"/>
      <c r="C128" s="1057"/>
      <c r="D128" s="1057"/>
      <c r="E128" s="1057"/>
      <c r="F128" s="1058"/>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6"/>
      <c r="B129" s="1057"/>
      <c r="C129" s="1057"/>
      <c r="D129" s="1057"/>
      <c r="E129" s="1057"/>
      <c r="F129" s="1058"/>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6"/>
      <c r="B130" s="1057"/>
      <c r="C130" s="1057"/>
      <c r="D130" s="1057"/>
      <c r="E130" s="1057"/>
      <c r="F130" s="1058"/>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6"/>
      <c r="B131" s="1057"/>
      <c r="C131" s="1057"/>
      <c r="D131" s="1057"/>
      <c r="E131" s="1057"/>
      <c r="F131" s="1058"/>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6"/>
      <c r="B132" s="1057"/>
      <c r="C132" s="1057"/>
      <c r="D132" s="1057"/>
      <c r="E132" s="1057"/>
      <c r="F132" s="1058"/>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6"/>
      <c r="B133" s="1057"/>
      <c r="C133" s="1057"/>
      <c r="D133" s="1057"/>
      <c r="E133" s="1057"/>
      <c r="F133" s="1058"/>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6"/>
      <c r="B134" s="1057"/>
      <c r="C134" s="1057"/>
      <c r="D134" s="1057"/>
      <c r="E134" s="1057"/>
      <c r="F134" s="1058"/>
      <c r="G134" s="861"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861"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6"/>
      <c r="B135" s="1057"/>
      <c r="C135" s="1057"/>
      <c r="D135" s="1057"/>
      <c r="E135" s="1057"/>
      <c r="F135" s="1058"/>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6"/>
      <c r="B136" s="1057"/>
      <c r="C136" s="1057"/>
      <c r="D136" s="1057"/>
      <c r="E136" s="1057"/>
      <c r="F136" s="1058"/>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6"/>
      <c r="B137" s="1057"/>
      <c r="C137" s="1057"/>
      <c r="D137" s="1057"/>
      <c r="E137" s="1057"/>
      <c r="F137" s="1058"/>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6"/>
      <c r="B138" s="1057"/>
      <c r="C138" s="1057"/>
      <c r="D138" s="1057"/>
      <c r="E138" s="1057"/>
      <c r="F138" s="1058"/>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6"/>
      <c r="B139" s="1057"/>
      <c r="C139" s="1057"/>
      <c r="D139" s="1057"/>
      <c r="E139" s="1057"/>
      <c r="F139" s="1058"/>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6"/>
      <c r="B140" s="1057"/>
      <c r="C140" s="1057"/>
      <c r="D140" s="1057"/>
      <c r="E140" s="1057"/>
      <c r="F140" s="1058"/>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6"/>
      <c r="B141" s="1057"/>
      <c r="C141" s="1057"/>
      <c r="D141" s="1057"/>
      <c r="E141" s="1057"/>
      <c r="F141" s="1058"/>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6"/>
      <c r="B142" s="1057"/>
      <c r="C142" s="1057"/>
      <c r="D142" s="1057"/>
      <c r="E142" s="1057"/>
      <c r="F142" s="1058"/>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6"/>
      <c r="B143" s="1057"/>
      <c r="C143" s="1057"/>
      <c r="D143" s="1057"/>
      <c r="E143" s="1057"/>
      <c r="F143" s="1058"/>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6"/>
      <c r="B144" s="1057"/>
      <c r="C144" s="1057"/>
      <c r="D144" s="1057"/>
      <c r="E144" s="1057"/>
      <c r="F144" s="1058"/>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6"/>
      <c r="B145" s="1057"/>
      <c r="C145" s="1057"/>
      <c r="D145" s="1057"/>
      <c r="E145" s="1057"/>
      <c r="F145" s="1058"/>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6"/>
      <c r="B146" s="1057"/>
      <c r="C146" s="1057"/>
      <c r="D146" s="1057"/>
      <c r="E146" s="1057"/>
      <c r="F146" s="1058"/>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6"/>
      <c r="B147" s="1057"/>
      <c r="C147" s="1057"/>
      <c r="D147" s="1057"/>
      <c r="E147" s="1057"/>
      <c r="F147" s="1058"/>
      <c r="G147" s="861"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861"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6"/>
      <c r="B148" s="1057"/>
      <c r="C148" s="1057"/>
      <c r="D148" s="1057"/>
      <c r="E148" s="1057"/>
      <c r="F148" s="1058"/>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6"/>
      <c r="B149" s="1057"/>
      <c r="C149" s="1057"/>
      <c r="D149" s="1057"/>
      <c r="E149" s="1057"/>
      <c r="F149" s="1058"/>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6"/>
      <c r="B150" s="1057"/>
      <c r="C150" s="1057"/>
      <c r="D150" s="1057"/>
      <c r="E150" s="1057"/>
      <c r="F150" s="1058"/>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6"/>
      <c r="B151" s="1057"/>
      <c r="C151" s="1057"/>
      <c r="D151" s="1057"/>
      <c r="E151" s="1057"/>
      <c r="F151" s="1058"/>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6"/>
      <c r="B152" s="1057"/>
      <c r="C152" s="1057"/>
      <c r="D152" s="1057"/>
      <c r="E152" s="1057"/>
      <c r="F152" s="1058"/>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6"/>
      <c r="B153" s="1057"/>
      <c r="C153" s="1057"/>
      <c r="D153" s="1057"/>
      <c r="E153" s="1057"/>
      <c r="F153" s="1058"/>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6"/>
      <c r="B154" s="1057"/>
      <c r="C154" s="1057"/>
      <c r="D154" s="1057"/>
      <c r="E154" s="1057"/>
      <c r="F154" s="1058"/>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6"/>
      <c r="B155" s="1057"/>
      <c r="C155" s="1057"/>
      <c r="D155" s="1057"/>
      <c r="E155" s="1057"/>
      <c r="F155" s="1058"/>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6"/>
      <c r="B156" s="1057"/>
      <c r="C156" s="1057"/>
      <c r="D156" s="1057"/>
      <c r="E156" s="1057"/>
      <c r="F156" s="1058"/>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6"/>
      <c r="B157" s="1057"/>
      <c r="C157" s="1057"/>
      <c r="D157" s="1057"/>
      <c r="E157" s="1057"/>
      <c r="F157" s="1058"/>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6"/>
      <c r="B158" s="1057"/>
      <c r="C158" s="1057"/>
      <c r="D158" s="1057"/>
      <c r="E158" s="1057"/>
      <c r="F158" s="1058"/>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9"/>
      <c r="B159" s="1060"/>
      <c r="C159" s="1060"/>
      <c r="D159" s="1060"/>
      <c r="E159" s="1060"/>
      <c r="F159" s="1061"/>
      <c r="G159" s="1044" t="s">
        <v>21</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21</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29</v>
      </c>
      <c r="B161" s="1063"/>
      <c r="C161" s="1063"/>
      <c r="D161" s="1063"/>
      <c r="E161" s="1063"/>
      <c r="F161" s="1064"/>
      <c r="G161" s="861"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861"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6"/>
      <c r="B162" s="1057"/>
      <c r="C162" s="1057"/>
      <c r="D162" s="1057"/>
      <c r="E162" s="1057"/>
      <c r="F162" s="1058"/>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6"/>
      <c r="B163" s="1057"/>
      <c r="C163" s="1057"/>
      <c r="D163" s="1057"/>
      <c r="E163" s="1057"/>
      <c r="F163" s="1058"/>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6"/>
      <c r="B164" s="1057"/>
      <c r="C164" s="1057"/>
      <c r="D164" s="1057"/>
      <c r="E164" s="1057"/>
      <c r="F164" s="1058"/>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6"/>
      <c r="B165" s="1057"/>
      <c r="C165" s="1057"/>
      <c r="D165" s="1057"/>
      <c r="E165" s="1057"/>
      <c r="F165" s="1058"/>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6"/>
      <c r="B166" s="1057"/>
      <c r="C166" s="1057"/>
      <c r="D166" s="1057"/>
      <c r="E166" s="1057"/>
      <c r="F166" s="1058"/>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6"/>
      <c r="B167" s="1057"/>
      <c r="C167" s="1057"/>
      <c r="D167" s="1057"/>
      <c r="E167" s="1057"/>
      <c r="F167" s="1058"/>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6"/>
      <c r="B168" s="1057"/>
      <c r="C168" s="1057"/>
      <c r="D168" s="1057"/>
      <c r="E168" s="1057"/>
      <c r="F168" s="1058"/>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6"/>
      <c r="B169" s="1057"/>
      <c r="C169" s="1057"/>
      <c r="D169" s="1057"/>
      <c r="E169" s="1057"/>
      <c r="F169" s="1058"/>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6"/>
      <c r="B170" s="1057"/>
      <c r="C170" s="1057"/>
      <c r="D170" s="1057"/>
      <c r="E170" s="1057"/>
      <c r="F170" s="1058"/>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6"/>
      <c r="B171" s="1057"/>
      <c r="C171" s="1057"/>
      <c r="D171" s="1057"/>
      <c r="E171" s="1057"/>
      <c r="F171" s="1058"/>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6"/>
      <c r="B172" s="1057"/>
      <c r="C172" s="1057"/>
      <c r="D172" s="1057"/>
      <c r="E172" s="1057"/>
      <c r="F172" s="1058"/>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6"/>
      <c r="B173" s="1057"/>
      <c r="C173" s="1057"/>
      <c r="D173" s="1057"/>
      <c r="E173" s="1057"/>
      <c r="F173" s="1058"/>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6"/>
      <c r="B174" s="1057"/>
      <c r="C174" s="1057"/>
      <c r="D174" s="1057"/>
      <c r="E174" s="1057"/>
      <c r="F174" s="1058"/>
      <c r="G174" s="861"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861"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6"/>
      <c r="B175" s="1057"/>
      <c r="C175" s="1057"/>
      <c r="D175" s="1057"/>
      <c r="E175" s="1057"/>
      <c r="F175" s="1058"/>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6"/>
      <c r="B176" s="1057"/>
      <c r="C176" s="1057"/>
      <c r="D176" s="1057"/>
      <c r="E176" s="1057"/>
      <c r="F176" s="1058"/>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6"/>
      <c r="B177" s="1057"/>
      <c r="C177" s="1057"/>
      <c r="D177" s="1057"/>
      <c r="E177" s="1057"/>
      <c r="F177" s="1058"/>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6"/>
      <c r="B178" s="1057"/>
      <c r="C178" s="1057"/>
      <c r="D178" s="1057"/>
      <c r="E178" s="1057"/>
      <c r="F178" s="1058"/>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6"/>
      <c r="B179" s="1057"/>
      <c r="C179" s="1057"/>
      <c r="D179" s="1057"/>
      <c r="E179" s="1057"/>
      <c r="F179" s="1058"/>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6"/>
      <c r="B180" s="1057"/>
      <c r="C180" s="1057"/>
      <c r="D180" s="1057"/>
      <c r="E180" s="1057"/>
      <c r="F180" s="1058"/>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6"/>
      <c r="B181" s="1057"/>
      <c r="C181" s="1057"/>
      <c r="D181" s="1057"/>
      <c r="E181" s="1057"/>
      <c r="F181" s="1058"/>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6"/>
      <c r="B182" s="1057"/>
      <c r="C182" s="1057"/>
      <c r="D182" s="1057"/>
      <c r="E182" s="1057"/>
      <c r="F182" s="1058"/>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6"/>
      <c r="B183" s="1057"/>
      <c r="C183" s="1057"/>
      <c r="D183" s="1057"/>
      <c r="E183" s="1057"/>
      <c r="F183" s="1058"/>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6"/>
      <c r="B184" s="1057"/>
      <c r="C184" s="1057"/>
      <c r="D184" s="1057"/>
      <c r="E184" s="1057"/>
      <c r="F184" s="1058"/>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6"/>
      <c r="B185" s="1057"/>
      <c r="C185" s="1057"/>
      <c r="D185" s="1057"/>
      <c r="E185" s="1057"/>
      <c r="F185" s="1058"/>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6"/>
      <c r="B186" s="1057"/>
      <c r="C186" s="1057"/>
      <c r="D186" s="1057"/>
      <c r="E186" s="1057"/>
      <c r="F186" s="1058"/>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6"/>
      <c r="B187" s="1057"/>
      <c r="C187" s="1057"/>
      <c r="D187" s="1057"/>
      <c r="E187" s="1057"/>
      <c r="F187" s="1058"/>
      <c r="G187" s="861"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861"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6"/>
      <c r="B188" s="1057"/>
      <c r="C188" s="1057"/>
      <c r="D188" s="1057"/>
      <c r="E188" s="1057"/>
      <c r="F188" s="1058"/>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6"/>
      <c r="B189" s="1057"/>
      <c r="C189" s="1057"/>
      <c r="D189" s="1057"/>
      <c r="E189" s="1057"/>
      <c r="F189" s="1058"/>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6"/>
      <c r="B190" s="1057"/>
      <c r="C190" s="1057"/>
      <c r="D190" s="1057"/>
      <c r="E190" s="1057"/>
      <c r="F190" s="1058"/>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6"/>
      <c r="B191" s="1057"/>
      <c r="C191" s="1057"/>
      <c r="D191" s="1057"/>
      <c r="E191" s="1057"/>
      <c r="F191" s="1058"/>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6"/>
      <c r="B192" s="1057"/>
      <c r="C192" s="1057"/>
      <c r="D192" s="1057"/>
      <c r="E192" s="1057"/>
      <c r="F192" s="1058"/>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6"/>
      <c r="B193" s="1057"/>
      <c r="C193" s="1057"/>
      <c r="D193" s="1057"/>
      <c r="E193" s="1057"/>
      <c r="F193" s="1058"/>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6"/>
      <c r="B194" s="1057"/>
      <c r="C194" s="1057"/>
      <c r="D194" s="1057"/>
      <c r="E194" s="1057"/>
      <c r="F194" s="1058"/>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6"/>
      <c r="B195" s="1057"/>
      <c r="C195" s="1057"/>
      <c r="D195" s="1057"/>
      <c r="E195" s="1057"/>
      <c r="F195" s="1058"/>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6"/>
      <c r="B196" s="1057"/>
      <c r="C196" s="1057"/>
      <c r="D196" s="1057"/>
      <c r="E196" s="1057"/>
      <c r="F196" s="1058"/>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6"/>
      <c r="B197" s="1057"/>
      <c r="C197" s="1057"/>
      <c r="D197" s="1057"/>
      <c r="E197" s="1057"/>
      <c r="F197" s="1058"/>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6"/>
      <c r="B198" s="1057"/>
      <c r="C198" s="1057"/>
      <c r="D198" s="1057"/>
      <c r="E198" s="1057"/>
      <c r="F198" s="1058"/>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6"/>
      <c r="B199" s="1057"/>
      <c r="C199" s="1057"/>
      <c r="D199" s="1057"/>
      <c r="E199" s="1057"/>
      <c r="F199" s="1058"/>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6"/>
      <c r="B200" s="1057"/>
      <c r="C200" s="1057"/>
      <c r="D200" s="1057"/>
      <c r="E200" s="1057"/>
      <c r="F200" s="1058"/>
      <c r="G200" s="861"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861"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6"/>
      <c r="B201" s="1057"/>
      <c r="C201" s="1057"/>
      <c r="D201" s="1057"/>
      <c r="E201" s="1057"/>
      <c r="F201" s="1058"/>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6"/>
      <c r="B202" s="1057"/>
      <c r="C202" s="1057"/>
      <c r="D202" s="1057"/>
      <c r="E202" s="1057"/>
      <c r="F202" s="1058"/>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6"/>
      <c r="B203" s="1057"/>
      <c r="C203" s="1057"/>
      <c r="D203" s="1057"/>
      <c r="E203" s="1057"/>
      <c r="F203" s="1058"/>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6"/>
      <c r="B204" s="1057"/>
      <c r="C204" s="1057"/>
      <c r="D204" s="1057"/>
      <c r="E204" s="1057"/>
      <c r="F204" s="1058"/>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6"/>
      <c r="B205" s="1057"/>
      <c r="C205" s="1057"/>
      <c r="D205" s="1057"/>
      <c r="E205" s="1057"/>
      <c r="F205" s="1058"/>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6"/>
      <c r="B206" s="1057"/>
      <c r="C206" s="1057"/>
      <c r="D206" s="1057"/>
      <c r="E206" s="1057"/>
      <c r="F206" s="1058"/>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6"/>
      <c r="B207" s="1057"/>
      <c r="C207" s="1057"/>
      <c r="D207" s="1057"/>
      <c r="E207" s="1057"/>
      <c r="F207" s="1058"/>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6"/>
      <c r="B208" s="1057"/>
      <c r="C208" s="1057"/>
      <c r="D208" s="1057"/>
      <c r="E208" s="1057"/>
      <c r="F208" s="1058"/>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6"/>
      <c r="B209" s="1057"/>
      <c r="C209" s="1057"/>
      <c r="D209" s="1057"/>
      <c r="E209" s="1057"/>
      <c r="F209" s="1058"/>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6"/>
      <c r="B210" s="1057"/>
      <c r="C210" s="1057"/>
      <c r="D210" s="1057"/>
      <c r="E210" s="1057"/>
      <c r="F210" s="1058"/>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6"/>
      <c r="B211" s="1057"/>
      <c r="C211" s="1057"/>
      <c r="D211" s="1057"/>
      <c r="E211" s="1057"/>
      <c r="F211" s="1058"/>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9"/>
      <c r="B212" s="1060"/>
      <c r="C212" s="1060"/>
      <c r="D212" s="1060"/>
      <c r="E212" s="1060"/>
      <c r="F212" s="1061"/>
      <c r="G212" s="1044" t="s">
        <v>21</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21</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29</v>
      </c>
      <c r="B214" s="1054"/>
      <c r="C214" s="1054"/>
      <c r="D214" s="1054"/>
      <c r="E214" s="1054"/>
      <c r="F214" s="1055"/>
      <c r="G214" s="861"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861"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6"/>
      <c r="B215" s="1057"/>
      <c r="C215" s="1057"/>
      <c r="D215" s="1057"/>
      <c r="E215" s="1057"/>
      <c r="F215" s="1058"/>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6"/>
      <c r="B216" s="1057"/>
      <c r="C216" s="1057"/>
      <c r="D216" s="1057"/>
      <c r="E216" s="1057"/>
      <c r="F216" s="1058"/>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6"/>
      <c r="B217" s="1057"/>
      <c r="C217" s="1057"/>
      <c r="D217" s="1057"/>
      <c r="E217" s="1057"/>
      <c r="F217" s="1058"/>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6"/>
      <c r="B218" s="1057"/>
      <c r="C218" s="1057"/>
      <c r="D218" s="1057"/>
      <c r="E218" s="1057"/>
      <c r="F218" s="1058"/>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6"/>
      <c r="B219" s="1057"/>
      <c r="C219" s="1057"/>
      <c r="D219" s="1057"/>
      <c r="E219" s="1057"/>
      <c r="F219" s="1058"/>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6"/>
      <c r="B220" s="1057"/>
      <c r="C220" s="1057"/>
      <c r="D220" s="1057"/>
      <c r="E220" s="1057"/>
      <c r="F220" s="1058"/>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6"/>
      <c r="B221" s="1057"/>
      <c r="C221" s="1057"/>
      <c r="D221" s="1057"/>
      <c r="E221" s="1057"/>
      <c r="F221" s="1058"/>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6"/>
      <c r="B222" s="1057"/>
      <c r="C222" s="1057"/>
      <c r="D222" s="1057"/>
      <c r="E222" s="1057"/>
      <c r="F222" s="1058"/>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6"/>
      <c r="B223" s="1057"/>
      <c r="C223" s="1057"/>
      <c r="D223" s="1057"/>
      <c r="E223" s="1057"/>
      <c r="F223" s="1058"/>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6"/>
      <c r="B224" s="1057"/>
      <c r="C224" s="1057"/>
      <c r="D224" s="1057"/>
      <c r="E224" s="1057"/>
      <c r="F224" s="1058"/>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6"/>
      <c r="B225" s="1057"/>
      <c r="C225" s="1057"/>
      <c r="D225" s="1057"/>
      <c r="E225" s="1057"/>
      <c r="F225" s="1058"/>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6"/>
      <c r="B226" s="1057"/>
      <c r="C226" s="1057"/>
      <c r="D226" s="1057"/>
      <c r="E226" s="1057"/>
      <c r="F226" s="1058"/>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6"/>
      <c r="B227" s="1057"/>
      <c r="C227" s="1057"/>
      <c r="D227" s="1057"/>
      <c r="E227" s="1057"/>
      <c r="F227" s="1058"/>
      <c r="G227" s="861"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861"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6"/>
      <c r="B228" s="1057"/>
      <c r="C228" s="1057"/>
      <c r="D228" s="1057"/>
      <c r="E228" s="1057"/>
      <c r="F228" s="1058"/>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6"/>
      <c r="B229" s="1057"/>
      <c r="C229" s="1057"/>
      <c r="D229" s="1057"/>
      <c r="E229" s="1057"/>
      <c r="F229" s="1058"/>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6"/>
      <c r="B230" s="1057"/>
      <c r="C230" s="1057"/>
      <c r="D230" s="1057"/>
      <c r="E230" s="1057"/>
      <c r="F230" s="1058"/>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6"/>
      <c r="B231" s="1057"/>
      <c r="C231" s="1057"/>
      <c r="D231" s="1057"/>
      <c r="E231" s="1057"/>
      <c r="F231" s="1058"/>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6"/>
      <c r="B232" s="1057"/>
      <c r="C232" s="1057"/>
      <c r="D232" s="1057"/>
      <c r="E232" s="1057"/>
      <c r="F232" s="1058"/>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6"/>
      <c r="B233" s="1057"/>
      <c r="C233" s="1057"/>
      <c r="D233" s="1057"/>
      <c r="E233" s="1057"/>
      <c r="F233" s="1058"/>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6"/>
      <c r="B234" s="1057"/>
      <c r="C234" s="1057"/>
      <c r="D234" s="1057"/>
      <c r="E234" s="1057"/>
      <c r="F234" s="1058"/>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6"/>
      <c r="B235" s="1057"/>
      <c r="C235" s="1057"/>
      <c r="D235" s="1057"/>
      <c r="E235" s="1057"/>
      <c r="F235" s="1058"/>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6"/>
      <c r="B236" s="1057"/>
      <c r="C236" s="1057"/>
      <c r="D236" s="1057"/>
      <c r="E236" s="1057"/>
      <c r="F236" s="1058"/>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6"/>
      <c r="B237" s="1057"/>
      <c r="C237" s="1057"/>
      <c r="D237" s="1057"/>
      <c r="E237" s="1057"/>
      <c r="F237" s="1058"/>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6"/>
      <c r="B238" s="1057"/>
      <c r="C238" s="1057"/>
      <c r="D238" s="1057"/>
      <c r="E238" s="1057"/>
      <c r="F238" s="1058"/>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6"/>
      <c r="B239" s="1057"/>
      <c r="C239" s="1057"/>
      <c r="D239" s="1057"/>
      <c r="E239" s="1057"/>
      <c r="F239" s="1058"/>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6"/>
      <c r="B240" s="1057"/>
      <c r="C240" s="1057"/>
      <c r="D240" s="1057"/>
      <c r="E240" s="1057"/>
      <c r="F240" s="1058"/>
      <c r="G240" s="861"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861"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6"/>
      <c r="B241" s="1057"/>
      <c r="C241" s="1057"/>
      <c r="D241" s="1057"/>
      <c r="E241" s="1057"/>
      <c r="F241" s="1058"/>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6"/>
      <c r="B242" s="1057"/>
      <c r="C242" s="1057"/>
      <c r="D242" s="1057"/>
      <c r="E242" s="1057"/>
      <c r="F242" s="1058"/>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6"/>
      <c r="B243" s="1057"/>
      <c r="C243" s="1057"/>
      <c r="D243" s="1057"/>
      <c r="E243" s="1057"/>
      <c r="F243" s="1058"/>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6"/>
      <c r="B244" s="1057"/>
      <c r="C244" s="1057"/>
      <c r="D244" s="1057"/>
      <c r="E244" s="1057"/>
      <c r="F244" s="1058"/>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6"/>
      <c r="B245" s="1057"/>
      <c r="C245" s="1057"/>
      <c r="D245" s="1057"/>
      <c r="E245" s="1057"/>
      <c r="F245" s="1058"/>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6"/>
      <c r="B246" s="1057"/>
      <c r="C246" s="1057"/>
      <c r="D246" s="1057"/>
      <c r="E246" s="1057"/>
      <c r="F246" s="1058"/>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6"/>
      <c r="B247" s="1057"/>
      <c r="C247" s="1057"/>
      <c r="D247" s="1057"/>
      <c r="E247" s="1057"/>
      <c r="F247" s="1058"/>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6"/>
      <c r="B248" s="1057"/>
      <c r="C248" s="1057"/>
      <c r="D248" s="1057"/>
      <c r="E248" s="1057"/>
      <c r="F248" s="1058"/>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6"/>
      <c r="B249" s="1057"/>
      <c r="C249" s="1057"/>
      <c r="D249" s="1057"/>
      <c r="E249" s="1057"/>
      <c r="F249" s="1058"/>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6"/>
      <c r="B250" s="1057"/>
      <c r="C250" s="1057"/>
      <c r="D250" s="1057"/>
      <c r="E250" s="1057"/>
      <c r="F250" s="1058"/>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6"/>
      <c r="B251" s="1057"/>
      <c r="C251" s="1057"/>
      <c r="D251" s="1057"/>
      <c r="E251" s="1057"/>
      <c r="F251" s="1058"/>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6"/>
      <c r="B252" s="1057"/>
      <c r="C252" s="1057"/>
      <c r="D252" s="1057"/>
      <c r="E252" s="1057"/>
      <c r="F252" s="1058"/>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6"/>
      <c r="B253" s="1057"/>
      <c r="C253" s="1057"/>
      <c r="D253" s="1057"/>
      <c r="E253" s="1057"/>
      <c r="F253" s="1058"/>
      <c r="G253" s="861"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861"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6"/>
      <c r="B254" s="1057"/>
      <c r="C254" s="1057"/>
      <c r="D254" s="1057"/>
      <c r="E254" s="1057"/>
      <c r="F254" s="1058"/>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6"/>
      <c r="B255" s="1057"/>
      <c r="C255" s="1057"/>
      <c r="D255" s="1057"/>
      <c r="E255" s="1057"/>
      <c r="F255" s="1058"/>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6"/>
      <c r="B256" s="1057"/>
      <c r="C256" s="1057"/>
      <c r="D256" s="1057"/>
      <c r="E256" s="1057"/>
      <c r="F256" s="1058"/>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6"/>
      <c r="B257" s="1057"/>
      <c r="C257" s="1057"/>
      <c r="D257" s="1057"/>
      <c r="E257" s="1057"/>
      <c r="F257" s="1058"/>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6"/>
      <c r="B258" s="1057"/>
      <c r="C258" s="1057"/>
      <c r="D258" s="1057"/>
      <c r="E258" s="1057"/>
      <c r="F258" s="1058"/>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6"/>
      <c r="B259" s="1057"/>
      <c r="C259" s="1057"/>
      <c r="D259" s="1057"/>
      <c r="E259" s="1057"/>
      <c r="F259" s="1058"/>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6"/>
      <c r="B260" s="1057"/>
      <c r="C260" s="1057"/>
      <c r="D260" s="1057"/>
      <c r="E260" s="1057"/>
      <c r="F260" s="1058"/>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6"/>
      <c r="B261" s="1057"/>
      <c r="C261" s="1057"/>
      <c r="D261" s="1057"/>
      <c r="E261" s="1057"/>
      <c r="F261" s="1058"/>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6"/>
      <c r="B262" s="1057"/>
      <c r="C262" s="1057"/>
      <c r="D262" s="1057"/>
      <c r="E262" s="1057"/>
      <c r="F262" s="1058"/>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6"/>
      <c r="B263" s="1057"/>
      <c r="C263" s="1057"/>
      <c r="D263" s="1057"/>
      <c r="E263" s="1057"/>
      <c r="F263" s="1058"/>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6"/>
      <c r="B264" s="1057"/>
      <c r="C264" s="1057"/>
      <c r="D264" s="1057"/>
      <c r="E264" s="1057"/>
      <c r="F264" s="1058"/>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9"/>
      <c r="B265" s="1060"/>
      <c r="C265" s="1060"/>
      <c r="D265" s="1060"/>
      <c r="E265" s="1060"/>
      <c r="F265" s="1061"/>
      <c r="G265" s="1044" t="s">
        <v>21</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21</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7">
        <v>1</v>
      </c>
      <c r="B4" s="1067">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7">
        <v>2</v>
      </c>
      <c r="B5" s="1067">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7">
        <v>3</v>
      </c>
      <c r="B6" s="1067">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7">
        <v>4</v>
      </c>
      <c r="B7" s="1067">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7">
        <v>5</v>
      </c>
      <c r="B8" s="1067">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7">
        <v>6</v>
      </c>
      <c r="B9" s="1067">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7">
        <v>7</v>
      </c>
      <c r="B10" s="1067">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7">
        <v>8</v>
      </c>
      <c r="B11" s="1067">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7">
        <v>9</v>
      </c>
      <c r="B12" s="1067">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7">
        <v>10</v>
      </c>
      <c r="B13" s="1067">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7">
        <v>11</v>
      </c>
      <c r="B14" s="1067">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7">
        <v>12</v>
      </c>
      <c r="B15" s="1067">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7">
        <v>13</v>
      </c>
      <c r="B16" s="1067">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7">
        <v>14</v>
      </c>
      <c r="B17" s="1067">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7">
        <v>15</v>
      </c>
      <c r="B18" s="1067">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7">
        <v>16</v>
      </c>
      <c r="B19" s="1067">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7">
        <v>17</v>
      </c>
      <c r="B20" s="1067">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7">
        <v>18</v>
      </c>
      <c r="B21" s="1067">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7">
        <v>19</v>
      </c>
      <c r="B22" s="1067">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7">
        <v>20</v>
      </c>
      <c r="B23" s="1067">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7">
        <v>21</v>
      </c>
      <c r="B24" s="1067">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7">
        <v>22</v>
      </c>
      <c r="B25" s="1067">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7">
        <v>23</v>
      </c>
      <c r="B26" s="1067">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7">
        <v>24</v>
      </c>
      <c r="B27" s="1067">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7">
        <v>25</v>
      </c>
      <c r="B28" s="1067">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7">
        <v>26</v>
      </c>
      <c r="B29" s="1067">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7">
        <v>27</v>
      </c>
      <c r="B30" s="1067">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7">
        <v>28</v>
      </c>
      <c r="B31" s="1067">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7">
        <v>29</v>
      </c>
      <c r="B32" s="1067">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7">
        <v>30</v>
      </c>
      <c r="B33" s="1067">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7">
        <v>1</v>
      </c>
      <c r="B37" s="1067">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7">
        <v>2</v>
      </c>
      <c r="B38" s="1067">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7">
        <v>3</v>
      </c>
      <c r="B39" s="1067">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7">
        <v>4</v>
      </c>
      <c r="B40" s="1067">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7">
        <v>5</v>
      </c>
      <c r="B41" s="1067">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7">
        <v>6</v>
      </c>
      <c r="B42" s="1067">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7">
        <v>7</v>
      </c>
      <c r="B43" s="1067">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7">
        <v>8</v>
      </c>
      <c r="B44" s="1067">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7">
        <v>9</v>
      </c>
      <c r="B45" s="1067">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7">
        <v>10</v>
      </c>
      <c r="B46" s="1067">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7">
        <v>11</v>
      </c>
      <c r="B47" s="1067">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7">
        <v>12</v>
      </c>
      <c r="B48" s="1067">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7">
        <v>13</v>
      </c>
      <c r="B49" s="1067">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7">
        <v>14</v>
      </c>
      <c r="B50" s="1067">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7">
        <v>15</v>
      </c>
      <c r="B51" s="1067">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7">
        <v>16</v>
      </c>
      <c r="B52" s="1067">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7">
        <v>17</v>
      </c>
      <c r="B53" s="1067">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7">
        <v>18</v>
      </c>
      <c r="B54" s="1067">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7">
        <v>19</v>
      </c>
      <c r="B55" s="1067">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7">
        <v>20</v>
      </c>
      <c r="B56" s="1067">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7">
        <v>21</v>
      </c>
      <c r="B57" s="1067">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7">
        <v>22</v>
      </c>
      <c r="B58" s="1067">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7">
        <v>23</v>
      </c>
      <c r="B59" s="1067">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7">
        <v>24</v>
      </c>
      <c r="B60" s="1067">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7">
        <v>25</v>
      </c>
      <c r="B61" s="1067">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7">
        <v>26</v>
      </c>
      <c r="B62" s="1067">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7">
        <v>27</v>
      </c>
      <c r="B63" s="1067">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7">
        <v>28</v>
      </c>
      <c r="B64" s="1067">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7">
        <v>29</v>
      </c>
      <c r="B65" s="1067">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7">
        <v>30</v>
      </c>
      <c r="B66" s="1067">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7">
        <v>1</v>
      </c>
      <c r="B70" s="1067">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7">
        <v>2</v>
      </c>
      <c r="B71" s="1067">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7">
        <v>3</v>
      </c>
      <c r="B72" s="1067">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7">
        <v>4</v>
      </c>
      <c r="B73" s="1067">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7">
        <v>5</v>
      </c>
      <c r="B74" s="1067">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7">
        <v>6</v>
      </c>
      <c r="B75" s="1067">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7">
        <v>7</v>
      </c>
      <c r="B76" s="1067">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7">
        <v>8</v>
      </c>
      <c r="B77" s="1067">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7">
        <v>9</v>
      </c>
      <c r="B78" s="1067">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7">
        <v>10</v>
      </c>
      <c r="B79" s="1067">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7">
        <v>11</v>
      </c>
      <c r="B80" s="1067">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7">
        <v>12</v>
      </c>
      <c r="B81" s="1067">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7">
        <v>13</v>
      </c>
      <c r="B82" s="1067">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7">
        <v>14</v>
      </c>
      <c r="B83" s="1067">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7">
        <v>15</v>
      </c>
      <c r="B84" s="1067">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7">
        <v>16</v>
      </c>
      <c r="B85" s="1067">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7">
        <v>17</v>
      </c>
      <c r="B86" s="1067">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7">
        <v>18</v>
      </c>
      <c r="B87" s="1067">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7">
        <v>19</v>
      </c>
      <c r="B88" s="1067">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7">
        <v>20</v>
      </c>
      <c r="B89" s="1067">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7">
        <v>21</v>
      </c>
      <c r="B90" s="1067">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7">
        <v>22</v>
      </c>
      <c r="B91" s="1067">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7">
        <v>23</v>
      </c>
      <c r="B92" s="1067">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7">
        <v>24</v>
      </c>
      <c r="B93" s="1067">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7">
        <v>25</v>
      </c>
      <c r="B94" s="1067">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7">
        <v>26</v>
      </c>
      <c r="B95" s="1067">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7">
        <v>27</v>
      </c>
      <c r="B96" s="1067">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7">
        <v>28</v>
      </c>
      <c r="B97" s="1067">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7">
        <v>29</v>
      </c>
      <c r="B98" s="1067">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7">
        <v>30</v>
      </c>
      <c r="B99" s="1067">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7">
        <v>1</v>
      </c>
      <c r="B103" s="1067">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7">
        <v>2</v>
      </c>
      <c r="B104" s="1067">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7">
        <v>3</v>
      </c>
      <c r="B105" s="1067">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7">
        <v>4</v>
      </c>
      <c r="B106" s="1067">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7">
        <v>5</v>
      </c>
      <c r="B107" s="1067">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7">
        <v>6</v>
      </c>
      <c r="B108" s="1067">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7">
        <v>7</v>
      </c>
      <c r="B109" s="1067">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7">
        <v>8</v>
      </c>
      <c r="B110" s="1067">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7">
        <v>9</v>
      </c>
      <c r="B111" s="1067">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7">
        <v>10</v>
      </c>
      <c r="B112" s="1067">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7">
        <v>11</v>
      </c>
      <c r="B113" s="1067">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7">
        <v>12</v>
      </c>
      <c r="B114" s="1067">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7">
        <v>13</v>
      </c>
      <c r="B115" s="1067">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7">
        <v>14</v>
      </c>
      <c r="B116" s="1067">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7">
        <v>15</v>
      </c>
      <c r="B117" s="1067">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7">
        <v>16</v>
      </c>
      <c r="B118" s="1067">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7">
        <v>17</v>
      </c>
      <c r="B119" s="1067">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7">
        <v>18</v>
      </c>
      <c r="B120" s="1067">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7">
        <v>19</v>
      </c>
      <c r="B121" s="1067">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7">
        <v>20</v>
      </c>
      <c r="B122" s="1067">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7">
        <v>21</v>
      </c>
      <c r="B123" s="1067">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7">
        <v>22</v>
      </c>
      <c r="B124" s="1067">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7">
        <v>23</v>
      </c>
      <c r="B125" s="1067">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7">
        <v>24</v>
      </c>
      <c r="B126" s="1067">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7">
        <v>25</v>
      </c>
      <c r="B127" s="1067">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7">
        <v>26</v>
      </c>
      <c r="B128" s="1067">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7">
        <v>27</v>
      </c>
      <c r="B129" s="1067">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7">
        <v>28</v>
      </c>
      <c r="B130" s="1067">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7">
        <v>29</v>
      </c>
      <c r="B131" s="1067">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7">
        <v>30</v>
      </c>
      <c r="B132" s="1067">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7">
        <v>1</v>
      </c>
      <c r="B136" s="1067">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7">
        <v>2</v>
      </c>
      <c r="B137" s="1067">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7">
        <v>3</v>
      </c>
      <c r="B138" s="1067">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7">
        <v>4</v>
      </c>
      <c r="B139" s="1067">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7">
        <v>5</v>
      </c>
      <c r="B140" s="1067">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7">
        <v>6</v>
      </c>
      <c r="B141" s="1067">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7">
        <v>7</v>
      </c>
      <c r="B142" s="1067">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7">
        <v>8</v>
      </c>
      <c r="B143" s="1067">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7">
        <v>9</v>
      </c>
      <c r="B144" s="1067">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7">
        <v>10</v>
      </c>
      <c r="B145" s="1067">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7">
        <v>11</v>
      </c>
      <c r="B146" s="1067">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7">
        <v>12</v>
      </c>
      <c r="B147" s="1067">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7">
        <v>13</v>
      </c>
      <c r="B148" s="1067">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7">
        <v>14</v>
      </c>
      <c r="B149" s="1067">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7">
        <v>15</v>
      </c>
      <c r="B150" s="1067">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7">
        <v>16</v>
      </c>
      <c r="B151" s="1067">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7">
        <v>17</v>
      </c>
      <c r="B152" s="1067">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7">
        <v>18</v>
      </c>
      <c r="B153" s="1067">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7">
        <v>19</v>
      </c>
      <c r="B154" s="1067">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7">
        <v>20</v>
      </c>
      <c r="B155" s="1067">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7">
        <v>21</v>
      </c>
      <c r="B156" s="1067">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7">
        <v>22</v>
      </c>
      <c r="B157" s="1067">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7">
        <v>23</v>
      </c>
      <c r="B158" s="1067">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7">
        <v>24</v>
      </c>
      <c r="B159" s="1067">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7">
        <v>25</v>
      </c>
      <c r="B160" s="1067">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7">
        <v>26</v>
      </c>
      <c r="B161" s="1067">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7">
        <v>27</v>
      </c>
      <c r="B162" s="1067">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7">
        <v>28</v>
      </c>
      <c r="B163" s="1067">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7">
        <v>29</v>
      </c>
      <c r="B164" s="1067">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7">
        <v>30</v>
      </c>
      <c r="B165" s="1067">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7">
        <v>1</v>
      </c>
      <c r="B169" s="1067">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7">
        <v>2</v>
      </c>
      <c r="B170" s="1067">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7">
        <v>3</v>
      </c>
      <c r="B171" s="1067">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7">
        <v>4</v>
      </c>
      <c r="B172" s="1067">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7">
        <v>5</v>
      </c>
      <c r="B173" s="1067">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7">
        <v>6</v>
      </c>
      <c r="B174" s="1067">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7">
        <v>7</v>
      </c>
      <c r="B175" s="1067">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7">
        <v>8</v>
      </c>
      <c r="B176" s="1067">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7">
        <v>9</v>
      </c>
      <c r="B177" s="1067">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7">
        <v>10</v>
      </c>
      <c r="B178" s="1067">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7">
        <v>11</v>
      </c>
      <c r="B179" s="1067">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7">
        <v>12</v>
      </c>
      <c r="B180" s="1067">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7">
        <v>13</v>
      </c>
      <c r="B181" s="1067">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7">
        <v>14</v>
      </c>
      <c r="B182" s="1067">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7">
        <v>15</v>
      </c>
      <c r="B183" s="1067">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7">
        <v>16</v>
      </c>
      <c r="B184" s="1067">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7">
        <v>17</v>
      </c>
      <c r="B185" s="1067">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7">
        <v>18</v>
      </c>
      <c r="B186" s="1067">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7">
        <v>19</v>
      </c>
      <c r="B187" s="1067">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7">
        <v>20</v>
      </c>
      <c r="B188" s="1067">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7">
        <v>21</v>
      </c>
      <c r="B189" s="1067">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7">
        <v>22</v>
      </c>
      <c r="B190" s="1067">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7">
        <v>23</v>
      </c>
      <c r="B191" s="1067">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7">
        <v>24</v>
      </c>
      <c r="B192" s="1067">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7">
        <v>25</v>
      </c>
      <c r="B193" s="1067">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7">
        <v>26</v>
      </c>
      <c r="B194" s="1067">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7">
        <v>27</v>
      </c>
      <c r="B195" s="1067">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7">
        <v>28</v>
      </c>
      <c r="B196" s="1067">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7">
        <v>29</v>
      </c>
      <c r="B197" s="1067">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7">
        <v>30</v>
      </c>
      <c r="B198" s="1067">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7">
        <v>1</v>
      </c>
      <c r="B202" s="1067">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7">
        <v>2</v>
      </c>
      <c r="B203" s="1067">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7">
        <v>3</v>
      </c>
      <c r="B204" s="1067">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7">
        <v>4</v>
      </c>
      <c r="B205" s="1067">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7">
        <v>5</v>
      </c>
      <c r="B206" s="1067">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7">
        <v>6</v>
      </c>
      <c r="B207" s="1067">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7">
        <v>7</v>
      </c>
      <c r="B208" s="1067">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7">
        <v>8</v>
      </c>
      <c r="B209" s="1067">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7">
        <v>9</v>
      </c>
      <c r="B210" s="1067">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7">
        <v>10</v>
      </c>
      <c r="B211" s="1067">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7">
        <v>11</v>
      </c>
      <c r="B212" s="1067">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7">
        <v>12</v>
      </c>
      <c r="B213" s="1067">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7">
        <v>13</v>
      </c>
      <c r="B214" s="1067">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7">
        <v>14</v>
      </c>
      <c r="B215" s="1067">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7">
        <v>15</v>
      </c>
      <c r="B216" s="1067">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7">
        <v>16</v>
      </c>
      <c r="B217" s="1067">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7">
        <v>17</v>
      </c>
      <c r="B218" s="1067">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7">
        <v>18</v>
      </c>
      <c r="B219" s="1067">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7">
        <v>19</v>
      </c>
      <c r="B220" s="1067">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7">
        <v>20</v>
      </c>
      <c r="B221" s="1067">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7">
        <v>21</v>
      </c>
      <c r="B222" s="1067">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7">
        <v>22</v>
      </c>
      <c r="B223" s="1067">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7">
        <v>23</v>
      </c>
      <c r="B224" s="1067">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7">
        <v>24</v>
      </c>
      <c r="B225" s="1067">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7">
        <v>25</v>
      </c>
      <c r="B226" s="1067">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7">
        <v>26</v>
      </c>
      <c r="B227" s="1067">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7">
        <v>27</v>
      </c>
      <c r="B228" s="1067">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7">
        <v>28</v>
      </c>
      <c r="B229" s="1067">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7">
        <v>29</v>
      </c>
      <c r="B230" s="1067">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7">
        <v>30</v>
      </c>
      <c r="B231" s="1067">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7">
        <v>1</v>
      </c>
      <c r="B235" s="1067">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7">
        <v>2</v>
      </c>
      <c r="B236" s="1067">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7">
        <v>3</v>
      </c>
      <c r="B237" s="1067">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7">
        <v>4</v>
      </c>
      <c r="B238" s="1067">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7">
        <v>5</v>
      </c>
      <c r="B239" s="1067">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7">
        <v>6</v>
      </c>
      <c r="B240" s="1067">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7">
        <v>7</v>
      </c>
      <c r="B241" s="1067">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7">
        <v>8</v>
      </c>
      <c r="B242" s="1067">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7">
        <v>9</v>
      </c>
      <c r="B243" s="1067">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7">
        <v>10</v>
      </c>
      <c r="B244" s="1067">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7">
        <v>11</v>
      </c>
      <c r="B245" s="1067">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7">
        <v>12</v>
      </c>
      <c r="B246" s="1067">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7">
        <v>13</v>
      </c>
      <c r="B247" s="1067">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7">
        <v>14</v>
      </c>
      <c r="B248" s="1067">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7">
        <v>15</v>
      </c>
      <c r="B249" s="1067">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7">
        <v>16</v>
      </c>
      <c r="B250" s="1067">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7">
        <v>17</v>
      </c>
      <c r="B251" s="1067">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7">
        <v>18</v>
      </c>
      <c r="B252" s="1067">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7">
        <v>19</v>
      </c>
      <c r="B253" s="1067">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7">
        <v>20</v>
      </c>
      <c r="B254" s="1067">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7">
        <v>21</v>
      </c>
      <c r="B255" s="1067">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7">
        <v>22</v>
      </c>
      <c r="B256" s="1067">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7">
        <v>23</v>
      </c>
      <c r="B257" s="1067">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7">
        <v>24</v>
      </c>
      <c r="B258" s="1067">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7">
        <v>25</v>
      </c>
      <c r="B259" s="1067">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7">
        <v>26</v>
      </c>
      <c r="B260" s="1067">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7">
        <v>27</v>
      </c>
      <c r="B261" s="1067">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7">
        <v>28</v>
      </c>
      <c r="B262" s="1067">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7">
        <v>29</v>
      </c>
      <c r="B263" s="1067">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7">
        <v>30</v>
      </c>
      <c r="B264" s="1067">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7">
        <v>1</v>
      </c>
      <c r="B268" s="1067">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7">
        <v>2</v>
      </c>
      <c r="B269" s="1067">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7">
        <v>3</v>
      </c>
      <c r="B270" s="1067">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7">
        <v>4</v>
      </c>
      <c r="B271" s="1067">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7">
        <v>5</v>
      </c>
      <c r="B272" s="1067">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7">
        <v>6</v>
      </c>
      <c r="B273" s="1067">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7">
        <v>7</v>
      </c>
      <c r="B274" s="1067">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7">
        <v>8</v>
      </c>
      <c r="B275" s="1067">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7">
        <v>9</v>
      </c>
      <c r="B276" s="1067">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7">
        <v>10</v>
      </c>
      <c r="B277" s="1067">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7">
        <v>11</v>
      </c>
      <c r="B278" s="1067">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7">
        <v>12</v>
      </c>
      <c r="B279" s="1067">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7">
        <v>13</v>
      </c>
      <c r="B280" s="1067">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7">
        <v>14</v>
      </c>
      <c r="B281" s="1067">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7">
        <v>15</v>
      </c>
      <c r="B282" s="1067">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7">
        <v>16</v>
      </c>
      <c r="B283" s="1067">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7">
        <v>17</v>
      </c>
      <c r="B284" s="1067">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7">
        <v>18</v>
      </c>
      <c r="B285" s="1067">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7">
        <v>19</v>
      </c>
      <c r="B286" s="1067">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7">
        <v>20</v>
      </c>
      <c r="B287" s="1067">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7">
        <v>21</v>
      </c>
      <c r="B288" s="1067">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7">
        <v>22</v>
      </c>
      <c r="B289" s="1067">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7">
        <v>23</v>
      </c>
      <c r="B290" s="1067">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7">
        <v>24</v>
      </c>
      <c r="B291" s="1067">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7">
        <v>25</v>
      </c>
      <c r="B292" s="1067">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7">
        <v>26</v>
      </c>
      <c r="B293" s="1067">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7">
        <v>27</v>
      </c>
      <c r="B294" s="1067">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7">
        <v>28</v>
      </c>
      <c r="B295" s="1067">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7">
        <v>29</v>
      </c>
      <c r="B296" s="1067">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7">
        <v>30</v>
      </c>
      <c r="B297" s="1067">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7">
        <v>1</v>
      </c>
      <c r="B301" s="1067">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7">
        <v>2</v>
      </c>
      <c r="B302" s="1067">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7">
        <v>3</v>
      </c>
      <c r="B303" s="1067">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7">
        <v>4</v>
      </c>
      <c r="B304" s="1067">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7">
        <v>5</v>
      </c>
      <c r="B305" s="1067">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7">
        <v>6</v>
      </c>
      <c r="B306" s="1067">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7">
        <v>7</v>
      </c>
      <c r="B307" s="1067">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7">
        <v>8</v>
      </c>
      <c r="B308" s="1067">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7">
        <v>9</v>
      </c>
      <c r="B309" s="1067">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7">
        <v>10</v>
      </c>
      <c r="B310" s="1067">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7">
        <v>11</v>
      </c>
      <c r="B311" s="1067">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7">
        <v>12</v>
      </c>
      <c r="B312" s="1067">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7">
        <v>13</v>
      </c>
      <c r="B313" s="1067">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7">
        <v>14</v>
      </c>
      <c r="B314" s="1067">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7">
        <v>15</v>
      </c>
      <c r="B315" s="1067">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7">
        <v>16</v>
      </c>
      <c r="B316" s="1067">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7">
        <v>17</v>
      </c>
      <c r="B317" s="1067">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7">
        <v>18</v>
      </c>
      <c r="B318" s="1067">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7">
        <v>19</v>
      </c>
      <c r="B319" s="1067">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7">
        <v>20</v>
      </c>
      <c r="B320" s="1067">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7">
        <v>21</v>
      </c>
      <c r="B321" s="1067">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7">
        <v>22</v>
      </c>
      <c r="B322" s="1067">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7">
        <v>23</v>
      </c>
      <c r="B323" s="1067">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7">
        <v>24</v>
      </c>
      <c r="B324" s="1067">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7">
        <v>25</v>
      </c>
      <c r="B325" s="1067">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7">
        <v>26</v>
      </c>
      <c r="B326" s="1067">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7">
        <v>27</v>
      </c>
      <c r="B327" s="1067">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7">
        <v>28</v>
      </c>
      <c r="B328" s="1067">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7">
        <v>29</v>
      </c>
      <c r="B329" s="1067">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7">
        <v>30</v>
      </c>
      <c r="B330" s="1067">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7">
        <v>1</v>
      </c>
      <c r="B334" s="1067">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7">
        <v>2</v>
      </c>
      <c r="B335" s="1067">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7">
        <v>3</v>
      </c>
      <c r="B336" s="1067">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7">
        <v>4</v>
      </c>
      <c r="B337" s="1067">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7">
        <v>5</v>
      </c>
      <c r="B338" s="1067">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7">
        <v>6</v>
      </c>
      <c r="B339" s="1067">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7">
        <v>7</v>
      </c>
      <c r="B340" s="1067">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7">
        <v>8</v>
      </c>
      <c r="B341" s="1067">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7">
        <v>9</v>
      </c>
      <c r="B342" s="1067">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7">
        <v>10</v>
      </c>
      <c r="B343" s="1067">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7">
        <v>11</v>
      </c>
      <c r="B344" s="1067">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7">
        <v>12</v>
      </c>
      <c r="B345" s="1067">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7">
        <v>13</v>
      </c>
      <c r="B346" s="1067">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7">
        <v>14</v>
      </c>
      <c r="B347" s="1067">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7">
        <v>15</v>
      </c>
      <c r="B348" s="1067">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7">
        <v>16</v>
      </c>
      <c r="B349" s="1067">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7">
        <v>17</v>
      </c>
      <c r="B350" s="1067">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7">
        <v>18</v>
      </c>
      <c r="B351" s="1067">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7">
        <v>19</v>
      </c>
      <c r="B352" s="1067">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7">
        <v>20</v>
      </c>
      <c r="B353" s="1067">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7">
        <v>21</v>
      </c>
      <c r="B354" s="1067">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7">
        <v>22</v>
      </c>
      <c r="B355" s="1067">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7">
        <v>23</v>
      </c>
      <c r="B356" s="1067">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7">
        <v>24</v>
      </c>
      <c r="B357" s="1067">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7">
        <v>25</v>
      </c>
      <c r="B358" s="1067">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7">
        <v>26</v>
      </c>
      <c r="B359" s="1067">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7">
        <v>27</v>
      </c>
      <c r="B360" s="1067">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7">
        <v>28</v>
      </c>
      <c r="B361" s="1067">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7">
        <v>29</v>
      </c>
      <c r="B362" s="1067">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7">
        <v>30</v>
      </c>
      <c r="B363" s="1067">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7">
        <v>1</v>
      </c>
      <c r="B367" s="1067">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7">
        <v>2</v>
      </c>
      <c r="B368" s="1067">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7">
        <v>3</v>
      </c>
      <c r="B369" s="1067">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7">
        <v>4</v>
      </c>
      <c r="B370" s="1067">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7">
        <v>5</v>
      </c>
      <c r="B371" s="1067">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7">
        <v>6</v>
      </c>
      <c r="B372" s="1067">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7">
        <v>7</v>
      </c>
      <c r="B373" s="1067">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7">
        <v>8</v>
      </c>
      <c r="B374" s="1067">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7">
        <v>9</v>
      </c>
      <c r="B375" s="1067">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7">
        <v>10</v>
      </c>
      <c r="B376" s="1067">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7">
        <v>11</v>
      </c>
      <c r="B377" s="1067">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7">
        <v>12</v>
      </c>
      <c r="B378" s="1067">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7">
        <v>13</v>
      </c>
      <c r="B379" s="1067">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7">
        <v>14</v>
      </c>
      <c r="B380" s="1067">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7">
        <v>15</v>
      </c>
      <c r="B381" s="1067">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7">
        <v>16</v>
      </c>
      <c r="B382" s="1067">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7">
        <v>17</v>
      </c>
      <c r="B383" s="1067">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7">
        <v>18</v>
      </c>
      <c r="B384" s="1067">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7">
        <v>19</v>
      </c>
      <c r="B385" s="1067">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7">
        <v>20</v>
      </c>
      <c r="B386" s="1067">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7">
        <v>21</v>
      </c>
      <c r="B387" s="1067">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7">
        <v>22</v>
      </c>
      <c r="B388" s="1067">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7">
        <v>23</v>
      </c>
      <c r="B389" s="1067">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7">
        <v>24</v>
      </c>
      <c r="B390" s="1067">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7">
        <v>25</v>
      </c>
      <c r="B391" s="1067">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7">
        <v>26</v>
      </c>
      <c r="B392" s="1067">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7">
        <v>27</v>
      </c>
      <c r="B393" s="1067">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7">
        <v>28</v>
      </c>
      <c r="B394" s="1067">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7">
        <v>29</v>
      </c>
      <c r="B395" s="1067">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7">
        <v>30</v>
      </c>
      <c r="B396" s="1067">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7">
        <v>1</v>
      </c>
      <c r="B400" s="1067">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7">
        <v>2</v>
      </c>
      <c r="B401" s="1067">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7">
        <v>3</v>
      </c>
      <c r="B402" s="1067">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7">
        <v>4</v>
      </c>
      <c r="B403" s="1067">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7">
        <v>5</v>
      </c>
      <c r="B404" s="1067">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7">
        <v>6</v>
      </c>
      <c r="B405" s="1067">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7">
        <v>7</v>
      </c>
      <c r="B406" s="1067">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7">
        <v>8</v>
      </c>
      <c r="B407" s="1067">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7">
        <v>9</v>
      </c>
      <c r="B408" s="1067">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7">
        <v>10</v>
      </c>
      <c r="B409" s="1067">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7">
        <v>11</v>
      </c>
      <c r="B410" s="1067">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7">
        <v>12</v>
      </c>
      <c r="B411" s="1067">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7">
        <v>13</v>
      </c>
      <c r="B412" s="1067">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7">
        <v>14</v>
      </c>
      <c r="B413" s="1067">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7">
        <v>15</v>
      </c>
      <c r="B414" s="1067">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7">
        <v>16</v>
      </c>
      <c r="B415" s="1067">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7">
        <v>17</v>
      </c>
      <c r="B416" s="1067">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7">
        <v>18</v>
      </c>
      <c r="B417" s="1067">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7">
        <v>19</v>
      </c>
      <c r="B418" s="1067">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7">
        <v>20</v>
      </c>
      <c r="B419" s="1067">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7">
        <v>21</v>
      </c>
      <c r="B420" s="1067">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7">
        <v>22</v>
      </c>
      <c r="B421" s="1067">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7">
        <v>23</v>
      </c>
      <c r="B422" s="1067">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7">
        <v>24</v>
      </c>
      <c r="B423" s="1067">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7">
        <v>25</v>
      </c>
      <c r="B424" s="1067">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7">
        <v>26</v>
      </c>
      <c r="B425" s="1067">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7">
        <v>27</v>
      </c>
      <c r="B426" s="1067">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7">
        <v>28</v>
      </c>
      <c r="B427" s="1067">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7">
        <v>29</v>
      </c>
      <c r="B428" s="1067">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7">
        <v>30</v>
      </c>
      <c r="B429" s="1067">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7">
        <v>1</v>
      </c>
      <c r="B433" s="1067">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7">
        <v>2</v>
      </c>
      <c r="B434" s="1067">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7">
        <v>3</v>
      </c>
      <c r="B435" s="1067">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7">
        <v>4</v>
      </c>
      <c r="B436" s="1067">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7">
        <v>5</v>
      </c>
      <c r="B437" s="1067">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7">
        <v>6</v>
      </c>
      <c r="B438" s="1067">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7">
        <v>7</v>
      </c>
      <c r="B439" s="1067">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7">
        <v>8</v>
      </c>
      <c r="B440" s="1067">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7">
        <v>9</v>
      </c>
      <c r="B441" s="1067">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7">
        <v>10</v>
      </c>
      <c r="B442" s="1067">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7">
        <v>11</v>
      </c>
      <c r="B443" s="1067">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7">
        <v>12</v>
      </c>
      <c r="B444" s="1067">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7">
        <v>13</v>
      </c>
      <c r="B445" s="1067">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7">
        <v>14</v>
      </c>
      <c r="B446" s="1067">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7">
        <v>15</v>
      </c>
      <c r="B447" s="1067">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7">
        <v>16</v>
      </c>
      <c r="B448" s="1067">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7">
        <v>17</v>
      </c>
      <c r="B449" s="1067">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7">
        <v>18</v>
      </c>
      <c r="B450" s="1067">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7">
        <v>19</v>
      </c>
      <c r="B451" s="1067">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7">
        <v>20</v>
      </c>
      <c r="B452" s="1067">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7">
        <v>21</v>
      </c>
      <c r="B453" s="1067">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7">
        <v>22</v>
      </c>
      <c r="B454" s="1067">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7">
        <v>23</v>
      </c>
      <c r="B455" s="1067">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7">
        <v>24</v>
      </c>
      <c r="B456" s="1067">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7">
        <v>25</v>
      </c>
      <c r="B457" s="1067">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7">
        <v>26</v>
      </c>
      <c r="B458" s="1067">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7">
        <v>27</v>
      </c>
      <c r="B459" s="1067">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7">
        <v>28</v>
      </c>
      <c r="B460" s="1067">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7">
        <v>29</v>
      </c>
      <c r="B461" s="1067">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7">
        <v>30</v>
      </c>
      <c r="B462" s="1067">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7">
        <v>1</v>
      </c>
      <c r="B466" s="1067">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7">
        <v>2</v>
      </c>
      <c r="B467" s="1067">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7">
        <v>3</v>
      </c>
      <c r="B468" s="1067">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7">
        <v>4</v>
      </c>
      <c r="B469" s="1067">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7">
        <v>5</v>
      </c>
      <c r="B470" s="1067">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7">
        <v>6</v>
      </c>
      <c r="B471" s="1067">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7">
        <v>7</v>
      </c>
      <c r="B472" s="1067">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7">
        <v>8</v>
      </c>
      <c r="B473" s="1067">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7">
        <v>9</v>
      </c>
      <c r="B474" s="1067">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7">
        <v>10</v>
      </c>
      <c r="B475" s="1067">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7">
        <v>11</v>
      </c>
      <c r="B476" s="1067">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7">
        <v>12</v>
      </c>
      <c r="B477" s="1067">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7">
        <v>13</v>
      </c>
      <c r="B478" s="1067">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7">
        <v>14</v>
      </c>
      <c r="B479" s="1067">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7">
        <v>15</v>
      </c>
      <c r="B480" s="1067">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7">
        <v>16</v>
      </c>
      <c r="B481" s="1067">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7">
        <v>17</v>
      </c>
      <c r="B482" s="1067">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7">
        <v>18</v>
      </c>
      <c r="B483" s="1067">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7">
        <v>19</v>
      </c>
      <c r="B484" s="1067">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7">
        <v>20</v>
      </c>
      <c r="B485" s="1067">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7">
        <v>21</v>
      </c>
      <c r="B486" s="1067">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7">
        <v>22</v>
      </c>
      <c r="B487" s="1067">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7">
        <v>23</v>
      </c>
      <c r="B488" s="1067">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7">
        <v>24</v>
      </c>
      <c r="B489" s="1067">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7">
        <v>25</v>
      </c>
      <c r="B490" s="1067">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7">
        <v>26</v>
      </c>
      <c r="B491" s="1067">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7">
        <v>27</v>
      </c>
      <c r="B492" s="1067">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7">
        <v>28</v>
      </c>
      <c r="B493" s="1067">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7">
        <v>29</v>
      </c>
      <c r="B494" s="1067">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7">
        <v>30</v>
      </c>
      <c r="B495" s="1067">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7">
        <v>1</v>
      </c>
      <c r="B499" s="1067">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7">
        <v>2</v>
      </c>
      <c r="B500" s="1067">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7">
        <v>3</v>
      </c>
      <c r="B501" s="1067">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7">
        <v>4</v>
      </c>
      <c r="B502" s="1067">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7">
        <v>5</v>
      </c>
      <c r="B503" s="1067">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7">
        <v>6</v>
      </c>
      <c r="B504" s="1067">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7">
        <v>7</v>
      </c>
      <c r="B505" s="1067">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7">
        <v>8</v>
      </c>
      <c r="B506" s="1067">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7">
        <v>9</v>
      </c>
      <c r="B507" s="1067">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7">
        <v>10</v>
      </c>
      <c r="B508" s="1067">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7">
        <v>11</v>
      </c>
      <c r="B509" s="1067">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7">
        <v>12</v>
      </c>
      <c r="B510" s="1067">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7">
        <v>13</v>
      </c>
      <c r="B511" s="1067">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7">
        <v>14</v>
      </c>
      <c r="B512" s="1067">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7">
        <v>15</v>
      </c>
      <c r="B513" s="1067">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7">
        <v>16</v>
      </c>
      <c r="B514" s="1067">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7">
        <v>17</v>
      </c>
      <c r="B515" s="1067">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7">
        <v>18</v>
      </c>
      <c r="B516" s="1067">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7">
        <v>19</v>
      </c>
      <c r="B517" s="1067">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7">
        <v>20</v>
      </c>
      <c r="B518" s="1067">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7">
        <v>21</v>
      </c>
      <c r="B519" s="1067">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7">
        <v>22</v>
      </c>
      <c r="B520" s="1067">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7">
        <v>23</v>
      </c>
      <c r="B521" s="1067">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7">
        <v>24</v>
      </c>
      <c r="B522" s="1067">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7">
        <v>25</v>
      </c>
      <c r="B523" s="1067">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7">
        <v>26</v>
      </c>
      <c r="B524" s="1067">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7">
        <v>27</v>
      </c>
      <c r="B525" s="1067">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7">
        <v>28</v>
      </c>
      <c r="B526" s="1067">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7">
        <v>29</v>
      </c>
      <c r="B527" s="1067">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7">
        <v>30</v>
      </c>
      <c r="B528" s="1067">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7">
        <v>1</v>
      </c>
      <c r="B532" s="1067">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7">
        <v>2</v>
      </c>
      <c r="B533" s="1067">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7">
        <v>3</v>
      </c>
      <c r="B534" s="1067">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7">
        <v>4</v>
      </c>
      <c r="B535" s="1067">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7">
        <v>5</v>
      </c>
      <c r="B536" s="1067">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7">
        <v>6</v>
      </c>
      <c r="B537" s="1067">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7">
        <v>7</v>
      </c>
      <c r="B538" s="1067">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7">
        <v>8</v>
      </c>
      <c r="B539" s="1067">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7">
        <v>9</v>
      </c>
      <c r="B540" s="1067">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7">
        <v>10</v>
      </c>
      <c r="B541" s="1067">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7">
        <v>11</v>
      </c>
      <c r="B542" s="1067">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7">
        <v>12</v>
      </c>
      <c r="B543" s="1067">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7">
        <v>13</v>
      </c>
      <c r="B544" s="1067">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7">
        <v>14</v>
      </c>
      <c r="B545" s="1067">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7">
        <v>15</v>
      </c>
      <c r="B546" s="1067">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7">
        <v>16</v>
      </c>
      <c r="B547" s="1067">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7">
        <v>17</v>
      </c>
      <c r="B548" s="1067">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7">
        <v>18</v>
      </c>
      <c r="B549" s="1067">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7">
        <v>19</v>
      </c>
      <c r="B550" s="1067">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7">
        <v>20</v>
      </c>
      <c r="B551" s="1067">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7">
        <v>21</v>
      </c>
      <c r="B552" s="1067">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7">
        <v>22</v>
      </c>
      <c r="B553" s="1067">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7">
        <v>23</v>
      </c>
      <c r="B554" s="1067">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7">
        <v>24</v>
      </c>
      <c r="B555" s="1067">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7">
        <v>25</v>
      </c>
      <c r="B556" s="1067">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7">
        <v>26</v>
      </c>
      <c r="B557" s="1067">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7">
        <v>27</v>
      </c>
      <c r="B558" s="1067">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7">
        <v>28</v>
      </c>
      <c r="B559" s="1067">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7">
        <v>29</v>
      </c>
      <c r="B560" s="1067">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7">
        <v>30</v>
      </c>
      <c r="B561" s="1067">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7">
        <v>1</v>
      </c>
      <c r="B565" s="1067">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7">
        <v>2</v>
      </c>
      <c r="B566" s="1067">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7">
        <v>3</v>
      </c>
      <c r="B567" s="1067">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7">
        <v>4</v>
      </c>
      <c r="B568" s="1067">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7">
        <v>5</v>
      </c>
      <c r="B569" s="1067">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7">
        <v>6</v>
      </c>
      <c r="B570" s="1067">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7">
        <v>7</v>
      </c>
      <c r="B571" s="1067">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7">
        <v>8</v>
      </c>
      <c r="B572" s="1067">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7">
        <v>9</v>
      </c>
      <c r="B573" s="1067">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7">
        <v>10</v>
      </c>
      <c r="B574" s="1067">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7">
        <v>11</v>
      </c>
      <c r="B575" s="1067">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7">
        <v>12</v>
      </c>
      <c r="B576" s="1067">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7">
        <v>13</v>
      </c>
      <c r="B577" s="1067">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7">
        <v>14</v>
      </c>
      <c r="B578" s="1067">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7">
        <v>15</v>
      </c>
      <c r="B579" s="1067">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7">
        <v>16</v>
      </c>
      <c r="B580" s="1067">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7">
        <v>17</v>
      </c>
      <c r="B581" s="1067">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7">
        <v>18</v>
      </c>
      <c r="B582" s="1067">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7">
        <v>19</v>
      </c>
      <c r="B583" s="1067">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7">
        <v>20</v>
      </c>
      <c r="B584" s="1067">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7">
        <v>21</v>
      </c>
      <c r="B585" s="1067">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7">
        <v>22</v>
      </c>
      <c r="B586" s="1067">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7">
        <v>23</v>
      </c>
      <c r="B587" s="1067">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7">
        <v>24</v>
      </c>
      <c r="B588" s="1067">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7">
        <v>25</v>
      </c>
      <c r="B589" s="1067">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7">
        <v>26</v>
      </c>
      <c r="B590" s="1067">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7">
        <v>27</v>
      </c>
      <c r="B591" s="1067">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7">
        <v>28</v>
      </c>
      <c r="B592" s="1067">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7">
        <v>29</v>
      </c>
      <c r="B593" s="1067">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7">
        <v>30</v>
      </c>
      <c r="B594" s="1067">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7">
        <v>1</v>
      </c>
      <c r="B598" s="1067">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7">
        <v>2</v>
      </c>
      <c r="B599" s="1067">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7">
        <v>3</v>
      </c>
      <c r="B600" s="1067">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7">
        <v>4</v>
      </c>
      <c r="B601" s="1067">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7">
        <v>5</v>
      </c>
      <c r="B602" s="1067">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7">
        <v>6</v>
      </c>
      <c r="B603" s="1067">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7">
        <v>7</v>
      </c>
      <c r="B604" s="1067">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7">
        <v>8</v>
      </c>
      <c r="B605" s="1067">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7">
        <v>9</v>
      </c>
      <c r="B606" s="1067">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7">
        <v>10</v>
      </c>
      <c r="B607" s="1067">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7">
        <v>11</v>
      </c>
      <c r="B608" s="1067">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7">
        <v>12</v>
      </c>
      <c r="B609" s="1067">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7">
        <v>13</v>
      </c>
      <c r="B610" s="1067">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7">
        <v>14</v>
      </c>
      <c r="B611" s="1067">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7">
        <v>15</v>
      </c>
      <c r="B612" s="1067">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7">
        <v>16</v>
      </c>
      <c r="B613" s="1067">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7">
        <v>17</v>
      </c>
      <c r="B614" s="1067">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7">
        <v>18</v>
      </c>
      <c r="B615" s="1067">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7">
        <v>19</v>
      </c>
      <c r="B616" s="1067">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7">
        <v>20</v>
      </c>
      <c r="B617" s="1067">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7">
        <v>21</v>
      </c>
      <c r="B618" s="1067">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7">
        <v>22</v>
      </c>
      <c r="B619" s="1067">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7">
        <v>23</v>
      </c>
      <c r="B620" s="1067">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7">
        <v>24</v>
      </c>
      <c r="B621" s="1067">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7">
        <v>25</v>
      </c>
      <c r="B622" s="1067">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7">
        <v>26</v>
      </c>
      <c r="B623" s="1067">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7">
        <v>27</v>
      </c>
      <c r="B624" s="1067">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7">
        <v>28</v>
      </c>
      <c r="B625" s="1067">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7">
        <v>29</v>
      </c>
      <c r="B626" s="1067">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7">
        <v>30</v>
      </c>
      <c r="B627" s="1067">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7">
        <v>1</v>
      </c>
      <c r="B631" s="1067">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7">
        <v>2</v>
      </c>
      <c r="B632" s="1067">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7">
        <v>3</v>
      </c>
      <c r="B633" s="1067">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7">
        <v>4</v>
      </c>
      <c r="B634" s="1067">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7">
        <v>5</v>
      </c>
      <c r="B635" s="1067">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7">
        <v>6</v>
      </c>
      <c r="B636" s="1067">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7">
        <v>7</v>
      </c>
      <c r="B637" s="1067">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7">
        <v>8</v>
      </c>
      <c r="B638" s="1067">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7">
        <v>9</v>
      </c>
      <c r="B639" s="1067">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7">
        <v>10</v>
      </c>
      <c r="B640" s="1067">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7">
        <v>11</v>
      </c>
      <c r="B641" s="1067">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7">
        <v>12</v>
      </c>
      <c r="B642" s="1067">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7">
        <v>13</v>
      </c>
      <c r="B643" s="1067">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7">
        <v>14</v>
      </c>
      <c r="B644" s="1067">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7">
        <v>15</v>
      </c>
      <c r="B645" s="1067">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7">
        <v>16</v>
      </c>
      <c r="B646" s="1067">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7">
        <v>17</v>
      </c>
      <c r="B647" s="1067">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7">
        <v>18</v>
      </c>
      <c r="B648" s="1067">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7">
        <v>19</v>
      </c>
      <c r="B649" s="1067">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7">
        <v>20</v>
      </c>
      <c r="B650" s="1067">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7">
        <v>21</v>
      </c>
      <c r="B651" s="1067">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7">
        <v>22</v>
      </c>
      <c r="B652" s="1067">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7">
        <v>23</v>
      </c>
      <c r="B653" s="1067">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7">
        <v>24</v>
      </c>
      <c r="B654" s="1067">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7">
        <v>25</v>
      </c>
      <c r="B655" s="1067">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7">
        <v>26</v>
      </c>
      <c r="B656" s="1067">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7">
        <v>27</v>
      </c>
      <c r="B657" s="1067">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7">
        <v>28</v>
      </c>
      <c r="B658" s="1067">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7">
        <v>29</v>
      </c>
      <c r="B659" s="1067">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7">
        <v>30</v>
      </c>
      <c r="B660" s="1067">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7">
        <v>1</v>
      </c>
      <c r="B664" s="1067">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7">
        <v>2</v>
      </c>
      <c r="B665" s="1067">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7">
        <v>3</v>
      </c>
      <c r="B666" s="1067">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7">
        <v>4</v>
      </c>
      <c r="B667" s="1067">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7">
        <v>5</v>
      </c>
      <c r="B668" s="1067">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7">
        <v>6</v>
      </c>
      <c r="B669" s="1067">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7">
        <v>7</v>
      </c>
      <c r="B670" s="1067">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7">
        <v>8</v>
      </c>
      <c r="B671" s="1067">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7">
        <v>9</v>
      </c>
      <c r="B672" s="1067">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7">
        <v>10</v>
      </c>
      <c r="B673" s="1067">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7">
        <v>11</v>
      </c>
      <c r="B674" s="1067">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7">
        <v>12</v>
      </c>
      <c r="B675" s="1067">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7">
        <v>13</v>
      </c>
      <c r="B676" s="1067">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7">
        <v>14</v>
      </c>
      <c r="B677" s="1067">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7">
        <v>15</v>
      </c>
      <c r="B678" s="1067">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7">
        <v>16</v>
      </c>
      <c r="B679" s="1067">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7">
        <v>17</v>
      </c>
      <c r="B680" s="1067">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7">
        <v>18</v>
      </c>
      <c r="B681" s="1067">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7">
        <v>19</v>
      </c>
      <c r="B682" s="1067">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7">
        <v>20</v>
      </c>
      <c r="B683" s="1067">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7">
        <v>21</v>
      </c>
      <c r="B684" s="1067">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7">
        <v>22</v>
      </c>
      <c r="B685" s="1067">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7">
        <v>23</v>
      </c>
      <c r="B686" s="1067">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7">
        <v>24</v>
      </c>
      <c r="B687" s="1067">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7">
        <v>25</v>
      </c>
      <c r="B688" s="1067">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7">
        <v>26</v>
      </c>
      <c r="B689" s="1067">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7">
        <v>27</v>
      </c>
      <c r="B690" s="1067">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7">
        <v>28</v>
      </c>
      <c r="B691" s="1067">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7">
        <v>29</v>
      </c>
      <c r="B692" s="1067">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7">
        <v>30</v>
      </c>
      <c r="B693" s="1067">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7">
        <v>1</v>
      </c>
      <c r="B697" s="1067">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7">
        <v>2</v>
      </c>
      <c r="B698" s="1067">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7">
        <v>3</v>
      </c>
      <c r="B699" s="1067">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7">
        <v>4</v>
      </c>
      <c r="B700" s="1067">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7">
        <v>5</v>
      </c>
      <c r="B701" s="1067">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7">
        <v>6</v>
      </c>
      <c r="B702" s="1067">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7">
        <v>7</v>
      </c>
      <c r="B703" s="1067">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7">
        <v>8</v>
      </c>
      <c r="B704" s="1067">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7">
        <v>9</v>
      </c>
      <c r="B705" s="1067">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7">
        <v>10</v>
      </c>
      <c r="B706" s="1067">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7">
        <v>11</v>
      </c>
      <c r="B707" s="1067">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7">
        <v>12</v>
      </c>
      <c r="B708" s="1067">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7">
        <v>13</v>
      </c>
      <c r="B709" s="1067">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7">
        <v>14</v>
      </c>
      <c r="B710" s="1067">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7">
        <v>15</v>
      </c>
      <c r="B711" s="1067">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7">
        <v>16</v>
      </c>
      <c r="B712" s="1067">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7">
        <v>17</v>
      </c>
      <c r="B713" s="1067">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7">
        <v>18</v>
      </c>
      <c r="B714" s="1067">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7">
        <v>19</v>
      </c>
      <c r="B715" s="1067">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7">
        <v>20</v>
      </c>
      <c r="B716" s="1067">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7">
        <v>21</v>
      </c>
      <c r="B717" s="1067">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7">
        <v>22</v>
      </c>
      <c r="B718" s="1067">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7">
        <v>23</v>
      </c>
      <c r="B719" s="1067">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7">
        <v>24</v>
      </c>
      <c r="B720" s="1067">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7">
        <v>25</v>
      </c>
      <c r="B721" s="1067">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7">
        <v>26</v>
      </c>
      <c r="B722" s="1067">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7">
        <v>27</v>
      </c>
      <c r="B723" s="1067">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7">
        <v>28</v>
      </c>
      <c r="B724" s="1067">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7">
        <v>29</v>
      </c>
      <c r="B725" s="1067">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7">
        <v>30</v>
      </c>
      <c r="B726" s="1067">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7">
        <v>1</v>
      </c>
      <c r="B730" s="1067">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7">
        <v>2</v>
      </c>
      <c r="B731" s="1067">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7">
        <v>3</v>
      </c>
      <c r="B732" s="1067">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7">
        <v>4</v>
      </c>
      <c r="B733" s="1067">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7">
        <v>5</v>
      </c>
      <c r="B734" s="1067">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7">
        <v>6</v>
      </c>
      <c r="B735" s="1067">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7">
        <v>7</v>
      </c>
      <c r="B736" s="1067">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7">
        <v>8</v>
      </c>
      <c r="B737" s="1067">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7">
        <v>9</v>
      </c>
      <c r="B738" s="1067">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7">
        <v>10</v>
      </c>
      <c r="B739" s="1067">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7">
        <v>11</v>
      </c>
      <c r="B740" s="1067">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7">
        <v>12</v>
      </c>
      <c r="B741" s="1067">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7">
        <v>13</v>
      </c>
      <c r="B742" s="1067">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7">
        <v>14</v>
      </c>
      <c r="B743" s="1067">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7">
        <v>15</v>
      </c>
      <c r="B744" s="1067">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7">
        <v>16</v>
      </c>
      <c r="B745" s="1067">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7">
        <v>17</v>
      </c>
      <c r="B746" s="1067">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7">
        <v>18</v>
      </c>
      <c r="B747" s="1067">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7">
        <v>19</v>
      </c>
      <c r="B748" s="1067">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7">
        <v>20</v>
      </c>
      <c r="B749" s="1067">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7">
        <v>21</v>
      </c>
      <c r="B750" s="1067">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7">
        <v>22</v>
      </c>
      <c r="B751" s="1067">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7">
        <v>23</v>
      </c>
      <c r="B752" s="1067">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7">
        <v>24</v>
      </c>
      <c r="B753" s="1067">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7">
        <v>25</v>
      </c>
      <c r="B754" s="1067">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7">
        <v>26</v>
      </c>
      <c r="B755" s="1067">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7">
        <v>27</v>
      </c>
      <c r="B756" s="1067">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7">
        <v>28</v>
      </c>
      <c r="B757" s="1067">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7">
        <v>29</v>
      </c>
      <c r="B758" s="1067">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7">
        <v>30</v>
      </c>
      <c r="B759" s="1067">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7">
        <v>1</v>
      </c>
      <c r="B763" s="1067">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7">
        <v>2</v>
      </c>
      <c r="B764" s="1067">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7">
        <v>3</v>
      </c>
      <c r="B765" s="1067">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7">
        <v>4</v>
      </c>
      <c r="B766" s="1067">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7">
        <v>5</v>
      </c>
      <c r="B767" s="1067">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7">
        <v>6</v>
      </c>
      <c r="B768" s="1067">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7">
        <v>7</v>
      </c>
      <c r="B769" s="1067">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7">
        <v>8</v>
      </c>
      <c r="B770" s="1067">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7">
        <v>9</v>
      </c>
      <c r="B771" s="1067">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7">
        <v>10</v>
      </c>
      <c r="B772" s="1067">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7">
        <v>11</v>
      </c>
      <c r="B773" s="1067">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7">
        <v>12</v>
      </c>
      <c r="B774" s="1067">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7">
        <v>13</v>
      </c>
      <c r="B775" s="1067">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7">
        <v>14</v>
      </c>
      <c r="B776" s="1067">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7">
        <v>15</v>
      </c>
      <c r="B777" s="1067">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7">
        <v>16</v>
      </c>
      <c r="B778" s="1067">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7">
        <v>17</v>
      </c>
      <c r="B779" s="1067">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7">
        <v>18</v>
      </c>
      <c r="B780" s="1067">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7">
        <v>19</v>
      </c>
      <c r="B781" s="1067">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7">
        <v>20</v>
      </c>
      <c r="B782" s="1067">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7">
        <v>21</v>
      </c>
      <c r="B783" s="1067">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7">
        <v>22</v>
      </c>
      <c r="B784" s="1067">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7">
        <v>23</v>
      </c>
      <c r="B785" s="1067">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7">
        <v>24</v>
      </c>
      <c r="B786" s="1067">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7">
        <v>25</v>
      </c>
      <c r="B787" s="1067">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7">
        <v>26</v>
      </c>
      <c r="B788" s="1067">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7">
        <v>27</v>
      </c>
      <c r="B789" s="1067">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7">
        <v>28</v>
      </c>
      <c r="B790" s="1067">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7">
        <v>29</v>
      </c>
      <c r="B791" s="1067">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7">
        <v>30</v>
      </c>
      <c r="B792" s="1067">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7">
        <v>1</v>
      </c>
      <c r="B796" s="1067">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7">
        <v>2</v>
      </c>
      <c r="B797" s="1067">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7">
        <v>3</v>
      </c>
      <c r="B798" s="1067">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7">
        <v>4</v>
      </c>
      <c r="B799" s="1067">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7">
        <v>5</v>
      </c>
      <c r="B800" s="1067">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7">
        <v>6</v>
      </c>
      <c r="B801" s="1067">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7">
        <v>7</v>
      </c>
      <c r="B802" s="1067">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7">
        <v>8</v>
      </c>
      <c r="B803" s="1067">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7">
        <v>9</v>
      </c>
      <c r="B804" s="1067">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7">
        <v>10</v>
      </c>
      <c r="B805" s="1067">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7">
        <v>11</v>
      </c>
      <c r="B806" s="1067">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7">
        <v>12</v>
      </c>
      <c r="B807" s="1067">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7">
        <v>13</v>
      </c>
      <c r="B808" s="1067">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7">
        <v>14</v>
      </c>
      <c r="B809" s="1067">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7">
        <v>15</v>
      </c>
      <c r="B810" s="1067">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7">
        <v>16</v>
      </c>
      <c r="B811" s="1067">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7">
        <v>17</v>
      </c>
      <c r="B812" s="1067">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7">
        <v>18</v>
      </c>
      <c r="B813" s="1067">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7">
        <v>19</v>
      </c>
      <c r="B814" s="1067">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7">
        <v>20</v>
      </c>
      <c r="B815" s="1067">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7">
        <v>21</v>
      </c>
      <c r="B816" s="1067">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7">
        <v>22</v>
      </c>
      <c r="B817" s="1067">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7">
        <v>23</v>
      </c>
      <c r="B818" s="1067">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7">
        <v>24</v>
      </c>
      <c r="B819" s="1067">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7">
        <v>25</v>
      </c>
      <c r="B820" s="1067">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7">
        <v>26</v>
      </c>
      <c r="B821" s="1067">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7">
        <v>27</v>
      </c>
      <c r="B822" s="1067">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7">
        <v>28</v>
      </c>
      <c r="B823" s="1067">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7">
        <v>29</v>
      </c>
      <c r="B824" s="1067">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7">
        <v>30</v>
      </c>
      <c r="B825" s="1067">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7">
        <v>1</v>
      </c>
      <c r="B829" s="1067">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7">
        <v>2</v>
      </c>
      <c r="B830" s="1067">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7">
        <v>3</v>
      </c>
      <c r="B831" s="1067">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7">
        <v>4</v>
      </c>
      <c r="B832" s="1067">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7">
        <v>5</v>
      </c>
      <c r="B833" s="1067">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7">
        <v>6</v>
      </c>
      <c r="B834" s="1067">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7">
        <v>7</v>
      </c>
      <c r="B835" s="1067">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7">
        <v>8</v>
      </c>
      <c r="B836" s="1067">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7">
        <v>9</v>
      </c>
      <c r="B837" s="1067">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7">
        <v>10</v>
      </c>
      <c r="B838" s="1067">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7">
        <v>11</v>
      </c>
      <c r="B839" s="1067">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7">
        <v>12</v>
      </c>
      <c r="B840" s="1067">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7">
        <v>13</v>
      </c>
      <c r="B841" s="1067">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7">
        <v>14</v>
      </c>
      <c r="B842" s="1067">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7">
        <v>15</v>
      </c>
      <c r="B843" s="1067">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7">
        <v>16</v>
      </c>
      <c r="B844" s="1067">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7">
        <v>17</v>
      </c>
      <c r="B845" s="1067">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7">
        <v>18</v>
      </c>
      <c r="B846" s="1067">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7">
        <v>19</v>
      </c>
      <c r="B847" s="1067">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7">
        <v>20</v>
      </c>
      <c r="B848" s="1067">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7">
        <v>21</v>
      </c>
      <c r="B849" s="1067">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7">
        <v>22</v>
      </c>
      <c r="B850" s="1067">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7">
        <v>23</v>
      </c>
      <c r="B851" s="1067">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7">
        <v>24</v>
      </c>
      <c r="B852" s="1067">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7">
        <v>25</v>
      </c>
      <c r="B853" s="1067">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7">
        <v>26</v>
      </c>
      <c r="B854" s="1067">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7">
        <v>27</v>
      </c>
      <c r="B855" s="1067">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7">
        <v>28</v>
      </c>
      <c r="B856" s="1067">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7">
        <v>29</v>
      </c>
      <c r="B857" s="1067">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7">
        <v>30</v>
      </c>
      <c r="B858" s="1067">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7">
        <v>1</v>
      </c>
      <c r="B862" s="1067">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7">
        <v>2</v>
      </c>
      <c r="B863" s="1067">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7">
        <v>3</v>
      </c>
      <c r="B864" s="1067">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7">
        <v>4</v>
      </c>
      <c r="B865" s="1067">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7">
        <v>5</v>
      </c>
      <c r="B866" s="1067">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7">
        <v>6</v>
      </c>
      <c r="B867" s="1067">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7">
        <v>7</v>
      </c>
      <c r="B868" s="1067">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7">
        <v>8</v>
      </c>
      <c r="B869" s="1067">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7">
        <v>9</v>
      </c>
      <c r="B870" s="1067">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7">
        <v>10</v>
      </c>
      <c r="B871" s="1067">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7">
        <v>11</v>
      </c>
      <c r="B872" s="1067">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7">
        <v>12</v>
      </c>
      <c r="B873" s="1067">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7">
        <v>13</v>
      </c>
      <c r="B874" s="1067">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7">
        <v>14</v>
      </c>
      <c r="B875" s="1067">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7">
        <v>15</v>
      </c>
      <c r="B876" s="1067">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7">
        <v>16</v>
      </c>
      <c r="B877" s="1067">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7">
        <v>17</v>
      </c>
      <c r="B878" s="1067">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7">
        <v>18</v>
      </c>
      <c r="B879" s="1067">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7">
        <v>19</v>
      </c>
      <c r="B880" s="1067">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7">
        <v>20</v>
      </c>
      <c r="B881" s="1067">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7">
        <v>21</v>
      </c>
      <c r="B882" s="1067">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7">
        <v>22</v>
      </c>
      <c r="B883" s="1067">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7">
        <v>23</v>
      </c>
      <c r="B884" s="1067">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7">
        <v>24</v>
      </c>
      <c r="B885" s="1067">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7">
        <v>25</v>
      </c>
      <c r="B886" s="1067">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7">
        <v>26</v>
      </c>
      <c r="B887" s="1067">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7">
        <v>27</v>
      </c>
      <c r="B888" s="1067">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7">
        <v>28</v>
      </c>
      <c r="B889" s="1067">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7">
        <v>29</v>
      </c>
      <c r="B890" s="1067">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7">
        <v>30</v>
      </c>
      <c r="B891" s="1067">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7">
        <v>1</v>
      </c>
      <c r="B895" s="1067">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7">
        <v>2</v>
      </c>
      <c r="B896" s="1067">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7">
        <v>3</v>
      </c>
      <c r="B897" s="1067">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7">
        <v>4</v>
      </c>
      <c r="B898" s="1067">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7">
        <v>5</v>
      </c>
      <c r="B899" s="1067">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7">
        <v>6</v>
      </c>
      <c r="B900" s="1067">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7">
        <v>7</v>
      </c>
      <c r="B901" s="1067">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7">
        <v>8</v>
      </c>
      <c r="B902" s="1067">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7">
        <v>9</v>
      </c>
      <c r="B903" s="1067">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7">
        <v>10</v>
      </c>
      <c r="B904" s="1067">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7">
        <v>11</v>
      </c>
      <c r="B905" s="1067">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7">
        <v>12</v>
      </c>
      <c r="B906" s="1067">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7">
        <v>13</v>
      </c>
      <c r="B907" s="1067">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7">
        <v>14</v>
      </c>
      <c r="B908" s="1067">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7">
        <v>15</v>
      </c>
      <c r="B909" s="1067">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7">
        <v>16</v>
      </c>
      <c r="B910" s="1067">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7">
        <v>17</v>
      </c>
      <c r="B911" s="1067">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7">
        <v>18</v>
      </c>
      <c r="B912" s="1067">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7">
        <v>19</v>
      </c>
      <c r="B913" s="1067">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7">
        <v>20</v>
      </c>
      <c r="B914" s="1067">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7">
        <v>21</v>
      </c>
      <c r="B915" s="1067">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7">
        <v>22</v>
      </c>
      <c r="B916" s="1067">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7">
        <v>23</v>
      </c>
      <c r="B917" s="1067">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7">
        <v>24</v>
      </c>
      <c r="B918" s="1067">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7">
        <v>25</v>
      </c>
      <c r="B919" s="1067">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7">
        <v>26</v>
      </c>
      <c r="B920" s="1067">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7">
        <v>27</v>
      </c>
      <c r="B921" s="1067">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7">
        <v>28</v>
      </c>
      <c r="B922" s="1067">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7">
        <v>29</v>
      </c>
      <c r="B923" s="1067">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7">
        <v>30</v>
      </c>
      <c r="B924" s="1067">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7">
        <v>1</v>
      </c>
      <c r="B928" s="1067">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7">
        <v>2</v>
      </c>
      <c r="B929" s="1067">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7">
        <v>3</v>
      </c>
      <c r="B930" s="1067">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7">
        <v>4</v>
      </c>
      <c r="B931" s="1067">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7">
        <v>5</v>
      </c>
      <c r="B932" s="1067">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7">
        <v>6</v>
      </c>
      <c r="B933" s="1067">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7">
        <v>7</v>
      </c>
      <c r="B934" s="1067">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7">
        <v>8</v>
      </c>
      <c r="B935" s="1067">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7">
        <v>9</v>
      </c>
      <c r="B936" s="1067">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7">
        <v>10</v>
      </c>
      <c r="B937" s="1067">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7">
        <v>11</v>
      </c>
      <c r="B938" s="1067">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7">
        <v>12</v>
      </c>
      <c r="B939" s="1067">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7">
        <v>13</v>
      </c>
      <c r="B940" s="1067">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7">
        <v>14</v>
      </c>
      <c r="B941" s="1067">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7">
        <v>15</v>
      </c>
      <c r="B942" s="1067">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7">
        <v>16</v>
      </c>
      <c r="B943" s="1067">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7">
        <v>17</v>
      </c>
      <c r="B944" s="1067">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7">
        <v>18</v>
      </c>
      <c r="B945" s="1067">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7">
        <v>19</v>
      </c>
      <c r="B946" s="1067">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7">
        <v>20</v>
      </c>
      <c r="B947" s="1067">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7">
        <v>21</v>
      </c>
      <c r="B948" s="1067">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7">
        <v>22</v>
      </c>
      <c r="B949" s="1067">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7">
        <v>23</v>
      </c>
      <c r="B950" s="1067">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7">
        <v>24</v>
      </c>
      <c r="B951" s="1067">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7">
        <v>25</v>
      </c>
      <c r="B952" s="1067">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7">
        <v>26</v>
      </c>
      <c r="B953" s="1067">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7">
        <v>27</v>
      </c>
      <c r="B954" s="1067">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7">
        <v>28</v>
      </c>
      <c r="B955" s="1067">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7">
        <v>29</v>
      </c>
      <c r="B956" s="1067">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7">
        <v>30</v>
      </c>
      <c r="B957" s="1067">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7">
        <v>1</v>
      </c>
      <c r="B961" s="1067">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7">
        <v>2</v>
      </c>
      <c r="B962" s="1067">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7">
        <v>3</v>
      </c>
      <c r="B963" s="1067">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7">
        <v>4</v>
      </c>
      <c r="B964" s="1067">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7">
        <v>5</v>
      </c>
      <c r="B965" s="1067">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7">
        <v>6</v>
      </c>
      <c r="B966" s="1067">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7">
        <v>7</v>
      </c>
      <c r="B967" s="1067">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7">
        <v>8</v>
      </c>
      <c r="B968" s="1067">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7">
        <v>9</v>
      </c>
      <c r="B969" s="1067">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7">
        <v>10</v>
      </c>
      <c r="B970" s="1067">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7">
        <v>11</v>
      </c>
      <c r="B971" s="1067">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7">
        <v>12</v>
      </c>
      <c r="B972" s="1067">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7">
        <v>13</v>
      </c>
      <c r="B973" s="1067">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7">
        <v>14</v>
      </c>
      <c r="B974" s="1067">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7">
        <v>15</v>
      </c>
      <c r="B975" s="1067">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7">
        <v>16</v>
      </c>
      <c r="B976" s="1067">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7">
        <v>17</v>
      </c>
      <c r="B977" s="1067">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7">
        <v>18</v>
      </c>
      <c r="B978" s="1067">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7">
        <v>19</v>
      </c>
      <c r="B979" s="1067">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7">
        <v>20</v>
      </c>
      <c r="B980" s="1067">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7">
        <v>21</v>
      </c>
      <c r="B981" s="1067">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7">
        <v>22</v>
      </c>
      <c r="B982" s="1067">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7">
        <v>23</v>
      </c>
      <c r="B983" s="1067">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7">
        <v>24</v>
      </c>
      <c r="B984" s="1067">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7">
        <v>25</v>
      </c>
      <c r="B985" s="1067">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7">
        <v>26</v>
      </c>
      <c r="B986" s="1067">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7">
        <v>27</v>
      </c>
      <c r="B987" s="1067">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7">
        <v>28</v>
      </c>
      <c r="B988" s="1067">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7">
        <v>29</v>
      </c>
      <c r="B989" s="1067">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7">
        <v>30</v>
      </c>
      <c r="B990" s="1067">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7">
        <v>1</v>
      </c>
      <c r="B994" s="1067">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7">
        <v>2</v>
      </c>
      <c r="B995" s="1067">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7">
        <v>3</v>
      </c>
      <c r="B996" s="1067">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7">
        <v>4</v>
      </c>
      <c r="B997" s="1067">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7">
        <v>5</v>
      </c>
      <c r="B998" s="1067">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7">
        <v>6</v>
      </c>
      <c r="B999" s="1067">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7">
        <v>7</v>
      </c>
      <c r="B1000" s="1067">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7">
        <v>8</v>
      </c>
      <c r="B1001" s="1067">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7">
        <v>9</v>
      </c>
      <c r="B1002" s="1067">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7">
        <v>10</v>
      </c>
      <c r="B1003" s="1067">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7">
        <v>11</v>
      </c>
      <c r="B1004" s="1067">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7">
        <v>12</v>
      </c>
      <c r="B1005" s="1067">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7">
        <v>13</v>
      </c>
      <c r="B1006" s="1067">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7">
        <v>14</v>
      </c>
      <c r="B1007" s="1067">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7">
        <v>15</v>
      </c>
      <c r="B1008" s="1067">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7">
        <v>16</v>
      </c>
      <c r="B1009" s="1067">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7">
        <v>17</v>
      </c>
      <c r="B1010" s="1067">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7">
        <v>18</v>
      </c>
      <c r="B1011" s="1067">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7">
        <v>19</v>
      </c>
      <c r="B1012" s="1067">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7">
        <v>20</v>
      </c>
      <c r="B1013" s="1067">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7">
        <v>21</v>
      </c>
      <c r="B1014" s="1067">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7">
        <v>22</v>
      </c>
      <c r="B1015" s="1067">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7">
        <v>23</v>
      </c>
      <c r="B1016" s="1067">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7">
        <v>24</v>
      </c>
      <c r="B1017" s="1067">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7">
        <v>25</v>
      </c>
      <c r="B1018" s="1067">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7">
        <v>26</v>
      </c>
      <c r="B1019" s="1067">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7">
        <v>27</v>
      </c>
      <c r="B1020" s="1067">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7">
        <v>28</v>
      </c>
      <c r="B1021" s="1067">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7">
        <v>29</v>
      </c>
      <c r="B1022" s="1067">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7">
        <v>30</v>
      </c>
      <c r="B1023" s="1067">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7">
        <v>1</v>
      </c>
      <c r="B1027" s="1067">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7">
        <v>2</v>
      </c>
      <c r="B1028" s="1067">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7">
        <v>3</v>
      </c>
      <c r="B1029" s="1067">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7">
        <v>4</v>
      </c>
      <c r="B1030" s="1067">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7">
        <v>5</v>
      </c>
      <c r="B1031" s="1067">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7">
        <v>6</v>
      </c>
      <c r="B1032" s="1067">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7">
        <v>7</v>
      </c>
      <c r="B1033" s="1067">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7">
        <v>8</v>
      </c>
      <c r="B1034" s="1067">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7">
        <v>9</v>
      </c>
      <c r="B1035" s="1067">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7">
        <v>10</v>
      </c>
      <c r="B1036" s="1067">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7">
        <v>11</v>
      </c>
      <c r="B1037" s="1067">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7">
        <v>12</v>
      </c>
      <c r="B1038" s="1067">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7">
        <v>13</v>
      </c>
      <c r="B1039" s="1067">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7">
        <v>14</v>
      </c>
      <c r="B1040" s="1067">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7">
        <v>15</v>
      </c>
      <c r="B1041" s="1067">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7">
        <v>16</v>
      </c>
      <c r="B1042" s="1067">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7">
        <v>17</v>
      </c>
      <c r="B1043" s="1067">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7">
        <v>18</v>
      </c>
      <c r="B1044" s="1067">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7">
        <v>19</v>
      </c>
      <c r="B1045" s="1067">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7">
        <v>20</v>
      </c>
      <c r="B1046" s="1067">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7">
        <v>21</v>
      </c>
      <c r="B1047" s="1067">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7">
        <v>22</v>
      </c>
      <c r="B1048" s="1067">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7">
        <v>23</v>
      </c>
      <c r="B1049" s="1067">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7">
        <v>24</v>
      </c>
      <c r="B1050" s="1067">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7">
        <v>25</v>
      </c>
      <c r="B1051" s="1067">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7">
        <v>26</v>
      </c>
      <c r="B1052" s="1067">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7">
        <v>27</v>
      </c>
      <c r="B1053" s="1067">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7">
        <v>28</v>
      </c>
      <c r="B1054" s="1067">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7">
        <v>29</v>
      </c>
      <c r="B1055" s="1067">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7">
        <v>30</v>
      </c>
      <c r="B1056" s="1067">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7">
        <v>1</v>
      </c>
      <c r="B1060" s="1067">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7">
        <v>2</v>
      </c>
      <c r="B1061" s="1067">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7">
        <v>3</v>
      </c>
      <c r="B1062" s="1067">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7">
        <v>4</v>
      </c>
      <c r="B1063" s="1067">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7">
        <v>5</v>
      </c>
      <c r="B1064" s="1067">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7">
        <v>6</v>
      </c>
      <c r="B1065" s="1067">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7">
        <v>7</v>
      </c>
      <c r="B1066" s="1067">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7">
        <v>8</v>
      </c>
      <c r="B1067" s="1067">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7">
        <v>9</v>
      </c>
      <c r="B1068" s="1067">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7">
        <v>10</v>
      </c>
      <c r="B1069" s="1067">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7">
        <v>11</v>
      </c>
      <c r="B1070" s="1067">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7">
        <v>12</v>
      </c>
      <c r="B1071" s="1067">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7">
        <v>13</v>
      </c>
      <c r="B1072" s="1067">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7">
        <v>14</v>
      </c>
      <c r="B1073" s="1067">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7">
        <v>15</v>
      </c>
      <c r="B1074" s="1067">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7">
        <v>16</v>
      </c>
      <c r="B1075" s="1067">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7">
        <v>17</v>
      </c>
      <c r="B1076" s="1067">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7">
        <v>18</v>
      </c>
      <c r="B1077" s="1067">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7">
        <v>19</v>
      </c>
      <c r="B1078" s="1067">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7">
        <v>20</v>
      </c>
      <c r="B1079" s="1067">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7">
        <v>21</v>
      </c>
      <c r="B1080" s="1067">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7">
        <v>22</v>
      </c>
      <c r="B1081" s="1067">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7">
        <v>23</v>
      </c>
      <c r="B1082" s="1067">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7">
        <v>24</v>
      </c>
      <c r="B1083" s="1067">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7">
        <v>25</v>
      </c>
      <c r="B1084" s="1067">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7">
        <v>26</v>
      </c>
      <c r="B1085" s="1067">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7">
        <v>27</v>
      </c>
      <c r="B1086" s="1067">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7">
        <v>28</v>
      </c>
      <c r="B1087" s="1067">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7">
        <v>29</v>
      </c>
      <c r="B1088" s="1067">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7">
        <v>30</v>
      </c>
      <c r="B1089" s="1067">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7">
        <v>1</v>
      </c>
      <c r="B1093" s="1067">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7">
        <v>2</v>
      </c>
      <c r="B1094" s="1067">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7">
        <v>3</v>
      </c>
      <c r="B1095" s="1067">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7">
        <v>4</v>
      </c>
      <c r="B1096" s="1067">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7">
        <v>5</v>
      </c>
      <c r="B1097" s="1067">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7">
        <v>6</v>
      </c>
      <c r="B1098" s="1067">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7">
        <v>7</v>
      </c>
      <c r="B1099" s="1067">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7">
        <v>8</v>
      </c>
      <c r="B1100" s="1067">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7">
        <v>9</v>
      </c>
      <c r="B1101" s="1067">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7">
        <v>10</v>
      </c>
      <c r="B1102" s="1067">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7">
        <v>11</v>
      </c>
      <c r="B1103" s="1067">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7">
        <v>12</v>
      </c>
      <c r="B1104" s="1067">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7">
        <v>13</v>
      </c>
      <c r="B1105" s="1067">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7">
        <v>14</v>
      </c>
      <c r="B1106" s="1067">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7">
        <v>15</v>
      </c>
      <c r="B1107" s="1067">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7">
        <v>16</v>
      </c>
      <c r="B1108" s="1067">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7">
        <v>17</v>
      </c>
      <c r="B1109" s="1067">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7">
        <v>18</v>
      </c>
      <c r="B1110" s="1067">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7">
        <v>19</v>
      </c>
      <c r="B1111" s="1067">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7">
        <v>20</v>
      </c>
      <c r="B1112" s="1067">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7">
        <v>21</v>
      </c>
      <c r="B1113" s="1067">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7">
        <v>22</v>
      </c>
      <c r="B1114" s="1067">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7">
        <v>23</v>
      </c>
      <c r="B1115" s="1067">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7">
        <v>24</v>
      </c>
      <c r="B1116" s="1067">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7">
        <v>25</v>
      </c>
      <c r="B1117" s="1067">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7">
        <v>26</v>
      </c>
      <c r="B1118" s="1067">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7">
        <v>27</v>
      </c>
      <c r="B1119" s="1067">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7">
        <v>28</v>
      </c>
      <c r="B1120" s="1067">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7">
        <v>29</v>
      </c>
      <c r="B1121" s="1067">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7">
        <v>30</v>
      </c>
      <c r="B1122" s="1067">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7">
        <v>1</v>
      </c>
      <c r="B1126" s="1067">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7">
        <v>2</v>
      </c>
      <c r="B1127" s="1067">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7">
        <v>3</v>
      </c>
      <c r="B1128" s="1067">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7">
        <v>4</v>
      </c>
      <c r="B1129" s="1067">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7">
        <v>5</v>
      </c>
      <c r="B1130" s="1067">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7">
        <v>6</v>
      </c>
      <c r="B1131" s="1067">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7">
        <v>7</v>
      </c>
      <c r="B1132" s="1067">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7">
        <v>8</v>
      </c>
      <c r="B1133" s="1067">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7">
        <v>9</v>
      </c>
      <c r="B1134" s="1067">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7">
        <v>10</v>
      </c>
      <c r="B1135" s="1067">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7">
        <v>11</v>
      </c>
      <c r="B1136" s="1067">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7">
        <v>12</v>
      </c>
      <c r="B1137" s="1067">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7">
        <v>13</v>
      </c>
      <c r="B1138" s="1067">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7">
        <v>14</v>
      </c>
      <c r="B1139" s="1067">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7">
        <v>15</v>
      </c>
      <c r="B1140" s="1067">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7">
        <v>16</v>
      </c>
      <c r="B1141" s="1067">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7">
        <v>17</v>
      </c>
      <c r="B1142" s="1067">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7">
        <v>18</v>
      </c>
      <c r="B1143" s="1067">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7">
        <v>19</v>
      </c>
      <c r="B1144" s="1067">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7">
        <v>20</v>
      </c>
      <c r="B1145" s="1067">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7">
        <v>21</v>
      </c>
      <c r="B1146" s="1067">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7">
        <v>22</v>
      </c>
      <c r="B1147" s="1067">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7">
        <v>23</v>
      </c>
      <c r="B1148" s="1067">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7">
        <v>24</v>
      </c>
      <c r="B1149" s="1067">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7">
        <v>25</v>
      </c>
      <c r="B1150" s="1067">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7">
        <v>26</v>
      </c>
      <c r="B1151" s="1067">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7">
        <v>27</v>
      </c>
      <c r="B1152" s="1067">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7">
        <v>28</v>
      </c>
      <c r="B1153" s="1067">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7">
        <v>29</v>
      </c>
      <c r="B1154" s="1067">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7">
        <v>30</v>
      </c>
      <c r="B1155" s="1067">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7">
        <v>1</v>
      </c>
      <c r="B1159" s="1067">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7">
        <v>2</v>
      </c>
      <c r="B1160" s="1067">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7">
        <v>3</v>
      </c>
      <c r="B1161" s="1067">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7">
        <v>4</v>
      </c>
      <c r="B1162" s="1067">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7">
        <v>5</v>
      </c>
      <c r="B1163" s="1067">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7">
        <v>6</v>
      </c>
      <c r="B1164" s="1067">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7">
        <v>7</v>
      </c>
      <c r="B1165" s="1067">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7">
        <v>8</v>
      </c>
      <c r="B1166" s="1067">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7">
        <v>9</v>
      </c>
      <c r="B1167" s="1067">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7">
        <v>10</v>
      </c>
      <c r="B1168" s="1067">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7">
        <v>11</v>
      </c>
      <c r="B1169" s="1067">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7">
        <v>12</v>
      </c>
      <c r="B1170" s="1067">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7">
        <v>13</v>
      </c>
      <c r="B1171" s="1067">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7">
        <v>14</v>
      </c>
      <c r="B1172" s="1067">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7">
        <v>15</v>
      </c>
      <c r="B1173" s="1067">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7">
        <v>16</v>
      </c>
      <c r="B1174" s="1067">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7">
        <v>17</v>
      </c>
      <c r="B1175" s="1067">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7">
        <v>18</v>
      </c>
      <c r="B1176" s="1067">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7">
        <v>19</v>
      </c>
      <c r="B1177" s="1067">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7">
        <v>20</v>
      </c>
      <c r="B1178" s="1067">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7">
        <v>21</v>
      </c>
      <c r="B1179" s="1067">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7">
        <v>22</v>
      </c>
      <c r="B1180" s="1067">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7">
        <v>23</v>
      </c>
      <c r="B1181" s="1067">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7">
        <v>24</v>
      </c>
      <c r="B1182" s="1067">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7">
        <v>25</v>
      </c>
      <c r="B1183" s="1067">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7">
        <v>26</v>
      </c>
      <c r="B1184" s="1067">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7">
        <v>27</v>
      </c>
      <c r="B1185" s="1067">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7">
        <v>28</v>
      </c>
      <c r="B1186" s="1067">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7">
        <v>29</v>
      </c>
      <c r="B1187" s="1067">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7">
        <v>30</v>
      </c>
      <c r="B1188" s="1067">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7">
        <v>1</v>
      </c>
      <c r="B1192" s="1067">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7">
        <v>2</v>
      </c>
      <c r="B1193" s="1067">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7">
        <v>3</v>
      </c>
      <c r="B1194" s="1067">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7">
        <v>4</v>
      </c>
      <c r="B1195" s="1067">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7">
        <v>5</v>
      </c>
      <c r="B1196" s="1067">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7">
        <v>6</v>
      </c>
      <c r="B1197" s="1067">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7">
        <v>7</v>
      </c>
      <c r="B1198" s="1067">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7">
        <v>8</v>
      </c>
      <c r="B1199" s="1067">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7">
        <v>9</v>
      </c>
      <c r="B1200" s="1067">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7">
        <v>10</v>
      </c>
      <c r="B1201" s="1067">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7">
        <v>11</v>
      </c>
      <c r="B1202" s="1067">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7">
        <v>12</v>
      </c>
      <c r="B1203" s="1067">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7">
        <v>13</v>
      </c>
      <c r="B1204" s="1067">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7">
        <v>14</v>
      </c>
      <c r="B1205" s="1067">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7">
        <v>15</v>
      </c>
      <c r="B1206" s="1067">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7">
        <v>16</v>
      </c>
      <c r="B1207" s="1067">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7">
        <v>17</v>
      </c>
      <c r="B1208" s="1067">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7">
        <v>18</v>
      </c>
      <c r="B1209" s="1067">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7">
        <v>19</v>
      </c>
      <c r="B1210" s="1067">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7">
        <v>20</v>
      </c>
      <c r="B1211" s="1067">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7">
        <v>21</v>
      </c>
      <c r="B1212" s="1067">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7">
        <v>22</v>
      </c>
      <c r="B1213" s="1067">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7">
        <v>23</v>
      </c>
      <c r="B1214" s="1067">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7">
        <v>24</v>
      </c>
      <c r="B1215" s="1067">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7">
        <v>25</v>
      </c>
      <c r="B1216" s="1067">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7">
        <v>26</v>
      </c>
      <c r="B1217" s="1067">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7">
        <v>27</v>
      </c>
      <c r="B1218" s="1067">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7">
        <v>28</v>
      </c>
      <c r="B1219" s="1067">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7">
        <v>29</v>
      </c>
      <c r="B1220" s="1067">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7">
        <v>30</v>
      </c>
      <c r="B1221" s="1067">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7">
        <v>1</v>
      </c>
      <c r="B1225" s="1067">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7">
        <v>2</v>
      </c>
      <c r="B1226" s="1067">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7">
        <v>3</v>
      </c>
      <c r="B1227" s="1067">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7">
        <v>4</v>
      </c>
      <c r="B1228" s="1067">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7">
        <v>5</v>
      </c>
      <c r="B1229" s="1067">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7">
        <v>6</v>
      </c>
      <c r="B1230" s="1067">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7">
        <v>7</v>
      </c>
      <c r="B1231" s="1067">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7">
        <v>8</v>
      </c>
      <c r="B1232" s="1067">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7">
        <v>9</v>
      </c>
      <c r="B1233" s="1067">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7">
        <v>10</v>
      </c>
      <c r="B1234" s="1067">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7">
        <v>11</v>
      </c>
      <c r="B1235" s="1067">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7">
        <v>12</v>
      </c>
      <c r="B1236" s="1067">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7">
        <v>13</v>
      </c>
      <c r="B1237" s="1067">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7">
        <v>14</v>
      </c>
      <c r="B1238" s="1067">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7">
        <v>15</v>
      </c>
      <c r="B1239" s="1067">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7">
        <v>16</v>
      </c>
      <c r="B1240" s="1067">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7">
        <v>17</v>
      </c>
      <c r="B1241" s="1067">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7">
        <v>18</v>
      </c>
      <c r="B1242" s="1067">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7">
        <v>19</v>
      </c>
      <c r="B1243" s="1067">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7">
        <v>20</v>
      </c>
      <c r="B1244" s="1067">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7">
        <v>21</v>
      </c>
      <c r="B1245" s="1067">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7">
        <v>22</v>
      </c>
      <c r="B1246" s="1067">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7">
        <v>23</v>
      </c>
      <c r="B1247" s="1067">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7">
        <v>24</v>
      </c>
      <c r="B1248" s="1067">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7">
        <v>25</v>
      </c>
      <c r="B1249" s="1067">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7">
        <v>26</v>
      </c>
      <c r="B1250" s="1067">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7">
        <v>27</v>
      </c>
      <c r="B1251" s="1067">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7">
        <v>28</v>
      </c>
      <c r="B1252" s="1067">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7">
        <v>29</v>
      </c>
      <c r="B1253" s="1067">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7">
        <v>30</v>
      </c>
      <c r="B1254" s="1067">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7">
        <v>1</v>
      </c>
      <c r="B1258" s="1067">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7">
        <v>2</v>
      </c>
      <c r="B1259" s="1067">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7">
        <v>3</v>
      </c>
      <c r="B1260" s="1067">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7">
        <v>4</v>
      </c>
      <c r="B1261" s="1067">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7">
        <v>5</v>
      </c>
      <c r="B1262" s="1067">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7">
        <v>6</v>
      </c>
      <c r="B1263" s="1067">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7">
        <v>7</v>
      </c>
      <c r="B1264" s="1067">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7">
        <v>8</v>
      </c>
      <c r="B1265" s="1067">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7">
        <v>9</v>
      </c>
      <c r="B1266" s="1067">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7">
        <v>10</v>
      </c>
      <c r="B1267" s="1067">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7">
        <v>11</v>
      </c>
      <c r="B1268" s="1067">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7">
        <v>12</v>
      </c>
      <c r="B1269" s="1067">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7">
        <v>13</v>
      </c>
      <c r="B1270" s="1067">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7">
        <v>14</v>
      </c>
      <c r="B1271" s="1067">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7">
        <v>15</v>
      </c>
      <c r="B1272" s="1067">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7">
        <v>16</v>
      </c>
      <c r="B1273" s="1067">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7">
        <v>17</v>
      </c>
      <c r="B1274" s="1067">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7">
        <v>18</v>
      </c>
      <c r="B1275" s="1067">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7">
        <v>19</v>
      </c>
      <c r="B1276" s="1067">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7">
        <v>20</v>
      </c>
      <c r="B1277" s="1067">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7">
        <v>21</v>
      </c>
      <c r="B1278" s="1067">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7">
        <v>22</v>
      </c>
      <c r="B1279" s="1067">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7">
        <v>23</v>
      </c>
      <c r="B1280" s="1067">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7">
        <v>24</v>
      </c>
      <c r="B1281" s="1067">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7">
        <v>25</v>
      </c>
      <c r="B1282" s="1067">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7">
        <v>26</v>
      </c>
      <c r="B1283" s="1067">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7">
        <v>27</v>
      </c>
      <c r="B1284" s="1067">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7">
        <v>28</v>
      </c>
      <c r="B1285" s="1067">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7">
        <v>29</v>
      </c>
      <c r="B1286" s="1067">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7">
        <v>30</v>
      </c>
      <c r="B1287" s="1067">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7">
        <v>1</v>
      </c>
      <c r="B1291" s="1067">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7">
        <v>2</v>
      </c>
      <c r="B1292" s="1067">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7">
        <v>3</v>
      </c>
      <c r="B1293" s="1067">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7">
        <v>4</v>
      </c>
      <c r="B1294" s="1067">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7">
        <v>5</v>
      </c>
      <c r="B1295" s="1067">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7">
        <v>6</v>
      </c>
      <c r="B1296" s="1067">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7">
        <v>7</v>
      </c>
      <c r="B1297" s="1067">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7">
        <v>8</v>
      </c>
      <c r="B1298" s="1067">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7">
        <v>9</v>
      </c>
      <c r="B1299" s="1067">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7">
        <v>10</v>
      </c>
      <c r="B1300" s="1067">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7">
        <v>11</v>
      </c>
      <c r="B1301" s="1067">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7">
        <v>12</v>
      </c>
      <c r="B1302" s="1067">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7">
        <v>13</v>
      </c>
      <c r="B1303" s="1067">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7">
        <v>14</v>
      </c>
      <c r="B1304" s="1067">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7">
        <v>15</v>
      </c>
      <c r="B1305" s="1067">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7">
        <v>16</v>
      </c>
      <c r="B1306" s="1067">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7">
        <v>17</v>
      </c>
      <c r="B1307" s="1067">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7">
        <v>18</v>
      </c>
      <c r="B1308" s="1067">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7">
        <v>19</v>
      </c>
      <c r="B1309" s="1067">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7">
        <v>20</v>
      </c>
      <c r="B1310" s="1067">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7">
        <v>21</v>
      </c>
      <c r="B1311" s="1067">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7">
        <v>22</v>
      </c>
      <c r="B1312" s="1067">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7">
        <v>23</v>
      </c>
      <c r="B1313" s="1067">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7">
        <v>24</v>
      </c>
      <c r="B1314" s="1067">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7">
        <v>25</v>
      </c>
      <c r="B1315" s="1067">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7">
        <v>26</v>
      </c>
      <c r="B1316" s="1067">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7">
        <v>27</v>
      </c>
      <c r="B1317" s="1067">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7">
        <v>28</v>
      </c>
      <c r="B1318" s="1067">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7">
        <v>29</v>
      </c>
      <c r="B1319" s="1067">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7">
        <v>30</v>
      </c>
      <c r="B1320" s="1067">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2017-06-19T11:05:47Z</cp:lastPrinted>
  <dcterms:created xsi:type="dcterms:W3CDTF">2012-03-13T00:50:25Z</dcterms:created>
  <dcterms:modified xsi:type="dcterms:W3CDTF">2017-06-30T02:08:23Z</dcterms:modified>
</cp:coreProperties>
</file>