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4_予算・決算\行政事業レビュー\H29\06_【作業依頼】H29行政事業レビューシートの作成等について\05_【作業依頼・参考送付】行政事業レビューのアウトカム・アウトプットについて\03_提出用（非公共）\"/>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<sst xmlns="http://schemas.openxmlformats.org/spreadsheetml/2006/main" count="2859" uniqueCount="636">
  <si>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</si>
  <si>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</si>
  <si>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</si>
  <si>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</si>
  <si>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</si>
  <si>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</si>
  <si>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</si>
  <si>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</si>
  <si>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</si>
  <si>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</si>
  <si>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</si>
  <si>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</si>
  <si>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</si>
  <si>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</si>
  <si>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</si>
  <si>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</si>
  <si>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</si>
  <si>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</si>
  <si>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</si>
  <si>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</si>
  <si>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</si>
  <si>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</si>
  <si>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</si>
  <si>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</si>
  <si>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</si>
  <si>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</si>
  <si>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</si>
  <si>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</si>
  <si>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</si>
  <si>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</si>
  <si>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</si>
  <si>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</si>
  <si>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</si>
  <si>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</si>
  <si>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</si>
  <si>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</si>
  <si>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</si>
  <si>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</si>
  <si>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</si>
  <si>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</si>
  <si>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</si>
  <si>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</si>
  <si>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</si>
  <si>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</si>
  <si>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</si>
  <si>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</si>
  <si>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</si>
  <si>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</si>
  <si>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</si>
  <si>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</si>
  <si>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</si>
  <si>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</si>
  <si>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</si>
  <si>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</si>
  <si>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</si>
  <si>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</si>
  <si>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</si>
  <si>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</si>
  <si>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</si>
  <si>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</si>
  <si>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</si>
  <si>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</si>
  <si>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</si>
  <si>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</si>
  <si>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</si>
  <si>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</si>
  <si>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</si>
  <si>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</si>
  <si>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</si>
  <si>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</si>
  <si>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</si>
  <si>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</si>
  <si>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</si>
  <si>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</si>
  <si>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</si>
  <si>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</si>
  <si>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</si>
  <si>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</si>
  <si>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</si>
  <si>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</si>
  <si>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</si>
  <si>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</si>
  <si>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</si>
  <si>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</si>
  <si>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</si>
  <si>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</si>
  <si>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</si>
  <si>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</si>
  <si>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</si>
  <si>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</si>
  <si>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</si>
  <si>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</si>
  <si>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</si>
  <si>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</si>
  <si>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</si>
  <si>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</si>
  <si>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</si>
  <si>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</si>
  <si>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</si>
  <si>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</si>
  <si>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</si>
  <si>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</si>
  <si>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</si>
  <si>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</si>
  <si>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</si>
  <si>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</si>
  <si>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</si>
  <si>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</si>
  <si>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</si>
  <si>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</si>
  <si>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</si>
  <si>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</si>
  <si>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</si>
  <si>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</si>
  <si>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</si>
  <si>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</si>
  <si>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</si>
  <si>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</si>
  <si>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</si>
  <si>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</si>
  <si>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</si>
  <si>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</si>
  <si>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</si>
  <si>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</si>
  <si>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</si>
  <si>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</si>
  <si>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</si>
  <si>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</si>
  <si>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</si>
  <si>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</si>
  <si>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</si>
  <si>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</si>
  <si>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</si>
  <si>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</si>
  <si>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</si>
  <si>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</si>
  <si>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</si>
  <si>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</si>
  <si>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</si>
  <si>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</si>
  <si>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</si>
  <si>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</si>
  <si>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</si>
  <si>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</si>
  <si>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</si>
  <si>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</si>
  <si>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</si>
  <si>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</si>
  <si>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</si>
  <si>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</si>
  <si>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</si>
  <si>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</si>
  <si>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</si>
  <si>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</si>
  <si>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</si>
  <si>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</si>
  <si>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</si>
  <si>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</si>
  <si>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</si>
  <si>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</si>
  <si>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</si>
  <si>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</si>
  <si>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</si>
  <si>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</si>
  <si>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</si>
  <si>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</si>
  <si>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</si>
  <si>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</si>
  <si>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</si>
  <si>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</si>
  <si>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</si>
  <si>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</si>
  <si>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</si>
  <si>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</si>
  <si>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</si>
  <si>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</si>
  <si>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</si>
  <si>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</si>
  <si>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</si>
  <si>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</si>
  <si>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</si>
  <si>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</si>
  <si>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</si>
  <si>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</si>
  <si>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</si>
  <si>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</si>
  <si>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</si>
  <si>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</si>
  <si>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</si>
  <si>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</si>
  <si>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</si>
  <si>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</si>
  <si>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</si>
  <si>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</si>
  <si>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</si>
  <si>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</si>
  <si>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</si>
  <si>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</si>
  <si>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</si>
  <si>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</si>
  <si>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</si>
  <si>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</si>
  <si>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</si>
  <si>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</si>
  <si>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</si>
  <si>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</si>
  <si>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</si>
  <si>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</si>
  <si>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</si>
  <si>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</si>
  <si>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</si>
  <si>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</si>
  <si>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</si>
  <si>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</si>
  <si>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</si>
  <si>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</si>
  <si>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</si>
  <si>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</si>
  <si>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</si>
  <si>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</si>
  <si>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</si>
  <si>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</si>
  <si>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</si>
  <si>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</si>
  <si>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</si>
  <si>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</si>
  <si>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</si>
  <si>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</si>
  <si>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</si>
  <si>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</si>
  <si>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</si>
  <si>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</si>
  <si>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</si>
  <si>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</si>
  <si>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</si>
  <si>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</si>
  <si>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</si>
  <si>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</si>
  <si>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</si>
  <si>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</si>
  <si>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</si>
  <si>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</si>
  <si>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</si>
  <si>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</si>
  <si>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</si>
  <si>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</si>
  <si>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</si>
  <si>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</si>
  <si>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</si>
  <si>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</si>
  <si>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</si>
  <si>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</si>
  <si>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</si>
  <si>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</si>
  <si>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</si>
  <si>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</si>
  <si>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</si>
  <si>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</si>
  <si>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</si>
  <si>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</si>
  <si>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</si>
  <si>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</si>
  <si>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</si>
  <si>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</si>
  <si>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</si>
  <si>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</si>
  <si>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</si>
  <si>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</si>
  <si>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</si>
  <si>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</si>
  <si>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</si>
  <si>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</si>
  <si>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</si>
  <si>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</si>
  <si>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</si>
  <si>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</si>
  <si>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</si>
  <si>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</si>
  <si>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</si>
  <si>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</si>
  <si>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</si>
  <si>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</si>
  <si>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</si>
  <si>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</si>
  <si>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</si>
  <si>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</si>
  <si>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</si>
  <si>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</si>
  <si>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</si>
  <si>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</si>
  <si>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</si>
  <si>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</si>
  <si>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</si>
  <si>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</si>
  <si>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</si>
  <si>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</si>
  <si>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</si>
  <si>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</si>
  <si>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</si>
  <si>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</si>
  <si>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</si>
  <si>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</si>
  <si>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</si>
  <si>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</si>
  <si>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</si>
  <si>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</si>
  <si>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</si>
  <si>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</si>
  <si>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</si>
  <si>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</si>
  <si>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</si>
  <si>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</si>
  <si>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</si>
  <si>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</si>
  <si>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</si>
  <si>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</si>
  <si>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</si>
  <si>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</si>
  <si>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</si>
  <si>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</si>
  <si>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</si>
  <si>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</si>
  <si>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</si>
  <si>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</si>
  <si>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</si>
  <si>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</si>
  <si>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</si>
  <si>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</si>
  <si>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</si>
  <si>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</si>
  <si>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</si>
  <si>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</si>
  <si>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</si>
  <si>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</si>
  <si>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</si>
  <si>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</si>
  <si>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</si>
  <si>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</si>
  <si>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</si>
  <si>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</si>
  <si>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</si>
  <si>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</si>
  <si>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</si>
  <si>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</si>
  <si>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</si>
  <si>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</si>
  <si>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</si>
  <si>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</si>
  <si>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</si>
  <si>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</si>
  <si>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</si>
  <si>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</si>
  <si>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</si>
  <si>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</si>
  <si>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</si>
  <si>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</si>
  <si>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</si>
  <si>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</si>
  <si>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</si>
  <si>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</si>
  <si>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</si>
  <si>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</si>
  <si>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</si>
  <si>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</si>
  <si>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</si>
  <si>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</si>
  <si>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</si>
  <si>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</si>
  <si>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</si>
  <si>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</si>
  <si>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</si>
  <si>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</si>
  <si>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</si>
  <si>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</si>
  <si>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</si>
  <si>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</si>
  <si>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</si>
  <si>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</si>
  <si>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</si>
  <si>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</si>
  <si>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</si>
  <si>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</si>
  <si>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</si>
  <si>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</si>
  <si>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</si>
  <si>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</si>
  <si>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</si>
  <si>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</si>
  <si>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</si>
  <si>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</si>
  <si>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</si>
  <si>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</si>
  <si>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</si>
  <si>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</si>
  <si>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</si>
  <si>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</si>
  <si>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</si>
  <si>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</si>
  <si>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</si>
  <si>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</si>
  <si>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</si>
  <si>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</si>
  <si>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</si>
  <si>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</si>
  <si>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</si>
  <si>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</si>
  <si>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</si>
  <si>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</si>
  <si>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</si>
  <si>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</si>
  <si>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</si>
  <si>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</si>
  <si>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</si>
  <si>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</si>
  <si>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</si>
  <si>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</si>
  <si>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</si>
  <si>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</si>
  <si>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</si>
  <si>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</si>
  <si>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</si>
  <si>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</si>
  <si>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</si>
  <si>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</si>
  <si>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</si>
  <si>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</si>
  <si>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</si>
  <si>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</si>
  <si>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</si>
  <si>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</si>
  <si>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</si>
  <si>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</si>
  <si>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</si>
  <si>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</si>
  <si>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</si>
  <si>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</si>
  <si>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</si>
  <si>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</si>
  <si>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</si>
  <si>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</si>
  <si>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</si>
  <si>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</si>
  <si>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</si>
  <si>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</si>
  <si>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</si>
  <si>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</si>
  <si>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</si>
  <si>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</si>
  <si>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</si>
  <si>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</si>
  <si>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</si>
  <si>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</si>
  <si>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</si>
  <si>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</si>
  <si>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</si>
  <si>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</si>
  <si>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</si>
  <si>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</si>
  <si>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</si>
  <si>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</si>
  <si>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</si>
  <si>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</si>
  <si>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</si>
  <si>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</si>
  <si>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</si>
  <si>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</si>
  <si>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</si>
  <si>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</si>
  <si>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</si>
  <si>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</si>
  <si>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</si>
  <si>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</si>
  <si>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</si>
  <si>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</si>
  <si>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</si>
  <si>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</si>
  <si>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</si>
  <si>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</si>
  <si>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</si>
  <si>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</si>
  <si>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</si>
  <si>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</si>
  <si>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</si>
  <si>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</si>
  <si>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</si>
  <si>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</si>
  <si>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</si>
  <si>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</si>
  <si>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</si>
  <si>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</si>
  <si>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</si>
  <si>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</si>
  <si>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</si>
  <si>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</si>
  <si>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</si>
  <si>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</si>
  <si>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</si>
  <si>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</si>
  <si>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</si>
  <si>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</si>
  <si>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</si>
  <si>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</si>
  <si>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</si>
  <si>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</si>
  <si>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</si>
  <si>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</si>
  <si>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</si>
  <si>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</si>
  <si>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</si>
  <si>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</si>
  <si>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</si>
  <si>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</si>
  <si>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</si>
  <si>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</si>
  <si>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</si>
  <si>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</si>
  <si>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</si>
  <si>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</si>
  <si>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</si>
  <si>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</si>
  <si>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</si>
  <si>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</si>
  <si>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</si>
  <si>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</si>
  <si>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</si>
  <si>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</si>
  <si>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</si>
  <si>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</si>
  <si>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</si>
  <si>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</si>
  <si>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</si>
  <si>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</si>
  <si>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</si>
  <si>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</si>
  <si>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</si>
  <si>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</si>
  <si>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</si>
  <si>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</si>
  <si>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</si>
  <si>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</si>
  <si>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rPh sb="0" eb="2">
      <t>コクド</t>
    </rPh>
    <rPh sb="2" eb="5">
      <t>セイサクキョク</t>
    </rPh>
    <phoneticPr fontId="5"/>
  </si>
  <si>
    <t>離島振興課</t>
    <rPh sb="0" eb="5">
      <t>リトウシンコウカ</t>
    </rPh>
    <phoneticPr fontId="5"/>
  </si>
  <si>
    <t xml:space="preserve">課長　吉岡 秀弥 </t>
    <rPh sb="0" eb="2">
      <t>カチョウ</t>
    </rPh>
    <phoneticPr fontId="5"/>
  </si>
  <si>
    <t>○</t>
  </si>
  <si>
    <t>離島振興に必要な経費</t>
    <rPh sb="0" eb="2">
      <t>リトウ</t>
    </rPh>
    <rPh sb="2" eb="4">
      <t>シンコウ</t>
    </rPh>
    <rPh sb="5" eb="7">
      <t>ヒツヨウ</t>
    </rPh>
    <rPh sb="8" eb="10">
      <t>ケイヒ</t>
    </rPh>
    <phoneticPr fontId="5"/>
  </si>
  <si>
    <t>離島振興法第７条第４項
離島振興法施行令第３条第１号</t>
    <rPh sb="0" eb="2">
      <t>リトウ</t>
    </rPh>
    <rPh sb="2" eb="5">
      <t>シンコウホウ</t>
    </rPh>
    <rPh sb="5" eb="6">
      <t>ダイ</t>
    </rPh>
    <rPh sb="7" eb="8">
      <t>ジョウ</t>
    </rPh>
    <rPh sb="8" eb="9">
      <t>ダイ</t>
    </rPh>
    <rPh sb="10" eb="11">
      <t>コウ</t>
    </rPh>
    <rPh sb="12" eb="14">
      <t>リトウ</t>
    </rPh>
    <rPh sb="14" eb="17">
      <t>シンコウホウ</t>
    </rPh>
    <rPh sb="17" eb="20">
      <t>セコウレイ</t>
    </rPh>
    <rPh sb="20" eb="21">
      <t>ダイ</t>
    </rPh>
    <rPh sb="22" eb="23">
      <t>ジョウ</t>
    </rPh>
    <rPh sb="23" eb="24">
      <t>ダイ</t>
    </rPh>
    <rPh sb="25" eb="26">
      <t>ゴウ</t>
    </rPh>
    <phoneticPr fontId="5"/>
  </si>
  <si>
    <t>-</t>
  </si>
  <si>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</si>
  <si>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</si>
  <si>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</si>
  <si>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離島活性化交付金</t>
    <rPh sb="0" eb="2">
      <t>リトウ</t>
    </rPh>
    <rPh sb="2" eb="5">
      <t>カッセイカ</t>
    </rPh>
    <rPh sb="5" eb="8">
      <t>コウフキン</t>
    </rPh>
    <phoneticPr fontId="5"/>
  </si>
  <si>
    <t>※百万円未満を四捨五入しているため、「予算額・執行額」欄と誤差が生じている。</t>
    <phoneticPr fontId="5"/>
  </si>
  <si>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</si>
  <si>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３９　離島等の振興を図る</t>
    <rPh sb="3" eb="5">
      <t>リトウ</t>
    </rPh>
    <rPh sb="5" eb="6">
      <t>トウ</t>
    </rPh>
    <rPh sb="7" eb="9">
      <t>シンコウ</t>
    </rPh>
    <rPh sb="10" eb="11">
      <t>ハカ</t>
    </rPh>
    <phoneticPr fontId="5"/>
  </si>
  <si>
    <t>千人</t>
    <rPh sb="0" eb="2">
      <t>センニン</t>
    </rPh>
    <phoneticPr fontId="5"/>
  </si>
  <si>
    <t>-</t>
    <phoneticPr fontId="5"/>
  </si>
  <si>
    <t>件</t>
  </si>
  <si>
    <t>支出額／実施件数　　　　　　　</t>
  </si>
  <si>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7" eb="99">
      <t>リトウ</t>
    </rPh>
    <rPh sb="100" eb="103">
      <t>ソウジンコウ</t>
    </rPh>
    <rPh sb="104" eb="105">
      <t>イチジル</t>
    </rPh>
    <rPh sb="107" eb="109">
      <t>ゲンショウ</t>
    </rPh>
    <rPh sb="110" eb="112">
      <t>ボウシ</t>
    </rPh>
    <rPh sb="113" eb="115">
      <t>キヨ</t>
    </rPh>
    <phoneticPr fontId="5"/>
  </si>
  <si>
    <t>-</t>
    <phoneticPr fontId="5"/>
  </si>
  <si>
    <t>‐</t>
  </si>
  <si>
    <t>我が国の排他的経済水域の保全など国家的役割を担っている離島地域の事業である。</t>
  </si>
  <si>
    <t>離島の定住促進・人口減少防止等に向け、適切な事業である。</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</si>
  <si>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</si>
  <si>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</si>
  <si>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</si>
  <si>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</si>
  <si>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離島の総人口を目標としており、見合ったものとなっている。</t>
    <rPh sb="0" eb="2">
      <t>リトウ</t>
    </rPh>
    <rPh sb="3" eb="6">
      <t>ソウジンコウ</t>
    </rPh>
    <rPh sb="7" eb="9">
      <t>モクヒョウ</t>
    </rPh>
    <rPh sb="15" eb="17">
      <t>ミア</t>
    </rPh>
    <phoneticPr fontId="5"/>
  </si>
  <si>
    <t>効果等を考慮し実施している。</t>
    <rPh sb="0" eb="2">
      <t>コウカ</t>
    </rPh>
    <rPh sb="2" eb="3">
      <t>トウ</t>
    </rPh>
    <rPh sb="4" eb="6">
      <t>コウリョ</t>
    </rPh>
    <rPh sb="7" eb="9">
      <t>ジッシ</t>
    </rPh>
    <phoneticPr fontId="5"/>
  </si>
  <si>
    <t>想定以上の事業件数となっており、活動実績は十分に見合ったものとなっている。</t>
    <rPh sb="0" eb="2">
      <t>ソウテイ</t>
    </rPh>
    <rPh sb="2" eb="4">
      <t>イジョウ</t>
    </rPh>
    <rPh sb="5" eb="7">
      <t>ジギョウ</t>
    </rPh>
    <rPh sb="7" eb="9">
      <t>ケンスウ</t>
    </rPh>
    <rPh sb="16" eb="18">
      <t>カツドウ</t>
    </rPh>
    <rPh sb="18" eb="20">
      <t>ジッセキ</t>
    </rPh>
    <rPh sb="21" eb="23">
      <t>ジュウブン</t>
    </rPh>
    <rPh sb="24" eb="26">
      <t>ミア</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</si>
  <si>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</si>
  <si>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離島振興事業費</t>
    <rPh sb="0" eb="2">
      <t>リトウ</t>
    </rPh>
    <rPh sb="2" eb="4">
      <t>シンコウ</t>
    </rPh>
    <rPh sb="4" eb="6">
      <t>ジギョウ</t>
    </rPh>
    <rPh sb="6" eb="7">
      <t>ヒ</t>
    </rPh>
    <phoneticPr fontId="5"/>
  </si>
  <si>
    <t>国土交通省</t>
    <rPh sb="0" eb="2">
      <t>コクド</t>
    </rPh>
    <rPh sb="2" eb="5">
      <t>コウツウショウ</t>
    </rPh>
    <phoneticPr fontId="5"/>
  </si>
  <si>
    <t>401,405,新25-55</t>
    <rPh sb="8" eb="9">
      <t>シン</t>
    </rPh>
    <phoneticPr fontId="5"/>
  </si>
  <si>
    <t>96,1006</t>
  </si>
  <si>
    <t>A.（株）ＪＴＢ総合研究所</t>
    <phoneticPr fontId="5"/>
  </si>
  <si>
    <t>B.名古屋ショーケース（株）</t>
    <phoneticPr fontId="5"/>
  </si>
  <si>
    <t>調査費</t>
    <rPh sb="0" eb="2">
      <t>チョウサ</t>
    </rPh>
    <rPh sb="2" eb="3">
      <t>ヒ</t>
    </rPh>
    <phoneticPr fontId="5"/>
  </si>
  <si>
    <t xml:space="preserve">平成２８年度離島振興施策実施状況調査
</t>
    <phoneticPr fontId="5"/>
  </si>
  <si>
    <t>平成２８年度離島の交流推進支援調査業務（「アイランダー2016」の開催）</t>
    <phoneticPr fontId="5"/>
  </si>
  <si>
    <t>離島における介護サービスの実態把握に関する調査</t>
    <phoneticPr fontId="5"/>
  </si>
  <si>
    <t>（株）ＪＴＢ総合研究所</t>
  </si>
  <si>
    <t>随意契約
（企画競争）</t>
  </si>
  <si>
    <t>A.（株）ＪＴＢ総合研究所</t>
  </si>
  <si>
    <t>Ｂ.名古屋ショーケース（株）</t>
    <phoneticPr fontId="5"/>
  </si>
  <si>
    <t>名古屋ショーケース（株）</t>
  </si>
  <si>
    <t>一般競争入札</t>
  </si>
  <si>
    <t>平成28年度離島振興施策により目指すべき離島のあり方調査</t>
    <rPh sb="4" eb="6">
      <t>ネンド</t>
    </rPh>
    <phoneticPr fontId="5"/>
  </si>
  <si>
    <t>平成28年度離島の交流推進支援調査業務（「アイランダー2016」の開催）</t>
    <rPh sb="4" eb="6">
      <t>ネンド</t>
    </rPh>
    <phoneticPr fontId="5"/>
  </si>
  <si>
    <t>C.三菱ＵＦＪリサーチ＆コンサルティング（株）</t>
    <phoneticPr fontId="5"/>
  </si>
  <si>
    <t>Ｃ.三菱ＵＦＪリサーチ＆コンサルティング（株）</t>
    <phoneticPr fontId="5"/>
  </si>
  <si>
    <t>三菱ＵＦＪリサーチ＆コンサルティング（株）</t>
    <phoneticPr fontId="5"/>
  </si>
  <si>
    <t>D.東京都御蔵島村</t>
    <rPh sb="2" eb="5">
      <t>トウキョウト</t>
    </rPh>
    <rPh sb="5" eb="9">
      <t>ミクラジマムラ</t>
    </rPh>
    <phoneticPr fontId="5"/>
  </si>
  <si>
    <t>離島活性化交付金</t>
    <rPh sb="0" eb="2">
      <t>リトウ</t>
    </rPh>
    <rPh sb="2" eb="5">
      <t>カッセイカ</t>
    </rPh>
    <rPh sb="5" eb="8">
      <t>コウフキン</t>
    </rPh>
    <phoneticPr fontId="5"/>
  </si>
  <si>
    <t>御蔵島村ヘリポート整備事業</t>
    <phoneticPr fontId="5"/>
  </si>
  <si>
    <t>東京都御蔵島村</t>
    <rPh sb="0" eb="2">
      <t>トウキョウ</t>
    </rPh>
    <rPh sb="2" eb="3">
      <t>ト</t>
    </rPh>
    <rPh sb="3" eb="6">
      <t>ミクラジマ</t>
    </rPh>
    <rPh sb="6" eb="7">
      <t>ムラ</t>
    </rPh>
    <phoneticPr fontId="5"/>
  </si>
  <si>
    <t>補助金等交付</t>
  </si>
  <si>
    <t>Ｄ.地方公共団体</t>
    <rPh sb="2" eb="4">
      <t>チホウ</t>
    </rPh>
    <rPh sb="4" eb="6">
      <t>コウキョウ</t>
    </rPh>
    <rPh sb="6" eb="8">
      <t>ダンタイ</t>
    </rPh>
    <phoneticPr fontId="5"/>
  </si>
  <si>
    <t>長崎県新上五島町</t>
    <rPh sb="0" eb="3">
      <t>ナガサキケン</t>
    </rPh>
    <phoneticPr fontId="5"/>
  </si>
  <si>
    <t>長崎県壱岐市</t>
    <rPh sb="0" eb="3">
      <t>ナガサキケン</t>
    </rPh>
    <phoneticPr fontId="5"/>
  </si>
  <si>
    <t>長崎県対馬市</t>
    <rPh sb="0" eb="3">
      <t>ナガサキケン</t>
    </rPh>
    <phoneticPr fontId="5"/>
  </si>
  <si>
    <t>北海道礼文町</t>
    <rPh sb="0" eb="3">
      <t>ホッカイドウ</t>
    </rPh>
    <rPh sb="3" eb="6">
      <t>レブンチョウ</t>
    </rPh>
    <phoneticPr fontId="5"/>
  </si>
  <si>
    <t>島根県知夫村</t>
    <rPh sb="0" eb="3">
      <t>シマネケン</t>
    </rPh>
    <rPh sb="3" eb="6">
      <t>チブムラ</t>
    </rPh>
    <phoneticPr fontId="5"/>
  </si>
  <si>
    <t>長崎県平戸市</t>
    <rPh sb="0" eb="3">
      <t>ナガサキケン</t>
    </rPh>
    <rPh sb="3" eb="5">
      <t>ヒラド</t>
    </rPh>
    <rPh sb="5" eb="6">
      <t>シ</t>
    </rPh>
    <phoneticPr fontId="5"/>
  </si>
  <si>
    <t>長崎県五島市</t>
    <rPh sb="0" eb="3">
      <t>ナガサキケン</t>
    </rPh>
    <phoneticPr fontId="5"/>
  </si>
  <si>
    <t>新上五島町輸送コスト支援事業</t>
    <phoneticPr fontId="5"/>
  </si>
  <si>
    <t>有川総合体育館大規模改修事業</t>
    <phoneticPr fontId="5"/>
  </si>
  <si>
    <t>壱岐地域青果物等流通拠点整備事業</t>
    <phoneticPr fontId="5"/>
  </si>
  <si>
    <t>対馬市離島移出コスト助成事業</t>
    <phoneticPr fontId="5"/>
  </si>
  <si>
    <t>旧須古頓小学校避難所改修事業</t>
    <phoneticPr fontId="5"/>
  </si>
  <si>
    <t>知夫村避難所施設改修事業</t>
    <phoneticPr fontId="5"/>
  </si>
  <si>
    <t>防災施設整備事業</t>
    <phoneticPr fontId="5"/>
  </si>
  <si>
    <t>戦略産品海上輸送費支援事業</t>
    <phoneticPr fontId="5"/>
  </si>
  <si>
    <t>事業計画の変更、用地取得の難航。</t>
    <rPh sb="0" eb="2">
      <t>ジギョウ</t>
    </rPh>
    <rPh sb="2" eb="4">
      <t>ケイカク</t>
    </rPh>
    <rPh sb="5" eb="7">
      <t>ヘンコウ</t>
    </rPh>
    <rPh sb="8" eb="10">
      <t>ヨウチ</t>
    </rPh>
    <rPh sb="10" eb="12">
      <t>シュトク</t>
    </rPh>
    <rPh sb="13" eb="15">
      <t>ナンコウ</t>
    </rPh>
    <phoneticPr fontId="5"/>
  </si>
  <si>
    <t>-</t>
    <phoneticPr fontId="5"/>
  </si>
  <si>
    <t>無</t>
  </si>
  <si>
    <t>○交付に係る支出先上位１０社リストの中には、平成２７年度に交付決定したものが含まれる。
○国土交通省ホームページ　離島振興（http://www.mlit.go.jp/kokudoseisaku/chirit/index.html）</t>
    <phoneticPr fontId="5"/>
  </si>
  <si>
    <t>○各都道県の離島振興計画に基づく離島振興施策について、実施状況等の評価に必要な情報を収集し分析を行う。また、離島地域と島外の企業等をつなげる「マッチング」の仕組みを検討する。
○離島を持つ市町村、サービスを提供する事業者への調査により、離島の介護サービスの現状や問題点の整理・分析を行い、離島地域の特性を踏まえた介護サービスのあり方を検討する。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t>
    <phoneticPr fontId="5"/>
  </si>
  <si>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phoneticPr fontId="5"/>
  </si>
  <si>
    <t>一般競争、企画競争を実施しており妥当である。</t>
    <phoneticPr fontId="5"/>
  </si>
  <si>
    <t>1,565,188/235</t>
    <phoneticPr fontId="5"/>
  </si>
  <si>
    <t>千円</t>
    <rPh sb="0" eb="1">
      <t>セン</t>
    </rPh>
    <rPh sb="1" eb="2">
      <t>エン</t>
    </rPh>
    <phoneticPr fontId="5"/>
  </si>
  <si>
    <t>1,559,447/220</t>
    <phoneticPr fontId="5"/>
  </si>
  <si>
    <t>2,010,449/265</t>
    <phoneticPr fontId="5"/>
  </si>
  <si>
    <t>2,098,000/265</t>
    <phoneticPr fontId="5"/>
  </si>
  <si>
    <t>計画に関する諸条件、設計に関する諸条件。</t>
    <rPh sb="0" eb="2">
      <t>ケイカク</t>
    </rPh>
    <rPh sb="3" eb="4">
      <t>カン</t>
    </rPh>
    <rPh sb="6" eb="9">
      <t>ショジョウケン</t>
    </rPh>
    <rPh sb="10" eb="12">
      <t>セッケイ</t>
    </rPh>
    <rPh sb="13" eb="14">
      <t>カン</t>
    </rPh>
    <rPh sb="16" eb="19">
      <t>ショジョウケン</t>
    </rPh>
    <phoneticPr fontId="5"/>
  </si>
  <si>
    <t>-</t>
    <phoneticPr fontId="5"/>
  </si>
  <si>
    <t>平成32年度に離島地域の総人口を345千人以上とする。</t>
    <rPh sb="0" eb="2">
      <t>ヘイセイ</t>
    </rPh>
    <rPh sb="4" eb="6">
      <t>ネンド</t>
    </rPh>
    <rPh sb="7" eb="9">
      <t>リトウ</t>
    </rPh>
    <rPh sb="9" eb="11">
      <t>チイキ</t>
    </rPh>
    <rPh sb="12" eb="15">
      <t>ソウジンコウ</t>
    </rPh>
    <rPh sb="19" eb="21">
      <t>センニン</t>
    </rPh>
    <rPh sb="21" eb="23">
      <t>イジョウ</t>
    </rPh>
    <phoneticPr fontId="5"/>
  </si>
  <si>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</si>
  <si>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事業の実施状況や地方公共団体等からのニーズを踏まえつつ、効率的、効果的な制度の運用を図る。</t>
  </si>
  <si>
    <t>離島振興につながる社会資本の整備等については離島振興事業により、離島における定住や交流の促進等を目的に地方公共団体等の行う離島振興策を支援する非公共のソフト事業にあっては離島振興に必要な経費により支援しており、それぞれ適切な役割分担となっている。</t>
    <phoneticPr fontId="5"/>
  </si>
  <si>
    <t>諸謝金</t>
    <rPh sb="0" eb="1">
      <t>ショ</t>
    </rPh>
    <rPh sb="1" eb="3">
      <t>シャキン</t>
    </rPh>
    <phoneticPr fontId="5"/>
  </si>
  <si>
    <t>国土交通省国土政策局調べ（平成29年6月）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</si>
  <si>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支出額/実施件数</t>
    <phoneticPr fontId="5"/>
  </si>
  <si>
    <t>事業の件数</t>
    <phoneticPr fontId="5"/>
  </si>
  <si>
    <t>離島地域の総人口</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</si>
</sst>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175941</xdr:colOff>
      <xdr:row>740</xdr:row>
      <xdr:rowOff>288862</xdr:rowOff>
    </xdr:from>
    <xdr:to>
      <xdr:col>17</xdr:col>
      <xdr:colOff>166002</xdr:colOff>
      <xdr:row>742</xdr:row>
      <xdr:rowOff>154143</xdr:rowOff>
    </xdr:to>
    <xdr:sp macro="" textlink="">
      <xdr:nvSpPr>
        <xdr:cNvPr id="3" name="テキスト ボックス 2"/>
        <xdr:cNvSpPr txBox="1"/>
      </xdr:nvSpPr>
      <xdr:spPr>
        <a:xfrm>
          <a:off x="1376091" y="37083937"/>
          <a:ext cx="2190336" cy="57013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２，０１０百万円</a:t>
          </a:r>
        </a:p>
      </xdr:txBody>
    </xdr:sp>
    <xdr:clientData/>
  </xdr:twoCellAnchor>
  <xdr:twoCellAnchor>
    <xdr:from>
      <xdr:col>7</xdr:col>
      <xdr:colOff>3182</xdr:colOff>
      <xdr:row>742</xdr:row>
      <xdr:rowOff>212912</xdr:rowOff>
    </xdr:from>
    <xdr:to>
      <xdr:col>17</xdr:col>
      <xdr:colOff>177184</xdr:colOff>
      <xdr:row>747</xdr:row>
      <xdr:rowOff>11206</xdr:rowOff>
    </xdr:to>
    <xdr:sp macro="" textlink="">
      <xdr:nvSpPr>
        <xdr:cNvPr id="4" name="大かっこ 3"/>
        <xdr:cNvSpPr/>
      </xdr:nvSpPr>
      <xdr:spPr>
        <a:xfrm>
          <a:off x="1403357" y="37712837"/>
          <a:ext cx="2174252" cy="1560419"/>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7</xdr:col>
      <xdr:colOff>7853</xdr:colOff>
      <xdr:row>748</xdr:row>
      <xdr:rowOff>11549</xdr:rowOff>
    </xdr:from>
    <xdr:to>
      <xdr:col>17</xdr:col>
      <xdr:colOff>177208</xdr:colOff>
      <xdr:row>749</xdr:row>
      <xdr:rowOff>212912</xdr:rowOff>
    </xdr:to>
    <xdr:sp macro="" textlink="">
      <xdr:nvSpPr>
        <xdr:cNvPr id="5" name="テキスト ボックス 4"/>
        <xdr:cNvSpPr txBox="1"/>
      </xdr:nvSpPr>
      <xdr:spPr>
        <a:xfrm>
          <a:off x="1408028" y="39626024"/>
          <a:ext cx="2169605" cy="5537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２，０１０百万円</a:t>
          </a:r>
        </a:p>
      </xdr:txBody>
    </xdr:sp>
    <xdr:clientData/>
  </xdr:twoCellAnchor>
  <xdr:twoCellAnchor>
    <xdr:from>
      <xdr:col>7</xdr:col>
      <xdr:colOff>3183</xdr:colOff>
      <xdr:row>749</xdr:row>
      <xdr:rowOff>302558</xdr:rowOff>
    </xdr:from>
    <xdr:to>
      <xdr:col>17</xdr:col>
      <xdr:colOff>177185</xdr:colOff>
      <xdr:row>752</xdr:row>
      <xdr:rowOff>124731</xdr:rowOff>
    </xdr:to>
    <xdr:sp macro="" textlink="">
      <xdr:nvSpPr>
        <xdr:cNvPr id="6" name="大かっこ 5"/>
        <xdr:cNvSpPr/>
      </xdr:nvSpPr>
      <xdr:spPr>
        <a:xfrm>
          <a:off x="1431933" y="43686665"/>
          <a:ext cx="2215073" cy="876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離島振興に関する基本的な資料の収集・分析・現地調査及び交付の実施</a:t>
          </a:r>
        </a:p>
      </xdr:txBody>
    </xdr:sp>
    <xdr:clientData/>
  </xdr:twoCellAnchor>
  <xdr:twoCellAnchor>
    <xdr:from>
      <xdr:col>21</xdr:col>
      <xdr:colOff>178975</xdr:colOff>
      <xdr:row>754</xdr:row>
      <xdr:rowOff>3460</xdr:rowOff>
    </xdr:from>
    <xdr:to>
      <xdr:col>33</xdr:col>
      <xdr:colOff>168088</xdr:colOff>
      <xdr:row>755</xdr:row>
      <xdr:rowOff>168090</xdr:rowOff>
    </xdr:to>
    <xdr:sp macro="" textlink="">
      <xdr:nvSpPr>
        <xdr:cNvPr id="7" name="テキスト ボックス 6"/>
        <xdr:cNvSpPr txBox="1"/>
      </xdr:nvSpPr>
      <xdr:spPr>
        <a:xfrm>
          <a:off x="4379500" y="41732485"/>
          <a:ext cx="2389413" cy="51705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Ａ．（株）ＪＴＢ総合研究所</a:t>
          </a:r>
          <a:endParaRPr kumimoji="1" lang="en-US" altLang="ja-JP" sz="1100"/>
        </a:p>
        <a:p>
          <a:pPr algn="ctr"/>
          <a:r>
            <a:rPr kumimoji="1" lang="ja-JP" altLang="en-US" sz="1100"/>
            <a:t>１０百万円</a:t>
          </a:r>
        </a:p>
      </xdr:txBody>
    </xdr:sp>
    <xdr:clientData/>
  </xdr:twoCellAnchor>
  <xdr:twoCellAnchor>
    <xdr:from>
      <xdr:col>21</xdr:col>
      <xdr:colOff>173683</xdr:colOff>
      <xdr:row>755</xdr:row>
      <xdr:rowOff>217714</xdr:rowOff>
    </xdr:from>
    <xdr:to>
      <xdr:col>33</xdr:col>
      <xdr:colOff>168088</xdr:colOff>
      <xdr:row>757</xdr:row>
      <xdr:rowOff>67234</xdr:rowOff>
    </xdr:to>
    <xdr:sp macro="" textlink="">
      <xdr:nvSpPr>
        <xdr:cNvPr id="8" name="大かっこ 7"/>
        <xdr:cNvSpPr/>
      </xdr:nvSpPr>
      <xdr:spPr>
        <a:xfrm>
          <a:off x="4374208" y="42299164"/>
          <a:ext cx="2394705" cy="554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平成２８年度離島振興施策実施状況調査</a:t>
          </a:r>
        </a:p>
      </xdr:txBody>
    </xdr:sp>
    <xdr:clientData/>
  </xdr:twoCellAnchor>
  <xdr:twoCellAnchor>
    <xdr:from>
      <xdr:col>12</xdr:col>
      <xdr:colOff>78444</xdr:colOff>
      <xdr:row>747</xdr:row>
      <xdr:rowOff>11207</xdr:rowOff>
    </xdr:from>
    <xdr:to>
      <xdr:col>12</xdr:col>
      <xdr:colOff>79729</xdr:colOff>
      <xdr:row>747</xdr:row>
      <xdr:rowOff>319537</xdr:rowOff>
    </xdr:to>
    <xdr:cxnSp macro="">
      <xdr:nvCxnSpPr>
        <xdr:cNvPr id="9" name="直線矢印コネクタ 8"/>
        <xdr:cNvCxnSpPr/>
      </xdr:nvCxnSpPr>
      <xdr:spPr>
        <a:xfrm>
          <a:off x="2478744" y="39273257"/>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78328</xdr:colOff>
      <xdr:row>768</xdr:row>
      <xdr:rowOff>261674</xdr:rowOff>
    </xdr:from>
    <xdr:to>
      <xdr:col>21</xdr:col>
      <xdr:colOff>175863</xdr:colOff>
      <xdr:row>768</xdr:row>
      <xdr:rowOff>267023</xdr:rowOff>
    </xdr:to>
    <xdr:cxnSp macro="">
      <xdr:nvCxnSpPr>
        <xdr:cNvPr id="10" name="直線コネクタ 9"/>
        <xdr:cNvCxnSpPr>
          <a:stCxn id="17" idx="1"/>
        </xdr:cNvCxnSpPr>
      </xdr:nvCxnSpPr>
      <xdr:spPr>
        <a:xfrm flipH="1">
          <a:off x="2527614" y="51129710"/>
          <a:ext cx="1934499" cy="5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167769</xdr:colOff>
      <xdr:row>757</xdr:row>
      <xdr:rowOff>412930</xdr:rowOff>
    </xdr:from>
    <xdr:to>
      <xdr:col>33</xdr:col>
      <xdr:colOff>168088</xdr:colOff>
      <xdr:row>758</xdr:row>
      <xdr:rowOff>340180</xdr:rowOff>
    </xdr:to>
    <xdr:sp macro="" textlink="">
      <xdr:nvSpPr>
        <xdr:cNvPr id="12" name="テキスト ボックス 11"/>
        <xdr:cNvSpPr txBox="1"/>
      </xdr:nvSpPr>
      <xdr:spPr>
        <a:xfrm>
          <a:off x="4454019" y="46926680"/>
          <a:ext cx="2449605" cy="59626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Ｂ．名古屋ショーケース（株）</a:t>
          </a:r>
          <a:endParaRPr kumimoji="1" lang="en-US" altLang="ja-JP" sz="1100"/>
        </a:p>
        <a:p>
          <a:pPr algn="ctr"/>
          <a:r>
            <a:rPr kumimoji="1" lang="ja-JP" altLang="en-US" sz="1100"/>
            <a:t>１０百万円</a:t>
          </a:r>
        </a:p>
      </xdr:txBody>
    </xdr:sp>
    <xdr:clientData/>
  </xdr:twoCellAnchor>
  <xdr:twoCellAnchor>
    <xdr:from>
      <xdr:col>22</xdr:col>
      <xdr:colOff>16800</xdr:colOff>
      <xdr:row>758</xdr:row>
      <xdr:rowOff>417123</xdr:rowOff>
    </xdr:from>
    <xdr:to>
      <xdr:col>33</xdr:col>
      <xdr:colOff>168088</xdr:colOff>
      <xdr:row>760</xdr:row>
      <xdr:rowOff>203714</xdr:rowOff>
    </xdr:to>
    <xdr:sp macro="" textlink="">
      <xdr:nvSpPr>
        <xdr:cNvPr id="13" name="大かっこ 12"/>
        <xdr:cNvSpPr/>
      </xdr:nvSpPr>
      <xdr:spPr>
        <a:xfrm>
          <a:off x="4507157" y="47599891"/>
          <a:ext cx="2396467" cy="829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平成２８年度離島の交流推進支援調査業務</a:t>
          </a:r>
          <a:r>
            <a:rPr kumimoji="1" lang="ja-JP" altLang="ja-JP" sz="1100">
              <a:solidFill>
                <a:schemeClr val="tx1"/>
              </a:solidFill>
              <a:effectLst/>
              <a:latin typeface="+mn-lt"/>
              <a:ea typeface="+mn-ea"/>
              <a:cs typeface="+mn-cs"/>
            </a:rPr>
            <a:t>（「アイランダー</a:t>
          </a:r>
          <a:r>
            <a:rPr kumimoji="1" lang="en-US" altLang="ja-JP" sz="1100">
              <a:solidFill>
                <a:schemeClr val="tx1"/>
              </a:solidFill>
              <a:effectLst/>
              <a:latin typeface="+mn-lt"/>
              <a:ea typeface="+mn-ea"/>
              <a:cs typeface="+mn-cs"/>
            </a:rPr>
            <a:t>2016</a:t>
          </a:r>
          <a:r>
            <a:rPr kumimoji="1" lang="ja-JP" altLang="ja-JP" sz="1100">
              <a:solidFill>
                <a:schemeClr val="tx1"/>
              </a:solidFill>
              <a:effectLst/>
              <a:latin typeface="+mn-lt"/>
              <a:ea typeface="+mn-ea"/>
              <a:cs typeface="+mn-cs"/>
            </a:rPr>
            <a:t>」の開催</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21</xdr:col>
      <xdr:colOff>29329</xdr:colOff>
      <xdr:row>753</xdr:row>
      <xdr:rowOff>156886</xdr:rowOff>
    </xdr:from>
    <xdr:to>
      <xdr:col>27</xdr:col>
      <xdr:colOff>44824</xdr:colOff>
      <xdr:row>753</xdr:row>
      <xdr:rowOff>286748</xdr:rowOff>
    </xdr:to>
    <xdr:sp macro="" textlink="">
      <xdr:nvSpPr>
        <xdr:cNvPr id="14" name="テキスト ボックス 13"/>
        <xdr:cNvSpPr txBox="1"/>
      </xdr:nvSpPr>
      <xdr:spPr>
        <a:xfrm>
          <a:off x="4229854" y="41533486"/>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89648</xdr:colOff>
      <xdr:row>758</xdr:row>
      <xdr:rowOff>12632</xdr:rowOff>
    </xdr:from>
    <xdr:to>
      <xdr:col>21</xdr:col>
      <xdr:colOff>156563</xdr:colOff>
      <xdr:row>758</xdr:row>
      <xdr:rowOff>19478</xdr:rowOff>
    </xdr:to>
    <xdr:cxnSp macro="">
      <xdr:nvCxnSpPr>
        <xdr:cNvPr id="15" name="直線コネクタ 14"/>
        <xdr:cNvCxnSpPr/>
      </xdr:nvCxnSpPr>
      <xdr:spPr>
        <a:xfrm flipH="1">
          <a:off x="2538934" y="47195400"/>
          <a:ext cx="1903879"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78445</xdr:colOff>
      <xdr:row>752</xdr:row>
      <xdr:rowOff>18491</xdr:rowOff>
    </xdr:from>
    <xdr:to>
      <xdr:col>12</xdr:col>
      <xdr:colOff>102053</xdr:colOff>
      <xdr:row>768</xdr:row>
      <xdr:rowOff>294821</xdr:rowOff>
    </xdr:to>
    <xdr:cxnSp macro="">
      <xdr:nvCxnSpPr>
        <xdr:cNvPr id="16" name="直線コネクタ 15"/>
        <xdr:cNvCxnSpPr/>
      </xdr:nvCxnSpPr>
      <xdr:spPr>
        <a:xfrm>
          <a:off x="2527731" y="44457152"/>
          <a:ext cx="23608" cy="6705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767</xdr:row>
      <xdr:rowOff>274015</xdr:rowOff>
    </xdr:from>
    <xdr:to>
      <xdr:col>34</xdr:col>
      <xdr:colOff>1</xdr:colOff>
      <xdr:row>769</xdr:row>
      <xdr:rowOff>181298</xdr:rowOff>
    </xdr:to>
    <xdr:sp macro="" textlink="">
      <xdr:nvSpPr>
        <xdr:cNvPr id="17" name="テキスト ボックス 16"/>
        <xdr:cNvSpPr txBox="1"/>
      </xdr:nvSpPr>
      <xdr:spPr>
        <a:xfrm>
          <a:off x="4462113" y="50824551"/>
          <a:ext cx="2477531" cy="54228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ja-JP" sz="1100">
              <a:solidFill>
                <a:schemeClr val="dk1"/>
              </a:solidFill>
              <a:effectLst/>
              <a:latin typeface="+mn-lt"/>
              <a:ea typeface="+mn-ea"/>
              <a:cs typeface="+mn-cs"/>
            </a:rPr>
            <a:t>地方公共団体（</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団体）</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９８４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24894</xdr:colOff>
      <xdr:row>769</xdr:row>
      <xdr:rowOff>244267</xdr:rowOff>
    </xdr:from>
    <xdr:to>
      <xdr:col>34</xdr:col>
      <xdr:colOff>1</xdr:colOff>
      <xdr:row>771</xdr:row>
      <xdr:rowOff>259738</xdr:rowOff>
    </xdr:to>
    <xdr:sp macro="" textlink="">
      <xdr:nvSpPr>
        <xdr:cNvPr id="18" name="大かっこ 17"/>
        <xdr:cNvSpPr/>
      </xdr:nvSpPr>
      <xdr:spPr>
        <a:xfrm>
          <a:off x="4515251" y="51429803"/>
          <a:ext cx="2424393" cy="650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a:t>
          </a:r>
          <a:r>
            <a:rPr kumimoji="1" lang="ja-JP" altLang="en-US" sz="1100">
              <a:solidFill>
                <a:schemeClr val="tx1"/>
              </a:solidFill>
              <a:effectLst/>
              <a:latin typeface="+mn-lt"/>
              <a:ea typeface="+mn-ea"/>
              <a:cs typeface="+mn-cs"/>
            </a:rPr>
            <a:t>交付</a:t>
          </a:r>
          <a:endParaRPr kumimoji="1" lang="en-US" altLang="ja-JP" sz="1100">
            <a:solidFill>
              <a:schemeClr val="tx1"/>
            </a:solidFill>
            <a:latin typeface="+mn-lt"/>
            <a:ea typeface="+mn-ea"/>
            <a:cs typeface="+mn-cs"/>
          </a:endParaRPr>
        </a:p>
      </xdr:txBody>
    </xdr:sp>
    <xdr:clientData/>
  </xdr:twoCellAnchor>
  <xdr:twoCellAnchor>
    <xdr:from>
      <xdr:col>21</xdr:col>
      <xdr:colOff>18838</xdr:colOff>
      <xdr:row>767</xdr:row>
      <xdr:rowOff>99117</xdr:rowOff>
    </xdr:from>
    <xdr:to>
      <xdr:col>26</xdr:col>
      <xdr:colOff>5988</xdr:colOff>
      <xdr:row>767</xdr:row>
      <xdr:rowOff>249462</xdr:rowOff>
    </xdr:to>
    <xdr:sp macro="" textlink="">
      <xdr:nvSpPr>
        <xdr:cNvPr id="19" name="テキスト ボックス 18"/>
        <xdr:cNvSpPr txBox="1"/>
      </xdr:nvSpPr>
      <xdr:spPr>
        <a:xfrm>
          <a:off x="4305088" y="50649653"/>
          <a:ext cx="1007686" cy="150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12</xdr:col>
      <xdr:colOff>89648</xdr:colOff>
      <xdr:row>754</xdr:row>
      <xdr:rowOff>246532</xdr:rowOff>
    </xdr:from>
    <xdr:to>
      <xdr:col>21</xdr:col>
      <xdr:colOff>167769</xdr:colOff>
      <xdr:row>754</xdr:row>
      <xdr:rowOff>259466</xdr:rowOff>
    </xdr:to>
    <xdr:cxnSp macro="">
      <xdr:nvCxnSpPr>
        <xdr:cNvPr id="20" name="直線コネクタ 19"/>
        <xdr:cNvCxnSpPr/>
      </xdr:nvCxnSpPr>
      <xdr:spPr>
        <a:xfrm flipH="1" flipV="1">
          <a:off x="2489948" y="41975557"/>
          <a:ext cx="1878346"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100857</xdr:colOff>
      <xdr:row>753</xdr:row>
      <xdr:rowOff>0</xdr:rowOff>
    </xdr:from>
    <xdr:to>
      <xdr:col>43</xdr:col>
      <xdr:colOff>11206</xdr:colOff>
      <xdr:row>753</xdr:row>
      <xdr:rowOff>2</xdr:rowOff>
    </xdr:to>
    <xdr:cxnSp macro="">
      <xdr:nvCxnSpPr>
        <xdr:cNvPr id="21" name="直線コネクタ 20"/>
        <xdr:cNvCxnSpPr/>
      </xdr:nvCxnSpPr>
      <xdr:spPr>
        <a:xfrm flipH="1">
          <a:off x="2501157" y="41376600"/>
          <a:ext cx="611112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5293</xdr:colOff>
      <xdr:row>754</xdr:row>
      <xdr:rowOff>7283</xdr:rowOff>
    </xdr:from>
    <xdr:to>
      <xdr:col>49</xdr:col>
      <xdr:colOff>1</xdr:colOff>
      <xdr:row>755</xdr:row>
      <xdr:rowOff>201706</xdr:rowOff>
    </xdr:to>
    <xdr:sp macro="" textlink="">
      <xdr:nvSpPr>
        <xdr:cNvPr id="22" name="テキスト ボックス 21"/>
        <xdr:cNvSpPr txBox="1"/>
      </xdr:nvSpPr>
      <xdr:spPr>
        <a:xfrm>
          <a:off x="7406218" y="41736308"/>
          <a:ext cx="2395008" cy="54684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p>
      </xdr:txBody>
    </xdr:sp>
    <xdr:clientData/>
  </xdr:twoCellAnchor>
  <xdr:twoCellAnchor>
    <xdr:from>
      <xdr:col>37</xdr:col>
      <xdr:colOff>1</xdr:colOff>
      <xdr:row>755</xdr:row>
      <xdr:rowOff>243954</xdr:rowOff>
    </xdr:from>
    <xdr:to>
      <xdr:col>49</xdr:col>
      <xdr:colOff>0</xdr:colOff>
      <xdr:row>756</xdr:row>
      <xdr:rowOff>156886</xdr:rowOff>
    </xdr:to>
    <xdr:sp macro="" textlink="">
      <xdr:nvSpPr>
        <xdr:cNvPr id="23" name="大かっこ 22"/>
        <xdr:cNvSpPr/>
      </xdr:nvSpPr>
      <xdr:spPr>
        <a:xfrm>
          <a:off x="7400926" y="42325404"/>
          <a:ext cx="2400299" cy="265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43</xdr:col>
      <xdr:colOff>0</xdr:colOff>
      <xdr:row>753</xdr:row>
      <xdr:rowOff>1</xdr:rowOff>
    </xdr:from>
    <xdr:to>
      <xdr:col>43</xdr:col>
      <xdr:colOff>0</xdr:colOff>
      <xdr:row>754</xdr:row>
      <xdr:rowOff>1</xdr:rowOff>
    </xdr:to>
    <xdr:cxnSp macro="">
      <xdr:nvCxnSpPr>
        <xdr:cNvPr id="24" name="直線コネクタ 23"/>
        <xdr:cNvCxnSpPr/>
      </xdr:nvCxnSpPr>
      <xdr:spPr>
        <a:xfrm>
          <a:off x="8601075" y="41376601"/>
          <a:ext cx="0" cy="35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6918</xdr:colOff>
      <xdr:row>757</xdr:row>
      <xdr:rowOff>168091</xdr:rowOff>
    </xdr:from>
    <xdr:to>
      <xdr:col>27</xdr:col>
      <xdr:colOff>22413</xdr:colOff>
      <xdr:row>757</xdr:row>
      <xdr:rowOff>297953</xdr:rowOff>
    </xdr:to>
    <xdr:sp macro="" textlink="">
      <xdr:nvSpPr>
        <xdr:cNvPr id="25" name="テキスト ボックス 24"/>
        <xdr:cNvSpPr txBox="1"/>
      </xdr:nvSpPr>
      <xdr:spPr>
        <a:xfrm>
          <a:off x="4207443" y="42954391"/>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168836</xdr:colOff>
      <xdr:row>761</xdr:row>
      <xdr:rowOff>346898</xdr:rowOff>
    </xdr:from>
    <xdr:to>
      <xdr:col>33</xdr:col>
      <xdr:colOff>169155</xdr:colOff>
      <xdr:row>764</xdr:row>
      <xdr:rowOff>11339</xdr:rowOff>
    </xdr:to>
    <xdr:sp macro="" textlink="">
      <xdr:nvSpPr>
        <xdr:cNvPr id="26" name="テキスト ボックス 25"/>
        <xdr:cNvSpPr txBox="1"/>
      </xdr:nvSpPr>
      <xdr:spPr>
        <a:xfrm>
          <a:off x="4455086" y="48799666"/>
          <a:ext cx="2449605" cy="80970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Ｃ．三菱ＵＦＪリサーチ＆</a:t>
          </a:r>
          <a:endParaRPr kumimoji="1" lang="en-US" altLang="ja-JP" sz="1100"/>
        </a:p>
        <a:p>
          <a:pPr algn="ctr"/>
          <a:r>
            <a:rPr kumimoji="1" lang="ja-JP" altLang="en-US" sz="1100"/>
            <a:t>コンサルティング（株）</a:t>
          </a:r>
          <a:endParaRPr kumimoji="1" lang="en-US" altLang="ja-JP" sz="1100"/>
        </a:p>
        <a:p>
          <a:pPr algn="ctr"/>
          <a:r>
            <a:rPr kumimoji="1" lang="ja-JP" altLang="en-US" sz="1100"/>
            <a:t>４百万円</a:t>
          </a:r>
        </a:p>
      </xdr:txBody>
    </xdr:sp>
    <xdr:clientData/>
  </xdr:twoCellAnchor>
  <xdr:twoCellAnchor>
    <xdr:from>
      <xdr:col>22</xdr:col>
      <xdr:colOff>17867</xdr:colOff>
      <xdr:row>764</xdr:row>
      <xdr:rowOff>101620</xdr:rowOff>
    </xdr:from>
    <xdr:to>
      <xdr:col>33</xdr:col>
      <xdr:colOff>169155</xdr:colOff>
      <xdr:row>766</xdr:row>
      <xdr:rowOff>296425</xdr:rowOff>
    </xdr:to>
    <xdr:sp macro="" textlink="">
      <xdr:nvSpPr>
        <xdr:cNvPr id="27" name="大かっこ 26"/>
        <xdr:cNvSpPr/>
      </xdr:nvSpPr>
      <xdr:spPr>
        <a:xfrm>
          <a:off x="4508224" y="49699656"/>
          <a:ext cx="2396467" cy="829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離島における介護サービスの実態把握に関する調査</a:t>
          </a:r>
          <a:endParaRPr lang="ja-JP" altLang="ja-JP">
            <a:effectLst/>
          </a:endParaRPr>
        </a:p>
      </xdr:txBody>
    </xdr:sp>
    <xdr:clientData/>
  </xdr:twoCellAnchor>
  <xdr:twoCellAnchor>
    <xdr:from>
      <xdr:col>12</xdr:col>
      <xdr:colOff>90715</xdr:colOff>
      <xdr:row>762</xdr:row>
      <xdr:rowOff>218743</xdr:rowOff>
    </xdr:from>
    <xdr:to>
      <xdr:col>21</xdr:col>
      <xdr:colOff>157630</xdr:colOff>
      <xdr:row>762</xdr:row>
      <xdr:rowOff>225589</xdr:rowOff>
    </xdr:to>
    <xdr:cxnSp macro="">
      <xdr:nvCxnSpPr>
        <xdr:cNvPr id="28" name="直線コネクタ 27"/>
        <xdr:cNvCxnSpPr/>
      </xdr:nvCxnSpPr>
      <xdr:spPr>
        <a:xfrm flipH="1">
          <a:off x="2540001" y="49113743"/>
          <a:ext cx="1903879"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7985</xdr:colOff>
      <xdr:row>761</xdr:row>
      <xdr:rowOff>170096</xdr:rowOff>
    </xdr:from>
    <xdr:to>
      <xdr:col>27</xdr:col>
      <xdr:colOff>23480</xdr:colOff>
      <xdr:row>761</xdr:row>
      <xdr:rowOff>299958</xdr:rowOff>
    </xdr:to>
    <xdr:sp macro="" textlink="">
      <xdr:nvSpPr>
        <xdr:cNvPr id="29" name="テキスト ボックス 28"/>
        <xdr:cNvSpPr txBox="1"/>
      </xdr:nvSpPr>
      <xdr:spPr>
        <a:xfrm>
          <a:off x="4294235" y="48622864"/>
          <a:ext cx="1240138"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84" zoomScaleNormal="75" zoomScaleSheetLayoutView="84"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489</v>
      </c>
      <c r="AP2" s="964"/>
      <c r="AQ2" s="964"/>
      <c r="AR2" s="86" t="str">
        <f>IF(OR(AO2="　", AO2=""), "", "-")</f>
        <v/>
      </c>
      <c r="AS2" s="965">
        <v>408</v>
      </c>
      <c r="AT2" s="965"/>
      <c r="AU2" s="965"/>
      <c r="AV2" s="52" t="str">
        <f>IF(AW2="", "", "-")</f>
        <v/>
      </c>
      <c r="AW2" s="937"/>
      <c r="AX2" s="937"/>
    </row>
    <row r="3" spans="1:50" ht="21" customHeight="1" thickBot="1" x14ac:dyDescent="0.2">
      <c r="A3" s="894" t="s">
        <v>469</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539</v>
      </c>
      <c r="AK3" s="896"/>
      <c r="AL3" s="896"/>
      <c r="AM3" s="896"/>
      <c r="AN3" s="896"/>
      <c r="AO3" s="896"/>
      <c r="AP3" s="896"/>
      <c r="AQ3" s="896"/>
      <c r="AR3" s="896"/>
      <c r="AS3" s="896"/>
      <c r="AT3" s="896"/>
      <c r="AU3" s="896"/>
      <c r="AV3" s="896"/>
      <c r="AW3" s="896"/>
      <c r="AX3" s="24" t="s">
        <v>66</v>
      </c>
    </row>
    <row r="4" spans="1:50" ht="24.75" customHeight="1" x14ac:dyDescent="0.15">
      <c r="A4" s="729" t="s">
        <v>26</v>
      </c>
      <c r="B4" s="730"/>
      <c r="C4" s="730"/>
      <c r="D4" s="730"/>
      <c r="E4" s="730"/>
      <c r="F4" s="730"/>
      <c r="G4" s="707" t="s">
        <v>544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6" t="s">
        <v>156</v>
      </c>
      <c r="H5" s="867"/>
      <c r="I5" s="867"/>
      <c r="J5" s="867"/>
      <c r="K5" s="867"/>
      <c r="L5" s="867"/>
      <c r="M5" s="868" t="s">
        <v>67</v>
      </c>
      <c r="N5" s="869"/>
      <c r="O5" s="869"/>
      <c r="P5" s="869"/>
      <c r="Q5" s="869"/>
      <c r="R5" s="870"/>
      <c r="S5" s="871" t="s">
        <v>132</v>
      </c>
      <c r="T5" s="867"/>
      <c r="U5" s="867"/>
      <c r="V5" s="867"/>
      <c r="W5" s="867"/>
      <c r="X5" s="872"/>
      <c r="Y5" s="723" t="s">
        <v>3</v>
      </c>
      <c r="Z5" s="554"/>
      <c r="AA5" s="554"/>
      <c r="AB5" s="554"/>
      <c r="AC5" s="554"/>
      <c r="AD5" s="555"/>
      <c r="AE5" s="724" t="s">
        <v>541</v>
      </c>
      <c r="AF5" s="724"/>
      <c r="AG5" s="724"/>
      <c r="AH5" s="724"/>
      <c r="AI5" s="724"/>
      <c r="AJ5" s="724"/>
      <c r="AK5" s="724"/>
      <c r="AL5" s="724"/>
      <c r="AM5" s="724"/>
      <c r="AN5" s="724"/>
      <c r="AO5" s="724"/>
      <c r="AP5" s="725"/>
      <c r="AQ5" s="726" t="s">
        <v>542</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545</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614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389</v>
      </c>
      <c r="B8" s="512"/>
      <c r="C8" s="512"/>
      <c r="D8" s="512"/>
      <c r="E8" s="512"/>
      <c r="F8" s="513"/>
      <c r="G8" s="966" t="str">
        <f>入力規則等!A26</f>
        <v>海洋政策、観光立国、地方創生</v>
      </c>
      <c r="H8" s="745"/>
      <c r="I8" s="745"/>
      <c r="J8" s="745"/>
      <c r="K8" s="745"/>
      <c r="L8" s="745"/>
      <c r="M8" s="745"/>
      <c r="N8" s="745"/>
      <c r="O8" s="745"/>
      <c r="P8" s="745"/>
      <c r="Q8" s="745"/>
      <c r="R8" s="745"/>
      <c r="S8" s="745"/>
      <c r="T8" s="745"/>
      <c r="U8" s="745"/>
      <c r="V8" s="745"/>
      <c r="W8" s="745"/>
      <c r="X8" s="967"/>
      <c r="Y8" s="873" t="s">
        <v>390</v>
      </c>
      <c r="Z8" s="874"/>
      <c r="AA8" s="874"/>
      <c r="AB8" s="874"/>
      <c r="AC8" s="874"/>
      <c r="AD8" s="875"/>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6" t="s">
        <v>24</v>
      </c>
      <c r="B9" s="877"/>
      <c r="C9" s="877"/>
      <c r="D9" s="877"/>
      <c r="E9" s="877"/>
      <c r="F9" s="877"/>
      <c r="G9" s="878" t="s">
        <v>618</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1" t="s">
        <v>31</v>
      </c>
      <c r="B10" s="682"/>
      <c r="C10" s="682"/>
      <c r="D10" s="682"/>
      <c r="E10" s="682"/>
      <c r="F10" s="682"/>
      <c r="G10" s="774" t="s">
        <v>617</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1" t="s">
        <v>6</v>
      </c>
      <c r="B11" s="682"/>
      <c r="C11" s="682"/>
      <c r="D11" s="682"/>
      <c r="E11" s="682"/>
      <c r="F11" s="683"/>
      <c r="G11" s="720" t="str">
        <f>入力規則等!P10</f>
        <v>直接実施、委託・請負、交付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356</v>
      </c>
      <c r="Q12" s="420"/>
      <c r="R12" s="420"/>
      <c r="S12" s="420"/>
      <c r="T12" s="420"/>
      <c r="U12" s="420"/>
      <c r="V12" s="421"/>
      <c r="W12" s="419" t="s">
        <v>357</v>
      </c>
      <c r="X12" s="420"/>
      <c r="Y12" s="420"/>
      <c r="Z12" s="420"/>
      <c r="AA12" s="420"/>
      <c r="AB12" s="420"/>
      <c r="AC12" s="421"/>
      <c r="AD12" s="419" t="s">
        <v>363</v>
      </c>
      <c r="AE12" s="420"/>
      <c r="AF12" s="420"/>
      <c r="AG12" s="420"/>
      <c r="AH12" s="420"/>
      <c r="AI12" s="420"/>
      <c r="AJ12" s="421"/>
      <c r="AK12" s="419" t="s">
        <v>470</v>
      </c>
      <c r="AL12" s="420"/>
      <c r="AM12" s="420"/>
      <c r="AN12" s="420"/>
      <c r="AO12" s="420"/>
      <c r="AP12" s="420"/>
      <c r="AQ12" s="421"/>
      <c r="AR12" s="419" t="s">
        <v>471</v>
      </c>
      <c r="AS12" s="420"/>
      <c r="AT12" s="420"/>
      <c r="AU12" s="420"/>
      <c r="AV12" s="420"/>
      <c r="AW12" s="420"/>
      <c r="AX12" s="747"/>
    </row>
    <row r="13" spans="1:50" ht="21" customHeight="1" x14ac:dyDescent="0.15">
      <c r="A13" s="637"/>
      <c r="B13" s="638"/>
      <c r="C13" s="638"/>
      <c r="D13" s="638"/>
      <c r="E13" s="638"/>
      <c r="F13" s="639"/>
      <c r="G13" s="748" t="s">
        <v>7</v>
      </c>
      <c r="H13" s="749"/>
      <c r="I13" s="790" t="s">
        <v>8</v>
      </c>
      <c r="J13" s="791"/>
      <c r="K13" s="791"/>
      <c r="L13" s="791"/>
      <c r="M13" s="791"/>
      <c r="N13" s="791"/>
      <c r="O13" s="792"/>
      <c r="P13" s="678">
        <v>1189</v>
      </c>
      <c r="Q13" s="679"/>
      <c r="R13" s="679"/>
      <c r="S13" s="679"/>
      <c r="T13" s="679"/>
      <c r="U13" s="679"/>
      <c r="V13" s="680"/>
      <c r="W13" s="678">
        <v>1178</v>
      </c>
      <c r="X13" s="679"/>
      <c r="Y13" s="679"/>
      <c r="Z13" s="679"/>
      <c r="AA13" s="679"/>
      <c r="AB13" s="679"/>
      <c r="AC13" s="680"/>
      <c r="AD13" s="678">
        <v>1178</v>
      </c>
      <c r="AE13" s="679"/>
      <c r="AF13" s="679"/>
      <c r="AG13" s="679"/>
      <c r="AH13" s="679"/>
      <c r="AI13" s="679"/>
      <c r="AJ13" s="680"/>
      <c r="AK13" s="678">
        <v>1569</v>
      </c>
      <c r="AL13" s="679"/>
      <c r="AM13" s="679"/>
      <c r="AN13" s="679"/>
      <c r="AO13" s="679"/>
      <c r="AP13" s="679"/>
      <c r="AQ13" s="680"/>
      <c r="AR13" s="945"/>
      <c r="AS13" s="946"/>
      <c r="AT13" s="946"/>
      <c r="AU13" s="946"/>
      <c r="AV13" s="946"/>
      <c r="AW13" s="946"/>
      <c r="AX13" s="947"/>
    </row>
    <row r="14" spans="1:50" ht="21" customHeight="1" x14ac:dyDescent="0.15">
      <c r="A14" s="637"/>
      <c r="B14" s="638"/>
      <c r="C14" s="638"/>
      <c r="D14" s="638"/>
      <c r="E14" s="638"/>
      <c r="F14" s="639"/>
      <c r="G14" s="750"/>
      <c r="H14" s="751"/>
      <c r="I14" s="736" t="s">
        <v>9</v>
      </c>
      <c r="J14" s="785"/>
      <c r="K14" s="785"/>
      <c r="L14" s="785"/>
      <c r="M14" s="785"/>
      <c r="N14" s="785"/>
      <c r="O14" s="786"/>
      <c r="P14" s="678">
        <v>650</v>
      </c>
      <c r="Q14" s="679"/>
      <c r="R14" s="679"/>
      <c r="S14" s="679"/>
      <c r="T14" s="679"/>
      <c r="U14" s="679"/>
      <c r="V14" s="680"/>
      <c r="W14" s="678">
        <v>650</v>
      </c>
      <c r="X14" s="679"/>
      <c r="Y14" s="679"/>
      <c r="Z14" s="679"/>
      <c r="AA14" s="679"/>
      <c r="AB14" s="679"/>
      <c r="AC14" s="680"/>
      <c r="AD14" s="678">
        <v>650</v>
      </c>
      <c r="AE14" s="679"/>
      <c r="AF14" s="679"/>
      <c r="AG14" s="679"/>
      <c r="AH14" s="679"/>
      <c r="AI14" s="679"/>
      <c r="AJ14" s="680"/>
      <c r="AK14" s="678"/>
      <c r="AL14" s="679"/>
      <c r="AM14" s="679"/>
      <c r="AN14" s="679"/>
      <c r="AO14" s="679"/>
      <c r="AP14" s="679"/>
      <c r="AQ14" s="680"/>
      <c r="AR14" s="814"/>
      <c r="AS14" s="814"/>
      <c r="AT14" s="814"/>
      <c r="AU14" s="814"/>
      <c r="AV14" s="814"/>
      <c r="AW14" s="814"/>
      <c r="AX14" s="815"/>
    </row>
    <row r="15" spans="1:50" ht="21" customHeight="1" x14ac:dyDescent="0.15">
      <c r="A15" s="637"/>
      <c r="B15" s="638"/>
      <c r="C15" s="638"/>
      <c r="D15" s="638"/>
      <c r="E15" s="638"/>
      <c r="F15" s="639"/>
      <c r="G15" s="750"/>
      <c r="H15" s="751"/>
      <c r="I15" s="736" t="s">
        <v>52</v>
      </c>
      <c r="J15" s="737"/>
      <c r="K15" s="737"/>
      <c r="L15" s="737"/>
      <c r="M15" s="737"/>
      <c r="N15" s="737"/>
      <c r="O15" s="738"/>
      <c r="P15" s="678">
        <v>877</v>
      </c>
      <c r="Q15" s="679"/>
      <c r="R15" s="679"/>
      <c r="S15" s="679"/>
      <c r="T15" s="679"/>
      <c r="U15" s="679"/>
      <c r="V15" s="680"/>
      <c r="W15" s="678">
        <v>842</v>
      </c>
      <c r="X15" s="679"/>
      <c r="Y15" s="679"/>
      <c r="Z15" s="679"/>
      <c r="AA15" s="679"/>
      <c r="AB15" s="679"/>
      <c r="AC15" s="680"/>
      <c r="AD15" s="678">
        <v>987</v>
      </c>
      <c r="AE15" s="679"/>
      <c r="AF15" s="679"/>
      <c r="AG15" s="679"/>
      <c r="AH15" s="679"/>
      <c r="AI15" s="679"/>
      <c r="AJ15" s="680"/>
      <c r="AK15" s="678">
        <v>529</v>
      </c>
      <c r="AL15" s="679"/>
      <c r="AM15" s="679"/>
      <c r="AN15" s="679"/>
      <c r="AO15" s="679"/>
      <c r="AP15" s="679"/>
      <c r="AQ15" s="680"/>
      <c r="AR15" s="678"/>
      <c r="AS15" s="679"/>
      <c r="AT15" s="679"/>
      <c r="AU15" s="679"/>
      <c r="AV15" s="679"/>
      <c r="AW15" s="679"/>
      <c r="AX15" s="784"/>
    </row>
    <row r="16" spans="1:50" ht="21" customHeight="1" x14ac:dyDescent="0.15">
      <c r="A16" s="637"/>
      <c r="B16" s="638"/>
      <c r="C16" s="638"/>
      <c r="D16" s="638"/>
      <c r="E16" s="638"/>
      <c r="F16" s="639"/>
      <c r="G16" s="750"/>
      <c r="H16" s="751"/>
      <c r="I16" s="736" t="s">
        <v>53</v>
      </c>
      <c r="J16" s="737"/>
      <c r="K16" s="737"/>
      <c r="L16" s="737"/>
      <c r="M16" s="737"/>
      <c r="N16" s="737"/>
      <c r="O16" s="738"/>
      <c r="P16" s="678">
        <v>-842</v>
      </c>
      <c r="Q16" s="679"/>
      <c r="R16" s="679"/>
      <c r="S16" s="679"/>
      <c r="T16" s="679"/>
      <c r="U16" s="679"/>
      <c r="V16" s="680"/>
      <c r="W16" s="678">
        <v>-987</v>
      </c>
      <c r="X16" s="679"/>
      <c r="Y16" s="679"/>
      <c r="Z16" s="679"/>
      <c r="AA16" s="679"/>
      <c r="AB16" s="679"/>
      <c r="AC16" s="680"/>
      <c r="AD16" s="678">
        <v>-529</v>
      </c>
      <c r="AE16" s="679"/>
      <c r="AF16" s="679"/>
      <c r="AG16" s="679"/>
      <c r="AH16" s="679"/>
      <c r="AI16" s="679"/>
      <c r="AJ16" s="680"/>
      <c r="AK16" s="678"/>
      <c r="AL16" s="679"/>
      <c r="AM16" s="679"/>
      <c r="AN16" s="679"/>
      <c r="AO16" s="679"/>
      <c r="AP16" s="679"/>
      <c r="AQ16" s="680"/>
      <c r="AR16" s="777"/>
      <c r="AS16" s="778"/>
      <c r="AT16" s="778"/>
      <c r="AU16" s="778"/>
      <c r="AV16" s="778"/>
      <c r="AW16" s="778"/>
      <c r="AX16" s="779"/>
    </row>
    <row r="17" spans="1:50" ht="24.75" customHeight="1" x14ac:dyDescent="0.15">
      <c r="A17" s="637"/>
      <c r="B17" s="638"/>
      <c r="C17" s="638"/>
      <c r="D17" s="638"/>
      <c r="E17" s="638"/>
      <c r="F17" s="639"/>
      <c r="G17" s="750"/>
      <c r="H17" s="751"/>
      <c r="I17" s="736" t="s">
        <v>51</v>
      </c>
      <c r="J17" s="785"/>
      <c r="K17" s="785"/>
      <c r="L17" s="785"/>
      <c r="M17" s="785"/>
      <c r="N17" s="785"/>
      <c r="O17" s="786"/>
      <c r="P17" s="678" t="s">
        <v>546</v>
      </c>
      <c r="Q17" s="679"/>
      <c r="R17" s="679"/>
      <c r="S17" s="679"/>
      <c r="T17" s="679"/>
      <c r="U17" s="679"/>
      <c r="V17" s="680"/>
      <c r="W17" s="678" t="s">
        <v>546</v>
      </c>
      <c r="X17" s="679"/>
      <c r="Y17" s="679"/>
      <c r="Z17" s="679"/>
      <c r="AA17" s="679"/>
      <c r="AB17" s="679"/>
      <c r="AC17" s="680"/>
      <c r="AD17" s="678" t="s">
        <v>546</v>
      </c>
      <c r="AE17" s="679"/>
      <c r="AF17" s="679"/>
      <c r="AG17" s="679"/>
      <c r="AH17" s="679"/>
      <c r="AI17" s="679"/>
      <c r="AJ17" s="680"/>
      <c r="AK17" s="678"/>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2"/>
      <c r="H18" s="753"/>
      <c r="I18" s="741" t="s">
        <v>21</v>
      </c>
      <c r="J18" s="742"/>
      <c r="K18" s="742"/>
      <c r="L18" s="742"/>
      <c r="M18" s="742"/>
      <c r="N18" s="742"/>
      <c r="O18" s="743"/>
      <c r="P18" s="905">
        <f>SUM(P13:V17)</f>
        <v>1874</v>
      </c>
      <c r="Q18" s="906"/>
      <c r="R18" s="906"/>
      <c r="S18" s="906"/>
      <c r="T18" s="906"/>
      <c r="U18" s="906"/>
      <c r="V18" s="907"/>
      <c r="W18" s="905">
        <f>SUM(W13:AC17)</f>
        <v>1683</v>
      </c>
      <c r="X18" s="906"/>
      <c r="Y18" s="906"/>
      <c r="Z18" s="906"/>
      <c r="AA18" s="906"/>
      <c r="AB18" s="906"/>
      <c r="AC18" s="907"/>
      <c r="AD18" s="905">
        <f>SUM(AD13:AJ17)</f>
        <v>2286</v>
      </c>
      <c r="AE18" s="906"/>
      <c r="AF18" s="906"/>
      <c r="AG18" s="906"/>
      <c r="AH18" s="906"/>
      <c r="AI18" s="906"/>
      <c r="AJ18" s="907"/>
      <c r="AK18" s="905">
        <f>SUM(AK13:AQ17)</f>
        <v>2098</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78">
        <v>1565</v>
      </c>
      <c r="Q19" s="679"/>
      <c r="R19" s="679"/>
      <c r="S19" s="679"/>
      <c r="T19" s="679"/>
      <c r="U19" s="679"/>
      <c r="V19" s="680"/>
      <c r="W19" s="678">
        <v>1559</v>
      </c>
      <c r="X19" s="679"/>
      <c r="Y19" s="679"/>
      <c r="Z19" s="679"/>
      <c r="AA19" s="679"/>
      <c r="AB19" s="679"/>
      <c r="AC19" s="680"/>
      <c r="AD19" s="678">
        <v>2010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f>IF(P18=0, "-", SUM(P19)/P18)</f>
        <v>0.83511205976520808</v>
      </c>
      <c r="Q20" s="351"/>
      <c r="R20" s="351"/>
      <c r="S20" s="351"/>
      <c r="T20" s="351"/>
      <c r="U20" s="351"/>
      <c r="V20" s="351"/>
      <c r="W20" s="351">
        <f t="shared" ref="W20" si="0">IF(W18=0, "-", SUM(W19)/W18)</f>
        <v>0.92632204396910278</v>
      </c>
      <c r="X20" s="351"/>
      <c r="Y20" s="351"/>
      <c r="Z20" s="351"/>
      <c r="AA20" s="351"/>
      <c r="AB20" s="351"/>
      <c r="AC20" s="351"/>
      <c r="AD20" s="351">
        <f t="shared" ref="AD20" si="1">IF(AD18=0, "-", SUM(AD19)/AD18)</f>
        <v>0.87926509186351709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2"/>
      <c r="G21" s="349" t="s">
        <v>503</v>
      </c>
      <c r="H21" s="350"/>
      <c r="I21" s="350"/>
      <c r="J21" s="350"/>
      <c r="K21" s="350"/>
      <c r="L21" s="350"/>
      <c r="M21" s="350"/>
      <c r="N21" s="350"/>
      <c r="O21" s="350"/>
      <c r="P21" s="351">
        <f>IF(P19=0, "-", SUM(P19)/SUM(P13,P14))</f>
        <v>0.85100598151169116</v>
      </c>
      <c r="Q21" s="351"/>
      <c r="R21" s="351"/>
      <c r="S21" s="351"/>
      <c r="T21" s="351"/>
      <c r="U21" s="351"/>
      <c r="V21" s="351"/>
      <c r="W21" s="351">
        <f t="shared" ref="W21" si="2">IF(W19=0, "-", SUM(W19)/SUM(W13,W14))</f>
        <v>0.85284463894967177</v>
      </c>
      <c r="X21" s="351"/>
      <c r="Y21" s="351"/>
      <c r="Z21" s="351"/>
      <c r="AA21" s="351"/>
      <c r="AB21" s="351"/>
      <c r="AC21" s="351"/>
      <c r="AD21" s="351">
        <f t="shared" ref="AD21" si="3">IF(AD19=0, "-", SUM(AD19)/SUM(AD13,AD14))</f>
        <v>1.0995623632385121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480</v>
      </c>
      <c r="B22" s="988"/>
      <c r="C22" s="988"/>
      <c r="D22" s="988"/>
      <c r="E22" s="988"/>
      <c r="F22" s="989"/>
      <c r="G22" s="977" t="s">
        <v>478</v>
      </c>
      <c r="H22" s="243"/>
      <c r="I22" s="243"/>
      <c r="J22" s="243"/>
      <c r="K22" s="243"/>
      <c r="L22" s="243"/>
      <c r="M22" s="243"/>
      <c r="N22" s="243"/>
      <c r="O22" s="244"/>
      <c r="P22" s="968" t="s">
        <v>477</v>
      </c>
      <c r="Q22" s="243"/>
      <c r="R22" s="243"/>
      <c r="S22" s="243"/>
      <c r="T22" s="243"/>
      <c r="U22" s="243"/>
      <c r="V22" s="244"/>
      <c r="W22" s="968" t="s">
        <v>476</v>
      </c>
      <c r="X22" s="243"/>
      <c r="Y22" s="243"/>
      <c r="Z22" s="243"/>
      <c r="AA22" s="243"/>
      <c r="AB22" s="243"/>
      <c r="AC22" s="244"/>
      <c r="AD22" s="968" t="s">
        <v>475</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8" t="s">
        <v>550</v>
      </c>
      <c r="H23" s="979"/>
      <c r="I23" s="979"/>
      <c r="J23" s="979"/>
      <c r="K23" s="979"/>
      <c r="L23" s="979"/>
      <c r="M23" s="979"/>
      <c r="N23" s="979"/>
      <c r="O23" s="980"/>
      <c r="P23" s="678">
        <v>1550</v>
      </c>
      <c r="Q23" s="679"/>
      <c r="R23" s="679"/>
      <c r="S23" s="679"/>
      <c r="T23" s="679"/>
      <c r="U23" s="679"/>
      <c r="V23" s="680"/>
      <c r="W23" s="945"/>
      <c r="X23" s="946"/>
      <c r="Y23" s="946"/>
      <c r="Z23" s="946"/>
      <c r="AA23" s="946"/>
      <c r="AB23" s="946"/>
      <c r="AC23" s="1006"/>
      <c r="AD23" s="997" t="s">
        <v>551</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549</v>
      </c>
      <c r="H24" s="979"/>
      <c r="I24" s="979"/>
      <c r="J24" s="979"/>
      <c r="K24" s="979"/>
      <c r="L24" s="979"/>
      <c r="M24" s="979"/>
      <c r="N24" s="979"/>
      <c r="O24" s="980"/>
      <c r="P24" s="678">
        <v>17</v>
      </c>
      <c r="Q24" s="679"/>
      <c r="R24" s="679"/>
      <c r="S24" s="679"/>
      <c r="T24" s="679"/>
      <c r="U24" s="679"/>
      <c r="V24" s="680"/>
      <c r="W24" s="678"/>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547</v>
      </c>
      <c r="H25" s="979"/>
      <c r="I25" s="979"/>
      <c r="J25" s="979"/>
      <c r="K25" s="979"/>
      <c r="L25" s="979"/>
      <c r="M25" s="979"/>
      <c r="N25" s="979"/>
      <c r="O25" s="980"/>
      <c r="P25" s="678">
        <v>1.8</v>
      </c>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548</v>
      </c>
      <c r="H26" s="979"/>
      <c r="I26" s="979"/>
      <c r="J26" s="979"/>
      <c r="K26" s="979"/>
      <c r="L26" s="979"/>
      <c r="M26" s="979"/>
      <c r="N26" s="979"/>
      <c r="O26" s="980"/>
      <c r="P26" s="678">
        <v>0.1</v>
      </c>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631</v>
      </c>
      <c r="H27" s="979"/>
      <c r="I27" s="979"/>
      <c r="J27" s="979"/>
      <c r="K27" s="979"/>
      <c r="L27" s="979"/>
      <c r="M27" s="979"/>
      <c r="N27" s="979"/>
      <c r="O27" s="980"/>
      <c r="P27" s="678">
        <v>0.1</v>
      </c>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483</v>
      </c>
      <c r="H28" s="982"/>
      <c r="I28" s="982"/>
      <c r="J28" s="982"/>
      <c r="K28" s="982"/>
      <c r="L28" s="982"/>
      <c r="M28" s="982"/>
      <c r="N28" s="982"/>
      <c r="O28" s="983"/>
      <c r="P28" s="905">
        <f>P29-SUM(P23:P27)</f>
        <v>0</v>
      </c>
      <c r="Q28" s="906"/>
      <c r="R28" s="906"/>
      <c r="S28" s="906"/>
      <c r="T28" s="906"/>
      <c r="U28" s="906"/>
      <c r="V28" s="907"/>
      <c r="W28" s="905">
        <f>W29-SUM(W23:W27)</f>
        <v>0</v>
      </c>
      <c r="X28" s="906"/>
      <c r="Y28" s="906"/>
      <c r="Z28" s="906"/>
      <c r="AA28" s="906"/>
      <c r="AB28" s="906"/>
      <c r="AC28" s="907"/>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479</v>
      </c>
      <c r="H29" s="985"/>
      <c r="I29" s="985"/>
      <c r="J29" s="985"/>
      <c r="K29" s="985"/>
      <c r="L29" s="985"/>
      <c r="M29" s="985"/>
      <c r="N29" s="985"/>
      <c r="O29" s="986"/>
      <c r="P29" s="960">
        <f>AK13</f>
        <v>1569</v>
      </c>
      <c r="Q29" s="961"/>
      <c r="R29" s="961"/>
      <c r="S29" s="961"/>
      <c r="T29" s="961"/>
      <c r="U29" s="961"/>
      <c r="V29" s="962"/>
      <c r="W29" s="960">
        <f>AR13</f>
        <v>0</v>
      </c>
      <c r="X29" s="961"/>
      <c r="Y29" s="961"/>
      <c r="Z29" s="961"/>
      <c r="AA29" s="961"/>
      <c r="AB29" s="961"/>
      <c r="AC29" s="962"/>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8" t="s">
        <v>496</v>
      </c>
      <c r="B30" s="889"/>
      <c r="C30" s="889"/>
      <c r="D30" s="889"/>
      <c r="E30" s="889"/>
      <c r="F30" s="890"/>
      <c r="G30" s="799" t="s">
        <v>266</v>
      </c>
      <c r="H30" s="800"/>
      <c r="I30" s="800"/>
      <c r="J30" s="800"/>
      <c r="K30" s="800"/>
      <c r="L30" s="800"/>
      <c r="M30" s="800"/>
      <c r="N30" s="800"/>
      <c r="O30" s="801"/>
      <c r="P30" s="884" t="s">
        <v>60</v>
      </c>
      <c r="Q30" s="800"/>
      <c r="R30" s="800"/>
      <c r="S30" s="800"/>
      <c r="T30" s="800"/>
      <c r="U30" s="800"/>
      <c r="V30" s="800"/>
      <c r="W30" s="800"/>
      <c r="X30" s="801"/>
      <c r="Y30" s="881"/>
      <c r="Z30" s="882"/>
      <c r="AA30" s="883"/>
      <c r="AB30" s="885" t="s">
        <v>12</v>
      </c>
      <c r="AC30" s="886"/>
      <c r="AD30" s="887"/>
      <c r="AE30" s="941" t="s">
        <v>356</v>
      </c>
      <c r="AF30" s="941"/>
      <c r="AG30" s="941"/>
      <c r="AH30" s="941"/>
      <c r="AI30" s="941" t="s">
        <v>357</v>
      </c>
      <c r="AJ30" s="941"/>
      <c r="AK30" s="941"/>
      <c r="AL30" s="941"/>
      <c r="AM30" s="941" t="s">
        <v>363</v>
      </c>
      <c r="AN30" s="941"/>
      <c r="AO30" s="941"/>
      <c r="AP30" s="885"/>
      <c r="AQ30" s="793" t="s">
        <v>354</v>
      </c>
      <c r="AR30" s="794"/>
      <c r="AS30" s="794"/>
      <c r="AT30" s="795"/>
      <c r="AU30" s="800" t="s">
        <v>254</v>
      </c>
      <c r="AV30" s="800"/>
      <c r="AW30" s="800"/>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626</v>
      </c>
      <c r="AR31" s="187"/>
      <c r="AS31" s="131" t="s">
        <v>355</v>
      </c>
      <c r="AT31" s="132"/>
      <c r="AU31" s="186">
        <v>32</v>
      </c>
      <c r="AV31" s="186"/>
      <c r="AW31" s="429" t="s">
        <v>301</v>
      </c>
      <c r="AX31" s="430"/>
    </row>
    <row r="32" spans="1:50" ht="23.25" customHeight="1" x14ac:dyDescent="0.15">
      <c r="A32" s="434"/>
      <c r="B32" s="432"/>
      <c r="C32" s="432"/>
      <c r="D32" s="432"/>
      <c r="E32" s="432"/>
      <c r="F32" s="433"/>
      <c r="G32" s="575" t="s">
        <v>627</v>
      </c>
      <c r="H32" s="576"/>
      <c r="I32" s="576"/>
      <c r="J32" s="576"/>
      <c r="K32" s="576"/>
      <c r="L32" s="576"/>
      <c r="M32" s="576"/>
      <c r="N32" s="576"/>
      <c r="O32" s="577"/>
      <c r="P32" s="100" t="s">
        <v>635</v>
      </c>
      <c r="Q32" s="100"/>
      <c r="R32" s="100"/>
      <c r="S32" s="100"/>
      <c r="T32" s="100"/>
      <c r="U32" s="100"/>
      <c r="V32" s="100"/>
      <c r="W32" s="100"/>
      <c r="X32" s="101"/>
      <c r="Y32" s="497" t="s">
        <v>13</v>
      </c>
      <c r="Z32" s="544"/>
      <c r="AA32" s="545"/>
      <c r="AB32" s="482" t="s">
        <v>554</v>
      </c>
      <c r="AC32" s="482"/>
      <c r="AD32" s="482"/>
      <c r="AE32" s="239">
        <v>397</v>
      </c>
      <c r="AF32" s="240"/>
      <c r="AG32" s="240"/>
      <c r="AH32" s="240"/>
      <c r="AI32" s="239">
        <v>390</v>
      </c>
      <c r="AJ32" s="240"/>
      <c r="AK32" s="240"/>
      <c r="AL32" s="240"/>
      <c r="AM32" s="239">
        <v>382</v>
      </c>
      <c r="AN32" s="240"/>
      <c r="AO32" s="240"/>
      <c r="AP32" s="240"/>
      <c r="AQ32" s="359" t="s">
        <v>546</v>
      </c>
      <c r="AR32" s="194"/>
      <c r="AS32" s="194"/>
      <c r="AT32" s="360"/>
      <c r="AU32" s="240" t="s">
        <v>546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554</v>
      </c>
      <c r="AC33" s="536"/>
      <c r="AD33" s="536"/>
      <c r="AE33" s="239" t="s">
        <v>555</v>
      </c>
      <c r="AF33" s="240"/>
      <c r="AG33" s="240"/>
      <c r="AH33" s="240"/>
      <c r="AI33" s="239" t="s">
        <v>546</v>
      </c>
      <c r="AJ33" s="240"/>
      <c r="AK33" s="240"/>
      <c r="AL33" s="240"/>
      <c r="AM33" s="239" t="s">
        <v>546</v>
      </c>
      <c r="AN33" s="240"/>
      <c r="AO33" s="240"/>
      <c r="AP33" s="240"/>
      <c r="AQ33" s="359" t="s">
        <v>546</v>
      </c>
      <c r="AR33" s="194"/>
      <c r="AS33" s="194"/>
      <c r="AT33" s="360"/>
      <c r="AU33" s="240">
        <v>345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546</v>
      </c>
      <c r="AF34" s="240"/>
      <c r="AG34" s="240"/>
      <c r="AH34" s="240"/>
      <c r="AI34" s="239" t="s">
        <v>546</v>
      </c>
      <c r="AJ34" s="240"/>
      <c r="AK34" s="240"/>
      <c r="AL34" s="240"/>
      <c r="AM34" s="239" t="s">
        <v>626</v>
      </c>
      <c r="AN34" s="240"/>
      <c r="AO34" s="240"/>
      <c r="AP34" s="240"/>
      <c r="AQ34" s="359" t="s">
        <v>546</v>
      </c>
      <c r="AR34" s="194"/>
      <c r="AS34" s="194"/>
      <c r="AT34" s="360"/>
      <c r="AU34" s="240" t="s">
        <v>546</v>
      </c>
      <c r="AV34" s="240"/>
      <c r="AW34" s="240"/>
      <c r="AX34" s="242"/>
    </row>
    <row r="35" spans="1:50" ht="23.25" customHeight="1" x14ac:dyDescent="0.15">
      <c r="A35" s="225" t="s">
        <v>532</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496</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7" t="s">
        <v>12</v>
      </c>
      <c r="AC37" s="788"/>
      <c r="AD37" s="789"/>
      <c r="AE37" s="781" t="s">
        <v>356</v>
      </c>
      <c r="AF37" s="781"/>
      <c r="AG37" s="781"/>
      <c r="AH37" s="781"/>
      <c r="AI37" s="781" t="s">
        <v>357</v>
      </c>
      <c r="AJ37" s="781"/>
      <c r="AK37" s="781"/>
      <c r="AL37" s="781"/>
      <c r="AM37" s="781" t="s">
        <v>363</v>
      </c>
      <c r="AN37" s="781"/>
      <c r="AO37" s="781"/>
      <c r="AP37" s="787"/>
      <c r="AQ37" s="180" t="s">
        <v>354</v>
      </c>
      <c r="AR37" s="172"/>
      <c r="AS37" s="172"/>
      <c r="AT37" s="173"/>
      <c r="AU37" s="448" t="s">
        <v>254</v>
      </c>
      <c r="AV37" s="448"/>
      <c r="AW37" s="448"/>
      <c r="AX37" s="936"/>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355</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496</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7" t="s">
        <v>12</v>
      </c>
      <c r="AC44" s="788"/>
      <c r="AD44" s="789"/>
      <c r="AE44" s="781" t="s">
        <v>356</v>
      </c>
      <c r="AF44" s="781"/>
      <c r="AG44" s="781"/>
      <c r="AH44" s="781"/>
      <c r="AI44" s="781" t="s">
        <v>357</v>
      </c>
      <c r="AJ44" s="781"/>
      <c r="AK44" s="781"/>
      <c r="AL44" s="781"/>
      <c r="AM44" s="781" t="s">
        <v>363</v>
      </c>
      <c r="AN44" s="781"/>
      <c r="AO44" s="781"/>
      <c r="AP44" s="787"/>
      <c r="AQ44" s="180" t="s">
        <v>354</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355</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355</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355</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495</v>
      </c>
      <c r="AX66" s="283"/>
    </row>
    <row r="67" spans="1:50" ht="23.25" hidden="1" customHeight="1" x14ac:dyDescent="0.15">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497</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356</v>
      </c>
      <c r="AF73" s="442"/>
      <c r="AG73" s="442"/>
      <c r="AH73" s="443"/>
      <c r="AI73" s="441" t="s">
        <v>357</v>
      </c>
      <c r="AJ73" s="442"/>
      <c r="AK73" s="442"/>
      <c r="AL73" s="443"/>
      <c r="AM73" s="441" t="s">
        <v>363</v>
      </c>
      <c r="AN73" s="442"/>
      <c r="AO73" s="442"/>
      <c r="AP73" s="443"/>
      <c r="AQ73" s="159" t="s">
        <v>354</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355</v>
      </c>
      <c r="AT74" s="132"/>
      <c r="AU74" s="604"/>
      <c r="AV74" s="187"/>
      <c r="AW74" s="131" t="s">
        <v>301</v>
      </c>
      <c r="AX74" s="170"/>
    </row>
    <row r="75" spans="1:50" ht="23.25" hidden="1" customHeight="1" x14ac:dyDescent="0.15">
      <c r="A75" s="525"/>
      <c r="B75" s="526"/>
      <c r="C75" s="526"/>
      <c r="D75" s="526"/>
      <c r="E75" s="526"/>
      <c r="F75" s="527"/>
      <c r="G75" s="629"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535</v>
      </c>
      <c r="B78" s="358"/>
      <c r="C78" s="358"/>
      <c r="D78" s="358"/>
      <c r="E78" s="355" t="s">
        <v>462</v>
      </c>
      <c r="F78" s="356"/>
      <c r="G78" s="58" t="s">
        <v>365</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491</v>
      </c>
      <c r="AP79" s="305"/>
      <c r="AQ79" s="305"/>
      <c r="AR79" s="90" t="s">
        <v>489</v>
      </c>
      <c r="AS79" s="304"/>
      <c r="AT79" s="305"/>
      <c r="AU79" s="305"/>
      <c r="AV79" s="305"/>
      <c r="AW79" s="305"/>
      <c r="AX79" s="973"/>
    </row>
    <row r="80" spans="1:50" ht="18.75" hidden="1" customHeight="1" x14ac:dyDescent="0.15">
      <c r="A80" s="891" t="s">
        <v>267</v>
      </c>
      <c r="B80" s="537" t="s">
        <v>488</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356</v>
      </c>
      <c r="AF85" s="562"/>
      <c r="AG85" s="562"/>
      <c r="AH85" s="562"/>
      <c r="AI85" s="562" t="s">
        <v>357</v>
      </c>
      <c r="AJ85" s="562"/>
      <c r="AK85" s="562"/>
      <c r="AL85" s="562"/>
      <c r="AM85" s="562" t="s">
        <v>363</v>
      </c>
      <c r="AN85" s="562"/>
      <c r="AO85" s="562"/>
      <c r="AP85" s="441"/>
      <c r="AQ85" s="159" t="s">
        <v>354</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355</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356</v>
      </c>
      <c r="AF90" s="562"/>
      <c r="AG90" s="562"/>
      <c r="AH90" s="562"/>
      <c r="AI90" s="562" t="s">
        <v>357</v>
      </c>
      <c r="AJ90" s="562"/>
      <c r="AK90" s="562"/>
      <c r="AL90" s="562"/>
      <c r="AM90" s="562" t="s">
        <v>363</v>
      </c>
      <c r="AN90" s="562"/>
      <c r="AO90" s="562"/>
      <c r="AP90" s="441"/>
      <c r="AQ90" s="159" t="s">
        <v>354</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355</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356</v>
      </c>
      <c r="AF95" s="562"/>
      <c r="AG95" s="562"/>
      <c r="AH95" s="562"/>
      <c r="AI95" s="562" t="s">
        <v>357</v>
      </c>
      <c r="AJ95" s="562"/>
      <c r="AK95" s="562"/>
      <c r="AL95" s="562"/>
      <c r="AM95" s="562" t="s">
        <v>363</v>
      </c>
      <c r="AN95" s="562"/>
      <c r="AO95" s="562"/>
      <c r="AP95" s="441"/>
      <c r="AQ95" s="159" t="s">
        <v>354</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355</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498</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356</v>
      </c>
      <c r="AF100" s="509"/>
      <c r="AG100" s="509"/>
      <c r="AH100" s="510"/>
      <c r="AI100" s="508" t="s">
        <v>357</v>
      </c>
      <c r="AJ100" s="509"/>
      <c r="AK100" s="509"/>
      <c r="AL100" s="510"/>
      <c r="AM100" s="508" t="s">
        <v>363</v>
      </c>
      <c r="AN100" s="509"/>
      <c r="AO100" s="509"/>
      <c r="AP100" s="510"/>
      <c r="AQ100" s="330" t="s">
        <v>499</v>
      </c>
      <c r="AR100" s="331"/>
      <c r="AS100" s="331"/>
      <c r="AT100" s="332"/>
      <c r="AU100" s="330" t="s">
        <v>500</v>
      </c>
      <c r="AV100" s="331"/>
      <c r="AW100" s="331"/>
      <c r="AX100" s="333"/>
    </row>
    <row r="101" spans="1:60" ht="23.25" customHeight="1" x14ac:dyDescent="0.15">
      <c r="A101" s="456"/>
      <c r="B101" s="457"/>
      <c r="C101" s="457"/>
      <c r="D101" s="457"/>
      <c r="E101" s="457"/>
      <c r="F101" s="458"/>
      <c r="G101" s="100" t="s">
        <v>634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235</v>
      </c>
      <c r="AF101" s="240"/>
      <c r="AG101" s="240"/>
      <c r="AH101" s="241"/>
      <c r="AI101" s="239">
        <v>220</v>
      </c>
      <c r="AJ101" s="240"/>
      <c r="AK101" s="240"/>
      <c r="AL101" s="241"/>
      <c r="AM101" s="239">
        <v>265</v>
      </c>
      <c r="AN101" s="240"/>
      <c r="AO101" s="240"/>
      <c r="AP101" s="241"/>
      <c r="AQ101" s="239" t="s">
        <v>546</v>
      </c>
      <c r="AR101" s="240"/>
      <c r="AS101" s="240"/>
      <c r="AT101" s="241"/>
      <c r="AU101" s="239" t="s">
        <v>546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173</v>
      </c>
      <c r="AF102" s="452"/>
      <c r="AG102" s="452"/>
      <c r="AH102" s="452"/>
      <c r="AI102" s="452">
        <v>198</v>
      </c>
      <c r="AJ102" s="452"/>
      <c r="AK102" s="452"/>
      <c r="AL102" s="452"/>
      <c r="AM102" s="452">
        <v>260</v>
      </c>
      <c r="AN102" s="452"/>
      <c r="AO102" s="452"/>
      <c r="AP102" s="452"/>
      <c r="AQ102" s="237">
        <v>265</v>
      </c>
      <c r="AR102" s="238"/>
      <c r="AS102" s="238"/>
      <c r="AT102" s="334"/>
      <c r="AU102" s="237"/>
      <c r="AV102" s="238"/>
      <c r="AW102" s="238"/>
      <c r="AX102" s="334"/>
    </row>
    <row r="103" spans="1:60" ht="31.5" hidden="1" customHeight="1" x14ac:dyDescent="0.15">
      <c r="A103" s="453" t="s">
        <v>498</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356</v>
      </c>
      <c r="AF103" s="420"/>
      <c r="AG103" s="420"/>
      <c r="AH103" s="421"/>
      <c r="AI103" s="419" t="s">
        <v>357</v>
      </c>
      <c r="AJ103" s="420"/>
      <c r="AK103" s="420"/>
      <c r="AL103" s="421"/>
      <c r="AM103" s="419" t="s">
        <v>363</v>
      </c>
      <c r="AN103" s="420"/>
      <c r="AO103" s="420"/>
      <c r="AP103" s="421"/>
      <c r="AQ103" s="310" t="s">
        <v>499</v>
      </c>
      <c r="AR103" s="311"/>
      <c r="AS103" s="311"/>
      <c r="AT103" s="335"/>
      <c r="AU103" s="310" t="s">
        <v>500</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498</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356</v>
      </c>
      <c r="AF106" s="420"/>
      <c r="AG106" s="420"/>
      <c r="AH106" s="421"/>
      <c r="AI106" s="419" t="s">
        <v>357</v>
      </c>
      <c r="AJ106" s="420"/>
      <c r="AK106" s="420"/>
      <c r="AL106" s="421"/>
      <c r="AM106" s="419" t="s">
        <v>363</v>
      </c>
      <c r="AN106" s="420"/>
      <c r="AO106" s="420"/>
      <c r="AP106" s="421"/>
      <c r="AQ106" s="310" t="s">
        <v>499</v>
      </c>
      <c r="AR106" s="311"/>
      <c r="AS106" s="311"/>
      <c r="AT106" s="335"/>
      <c r="AU106" s="310" t="s">
        <v>500</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498</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356</v>
      </c>
      <c r="AF109" s="420"/>
      <c r="AG109" s="420"/>
      <c r="AH109" s="421"/>
      <c r="AI109" s="419" t="s">
        <v>357</v>
      </c>
      <c r="AJ109" s="420"/>
      <c r="AK109" s="420"/>
      <c r="AL109" s="421"/>
      <c r="AM109" s="419" t="s">
        <v>363</v>
      </c>
      <c r="AN109" s="420"/>
      <c r="AO109" s="420"/>
      <c r="AP109" s="421"/>
      <c r="AQ109" s="310" t="s">
        <v>499</v>
      </c>
      <c r="AR109" s="311"/>
      <c r="AS109" s="311"/>
      <c r="AT109" s="335"/>
      <c r="AU109" s="310" t="s">
        <v>500</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498</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356</v>
      </c>
      <c r="AF112" s="420"/>
      <c r="AG112" s="420"/>
      <c r="AH112" s="421"/>
      <c r="AI112" s="419" t="s">
        <v>357</v>
      </c>
      <c r="AJ112" s="420"/>
      <c r="AK112" s="420"/>
      <c r="AL112" s="421"/>
      <c r="AM112" s="419" t="s">
        <v>363</v>
      </c>
      <c r="AN112" s="420"/>
      <c r="AO112" s="420"/>
      <c r="AP112" s="421"/>
      <c r="AQ112" s="950" t="s">
        <v>499</v>
      </c>
      <c r="AR112" s="951"/>
      <c r="AS112" s="951"/>
      <c r="AT112" s="952"/>
      <c r="AU112" s="310" t="s">
        <v>500</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356</v>
      </c>
      <c r="AF115" s="420"/>
      <c r="AG115" s="420"/>
      <c r="AH115" s="421"/>
      <c r="AI115" s="419" t="s">
        <v>357</v>
      </c>
      <c r="AJ115" s="420"/>
      <c r="AK115" s="420"/>
      <c r="AL115" s="421"/>
      <c r="AM115" s="419" t="s">
        <v>363</v>
      </c>
      <c r="AN115" s="420"/>
      <c r="AO115" s="420"/>
      <c r="AP115" s="421"/>
      <c r="AQ115" s="550" t="s">
        <v>473</v>
      </c>
      <c r="AR115" s="551"/>
      <c r="AS115" s="551"/>
      <c r="AT115" s="551"/>
      <c r="AU115" s="551"/>
      <c r="AV115" s="551"/>
      <c r="AW115" s="551"/>
      <c r="AX115" s="552"/>
    </row>
    <row r="116" spans="1:50" ht="23.25" customHeight="1" x14ac:dyDescent="0.15">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621</v>
      </c>
      <c r="AC116" s="484"/>
      <c r="AD116" s="485"/>
      <c r="AE116" s="452">
        <v>6660</v>
      </c>
      <c r="AF116" s="452"/>
      <c r="AG116" s="452"/>
      <c r="AH116" s="452"/>
      <c r="AI116" s="452">
        <v>7088</v>
      </c>
      <c r="AJ116" s="452"/>
      <c r="AK116" s="452"/>
      <c r="AL116" s="452"/>
      <c r="AM116" s="452">
        <v>7587</v>
      </c>
      <c r="AN116" s="452"/>
      <c r="AO116" s="452"/>
      <c r="AP116" s="452"/>
      <c r="AQ116" s="239">
        <v>7917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633</v>
      </c>
      <c r="AC117" s="499"/>
      <c r="AD117" s="500"/>
      <c r="AE117" s="548" t="s">
        <v>620</v>
      </c>
      <c r="AF117" s="548"/>
      <c r="AG117" s="548"/>
      <c r="AH117" s="548"/>
      <c r="AI117" s="548" t="s">
        <v>622</v>
      </c>
      <c r="AJ117" s="548"/>
      <c r="AK117" s="548"/>
      <c r="AL117" s="548"/>
      <c r="AM117" s="548" t="s">
        <v>623</v>
      </c>
      <c r="AN117" s="548"/>
      <c r="AO117" s="548"/>
      <c r="AP117" s="548"/>
      <c r="AQ117" s="548" t="s">
        <v>624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356</v>
      </c>
      <c r="AF118" s="420"/>
      <c r="AG118" s="420"/>
      <c r="AH118" s="421"/>
      <c r="AI118" s="419" t="s">
        <v>357</v>
      </c>
      <c r="AJ118" s="420"/>
      <c r="AK118" s="420"/>
      <c r="AL118" s="421"/>
      <c r="AM118" s="419" t="s">
        <v>363</v>
      </c>
      <c r="AN118" s="420"/>
      <c r="AO118" s="420"/>
      <c r="AP118" s="421"/>
      <c r="AQ118" s="550" t="s">
        <v>473</v>
      </c>
      <c r="AR118" s="551"/>
      <c r="AS118" s="551"/>
      <c r="AT118" s="551"/>
      <c r="AU118" s="551"/>
      <c r="AV118" s="551"/>
      <c r="AW118" s="551"/>
      <c r="AX118" s="552"/>
    </row>
    <row r="119" spans="1:50" ht="23.25" hidden="1" customHeight="1" x14ac:dyDescent="0.15">
      <c r="A119" s="473"/>
      <c r="B119" s="474"/>
      <c r="C119" s="474"/>
      <c r="D119" s="474"/>
      <c r="E119" s="474"/>
      <c r="F119" s="475"/>
      <c r="G119" s="424" t="s">
        <v>509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508</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356</v>
      </c>
      <c r="AF121" s="420"/>
      <c r="AG121" s="420"/>
      <c r="AH121" s="421"/>
      <c r="AI121" s="419" t="s">
        <v>357</v>
      </c>
      <c r="AJ121" s="420"/>
      <c r="AK121" s="420"/>
      <c r="AL121" s="421"/>
      <c r="AM121" s="419" t="s">
        <v>363</v>
      </c>
      <c r="AN121" s="420"/>
      <c r="AO121" s="420"/>
      <c r="AP121" s="421"/>
      <c r="AQ121" s="550" t="s">
        <v>473</v>
      </c>
      <c r="AR121" s="551"/>
      <c r="AS121" s="551"/>
      <c r="AT121" s="551"/>
      <c r="AU121" s="551"/>
      <c r="AV121" s="551"/>
      <c r="AW121" s="551"/>
      <c r="AX121" s="552"/>
    </row>
    <row r="122" spans="1:50" ht="23.25" hidden="1" customHeight="1" x14ac:dyDescent="0.15">
      <c r="A122" s="473"/>
      <c r="B122" s="474"/>
      <c r="C122" s="474"/>
      <c r="D122" s="474"/>
      <c r="E122" s="474"/>
      <c r="F122" s="475"/>
      <c r="G122" s="424" t="s">
        <v>510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511</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356</v>
      </c>
      <c r="AF124" s="420"/>
      <c r="AG124" s="420"/>
      <c r="AH124" s="421"/>
      <c r="AI124" s="419" t="s">
        <v>357</v>
      </c>
      <c r="AJ124" s="420"/>
      <c r="AK124" s="420"/>
      <c r="AL124" s="421"/>
      <c r="AM124" s="419" t="s">
        <v>363</v>
      </c>
      <c r="AN124" s="420"/>
      <c r="AO124" s="420"/>
      <c r="AP124" s="421"/>
      <c r="AQ124" s="550" t="s">
        <v>473</v>
      </c>
      <c r="AR124" s="551"/>
      <c r="AS124" s="551"/>
      <c r="AT124" s="551"/>
      <c r="AU124" s="551"/>
      <c r="AV124" s="551"/>
      <c r="AW124" s="551"/>
      <c r="AX124" s="552"/>
    </row>
    <row r="125" spans="1:50" ht="23.25" hidden="1" customHeight="1" x14ac:dyDescent="0.15">
      <c r="A125" s="473"/>
      <c r="B125" s="474"/>
      <c r="C125" s="474"/>
      <c r="D125" s="474"/>
      <c r="E125" s="474"/>
      <c r="F125" s="475"/>
      <c r="G125" s="424" t="s">
        <v>510</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508</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356</v>
      </c>
      <c r="AF127" s="420"/>
      <c r="AG127" s="420"/>
      <c r="AH127" s="421"/>
      <c r="AI127" s="419" t="s">
        <v>357</v>
      </c>
      <c r="AJ127" s="420"/>
      <c r="AK127" s="420"/>
      <c r="AL127" s="421"/>
      <c r="AM127" s="419" t="s">
        <v>363</v>
      </c>
      <c r="AN127" s="420"/>
      <c r="AO127" s="420"/>
      <c r="AP127" s="421"/>
      <c r="AQ127" s="550" t="s">
        <v>473</v>
      </c>
      <c r="AR127" s="551"/>
      <c r="AS127" s="551"/>
      <c r="AT127" s="551"/>
      <c r="AU127" s="551"/>
      <c r="AV127" s="551"/>
      <c r="AW127" s="551"/>
      <c r="AX127" s="552"/>
    </row>
    <row r="128" spans="1:50" ht="23.25" hidden="1" customHeight="1" x14ac:dyDescent="0.15">
      <c r="A128" s="473"/>
      <c r="B128" s="474"/>
      <c r="C128" s="474"/>
      <c r="D128" s="474"/>
      <c r="E128" s="474"/>
      <c r="F128" s="475"/>
      <c r="G128" s="424" t="s">
        <v>510</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508</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369</v>
      </c>
      <c r="B130" s="138"/>
      <c r="C130" s="137" t="s">
        <v>366</v>
      </c>
      <c r="D130" s="138"/>
      <c r="E130" s="202" t="s">
        <v>399</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398</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355</v>
      </c>
      <c r="AT133" s="132"/>
      <c r="AU133" s="187">
        <v>32</v>
      </c>
      <c r="AV133" s="187"/>
      <c r="AW133" s="131" t="s">
        <v>301</v>
      </c>
      <c r="AX133" s="170"/>
    </row>
    <row r="134" spans="1:50" ht="39.75" customHeight="1" x14ac:dyDescent="0.15">
      <c r="A134" s="144"/>
      <c r="B134" s="140"/>
      <c r="C134" s="139"/>
      <c r="D134" s="140"/>
      <c r="E134" s="139"/>
      <c r="F134" s="213"/>
      <c r="G134" s="99" t="s">
        <v>627</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554</v>
      </c>
      <c r="AC134" s="192"/>
      <c r="AD134" s="192"/>
      <c r="AE134" s="193">
        <v>397</v>
      </c>
      <c r="AF134" s="194"/>
      <c r="AG134" s="194"/>
      <c r="AH134" s="194"/>
      <c r="AI134" s="193">
        <v>390</v>
      </c>
      <c r="AJ134" s="194"/>
      <c r="AK134" s="194"/>
      <c r="AL134" s="194"/>
      <c r="AM134" s="193">
        <v>382</v>
      </c>
      <c r="AN134" s="705"/>
      <c r="AO134" s="705"/>
      <c r="AP134" s="706"/>
      <c r="AQ134" s="193" t="s">
        <v>546</v>
      </c>
      <c r="AR134" s="194"/>
      <c r="AS134" s="194"/>
      <c r="AT134" s="194"/>
      <c r="AU134" s="193" t="s">
        <v>546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546</v>
      </c>
      <c r="AF135" s="194"/>
      <c r="AG135" s="194"/>
      <c r="AH135" s="194"/>
      <c r="AI135" s="193" t="s">
        <v>546</v>
      </c>
      <c r="AJ135" s="194"/>
      <c r="AK135" s="194"/>
      <c r="AL135" s="194"/>
      <c r="AM135" s="193" t="s">
        <v>546</v>
      </c>
      <c r="AN135" s="194"/>
      <c r="AO135" s="194"/>
      <c r="AP135" s="194"/>
      <c r="AQ135" s="193" t="s">
        <v>546</v>
      </c>
      <c r="AR135" s="194"/>
      <c r="AS135" s="194"/>
      <c r="AT135" s="194"/>
      <c r="AU135" s="193">
        <v>345</v>
      </c>
      <c r="AV135" s="194"/>
      <c r="AW135" s="194"/>
      <c r="AX135" s="195"/>
    </row>
    <row r="136" spans="1:50" ht="18.75" hidden="1" customHeight="1" x14ac:dyDescent="0.15">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355</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355</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355</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355</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368</v>
      </c>
      <c r="D430" s="958"/>
      <c r="E430" s="207" t="s">
        <v>388</v>
      </c>
      <c r="F430" s="208"/>
      <c r="G430" s="925" t="s">
        <v>384</v>
      </c>
      <c r="H430" s="121"/>
      <c r="I430" s="121"/>
      <c r="J430" s="926" t="s">
        <v>546</v>
      </c>
      <c r="K430" s="927"/>
      <c r="L430" s="927"/>
      <c r="M430" s="927"/>
      <c r="N430" s="927"/>
      <c r="O430" s="927"/>
      <c r="P430" s="927"/>
      <c r="Q430" s="927"/>
      <c r="R430" s="927"/>
      <c r="S430" s="927"/>
      <c r="T430" s="928"/>
      <c r="U430" s="602" t="s">
        <v>555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373</v>
      </c>
      <c r="F431" s="362"/>
      <c r="G431" s="363"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372</v>
      </c>
      <c r="AF431" s="365"/>
      <c r="AG431" s="365"/>
      <c r="AH431" s="366"/>
      <c r="AI431" s="218" t="s">
        <v>363</v>
      </c>
      <c r="AJ431" s="218"/>
      <c r="AK431" s="218"/>
      <c r="AL431" s="159"/>
      <c r="AM431" s="218" t="s">
        <v>470</v>
      </c>
      <c r="AN431" s="218"/>
      <c r="AO431" s="218"/>
      <c r="AP431" s="159"/>
      <c r="AQ431" s="159" t="s">
        <v>354</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355</v>
      </c>
      <c r="AH432" s="132"/>
      <c r="AI432" s="182"/>
      <c r="AJ432" s="182"/>
      <c r="AK432" s="182"/>
      <c r="AL432" s="160"/>
      <c r="AM432" s="182"/>
      <c r="AN432" s="182"/>
      <c r="AO432" s="182"/>
      <c r="AP432" s="160"/>
      <c r="AQ432" s="604"/>
      <c r="AR432" s="187"/>
      <c r="AS432" s="131" t="s">
        <v>355</v>
      </c>
      <c r="AT432" s="132"/>
      <c r="AU432" s="187"/>
      <c r="AV432" s="187"/>
      <c r="AW432" s="131" t="s">
        <v>301</v>
      </c>
      <c r="AX432" s="170"/>
    </row>
    <row r="433" spans="1:50" ht="23.25" customHeight="1" x14ac:dyDescent="0.15">
      <c r="A433" s="144"/>
      <c r="B433" s="140"/>
      <c r="C433" s="139"/>
      <c r="D433" s="140"/>
      <c r="E433" s="361"/>
      <c r="F433" s="362"/>
      <c r="G433" s="99" t="s">
        <v>626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373</v>
      </c>
      <c r="F436" s="362"/>
      <c r="G436" s="363"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372</v>
      </c>
      <c r="AF436" s="365"/>
      <c r="AG436" s="365"/>
      <c r="AH436" s="366"/>
      <c r="AI436" s="218" t="s">
        <v>363</v>
      </c>
      <c r="AJ436" s="218"/>
      <c r="AK436" s="218"/>
      <c r="AL436" s="159"/>
      <c r="AM436" s="218" t="s">
        <v>470</v>
      </c>
      <c r="AN436" s="218"/>
      <c r="AO436" s="218"/>
      <c r="AP436" s="159"/>
      <c r="AQ436" s="159" t="s">
        <v>354</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4"/>
      <c r="AR437" s="187"/>
      <c r="AS437" s="131" t="s">
        <v>355</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373</v>
      </c>
      <c r="F441" s="362"/>
      <c r="G441" s="363"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372</v>
      </c>
      <c r="AF441" s="365"/>
      <c r="AG441" s="365"/>
      <c r="AH441" s="366"/>
      <c r="AI441" s="218" t="s">
        <v>363</v>
      </c>
      <c r="AJ441" s="218"/>
      <c r="AK441" s="218"/>
      <c r="AL441" s="159"/>
      <c r="AM441" s="218" t="s">
        <v>470</v>
      </c>
      <c r="AN441" s="218"/>
      <c r="AO441" s="218"/>
      <c r="AP441" s="159"/>
      <c r="AQ441" s="159" t="s">
        <v>354</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4"/>
      <c r="AR442" s="187"/>
      <c r="AS442" s="131" t="s">
        <v>355</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373</v>
      </c>
      <c r="F446" s="362"/>
      <c r="G446" s="363"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372</v>
      </c>
      <c r="AF446" s="365"/>
      <c r="AG446" s="365"/>
      <c r="AH446" s="366"/>
      <c r="AI446" s="218" t="s">
        <v>363</v>
      </c>
      <c r="AJ446" s="218"/>
      <c r="AK446" s="218"/>
      <c r="AL446" s="159"/>
      <c r="AM446" s="218" t="s">
        <v>470</v>
      </c>
      <c r="AN446" s="218"/>
      <c r="AO446" s="218"/>
      <c r="AP446" s="159"/>
      <c r="AQ446" s="159" t="s">
        <v>354</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4"/>
      <c r="AR447" s="187"/>
      <c r="AS447" s="131" t="s">
        <v>355</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373</v>
      </c>
      <c r="F451" s="362"/>
      <c r="G451" s="363"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372</v>
      </c>
      <c r="AF451" s="365"/>
      <c r="AG451" s="365"/>
      <c r="AH451" s="366"/>
      <c r="AI451" s="218" t="s">
        <v>363</v>
      </c>
      <c r="AJ451" s="218"/>
      <c r="AK451" s="218"/>
      <c r="AL451" s="159"/>
      <c r="AM451" s="218" t="s">
        <v>470</v>
      </c>
      <c r="AN451" s="218"/>
      <c r="AO451" s="218"/>
      <c r="AP451" s="159"/>
      <c r="AQ451" s="159" t="s">
        <v>354</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4"/>
      <c r="AR452" s="187"/>
      <c r="AS452" s="131" t="s">
        <v>355</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374</v>
      </c>
      <c r="F456" s="362"/>
      <c r="G456" s="363"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372</v>
      </c>
      <c r="AF456" s="365"/>
      <c r="AG456" s="365"/>
      <c r="AH456" s="366"/>
      <c r="AI456" s="218" t="s">
        <v>363</v>
      </c>
      <c r="AJ456" s="218"/>
      <c r="AK456" s="218"/>
      <c r="AL456" s="159"/>
      <c r="AM456" s="218" t="s">
        <v>470</v>
      </c>
      <c r="AN456" s="218"/>
      <c r="AO456" s="218"/>
      <c r="AP456" s="159"/>
      <c r="AQ456" s="159" t="s">
        <v>354</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355</v>
      </c>
      <c r="AH457" s="132"/>
      <c r="AI457" s="182"/>
      <c r="AJ457" s="182"/>
      <c r="AK457" s="182"/>
      <c r="AL457" s="160"/>
      <c r="AM457" s="182"/>
      <c r="AN457" s="182"/>
      <c r="AO457" s="182"/>
      <c r="AP457" s="160"/>
      <c r="AQ457" s="604"/>
      <c r="AR457" s="187"/>
      <c r="AS457" s="131" t="s">
        <v>355</v>
      </c>
      <c r="AT457" s="132"/>
      <c r="AU457" s="187"/>
      <c r="AV457" s="187"/>
      <c r="AW457" s="131" t="s">
        <v>301</v>
      </c>
      <c r="AX457" s="170"/>
    </row>
    <row r="458" spans="1:50" ht="23.25" customHeight="1" x14ac:dyDescent="0.15">
      <c r="A458" s="144"/>
      <c r="B458" s="140"/>
      <c r="C458" s="139"/>
      <c r="D458" s="140"/>
      <c r="E458" s="361"/>
      <c r="F458" s="362"/>
      <c r="G458" s="99" t="s">
        <v>626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374</v>
      </c>
      <c r="F461" s="362"/>
      <c r="G461" s="363"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372</v>
      </c>
      <c r="AF461" s="365"/>
      <c r="AG461" s="365"/>
      <c r="AH461" s="366"/>
      <c r="AI461" s="218" t="s">
        <v>363</v>
      </c>
      <c r="AJ461" s="218"/>
      <c r="AK461" s="218"/>
      <c r="AL461" s="159"/>
      <c r="AM461" s="218" t="s">
        <v>470</v>
      </c>
      <c r="AN461" s="218"/>
      <c r="AO461" s="218"/>
      <c r="AP461" s="159"/>
      <c r="AQ461" s="159" t="s">
        <v>354</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4"/>
      <c r="AR462" s="187"/>
      <c r="AS462" s="131" t="s">
        <v>355</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374</v>
      </c>
      <c r="F466" s="362"/>
      <c r="G466" s="363"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372</v>
      </c>
      <c r="AF466" s="365"/>
      <c r="AG466" s="365"/>
      <c r="AH466" s="366"/>
      <c r="AI466" s="218" t="s">
        <v>363</v>
      </c>
      <c r="AJ466" s="218"/>
      <c r="AK466" s="218"/>
      <c r="AL466" s="159"/>
      <c r="AM466" s="218" t="s">
        <v>470</v>
      </c>
      <c r="AN466" s="218"/>
      <c r="AO466" s="218"/>
      <c r="AP466" s="159"/>
      <c r="AQ466" s="159" t="s">
        <v>354</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4"/>
      <c r="AR467" s="187"/>
      <c r="AS467" s="131" t="s">
        <v>355</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374</v>
      </c>
      <c r="F471" s="362"/>
      <c r="G471" s="363"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372</v>
      </c>
      <c r="AF471" s="365"/>
      <c r="AG471" s="365"/>
      <c r="AH471" s="366"/>
      <c r="AI471" s="218" t="s">
        <v>363</v>
      </c>
      <c r="AJ471" s="218"/>
      <c r="AK471" s="218"/>
      <c r="AL471" s="159"/>
      <c r="AM471" s="218" t="s">
        <v>470</v>
      </c>
      <c r="AN471" s="218"/>
      <c r="AO471" s="218"/>
      <c r="AP471" s="159"/>
      <c r="AQ471" s="159" t="s">
        <v>354</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4"/>
      <c r="AR472" s="187"/>
      <c r="AS472" s="131" t="s">
        <v>355</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374</v>
      </c>
      <c r="F476" s="362"/>
      <c r="G476" s="363"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372</v>
      </c>
      <c r="AF476" s="365"/>
      <c r="AG476" s="365"/>
      <c r="AH476" s="366"/>
      <c r="AI476" s="218" t="s">
        <v>363</v>
      </c>
      <c r="AJ476" s="218"/>
      <c r="AK476" s="218"/>
      <c r="AL476" s="159"/>
      <c r="AM476" s="218" t="s">
        <v>470</v>
      </c>
      <c r="AN476" s="218"/>
      <c r="AO476" s="218"/>
      <c r="AP476" s="159"/>
      <c r="AQ476" s="159" t="s">
        <v>354</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4"/>
      <c r="AR477" s="187"/>
      <c r="AS477" s="131" t="s">
        <v>355</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353</v>
      </c>
      <c r="F484" s="208"/>
      <c r="G484" s="925" t="s">
        <v>384</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373</v>
      </c>
      <c r="F485" s="362"/>
      <c r="G485" s="363"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372</v>
      </c>
      <c r="AF485" s="365"/>
      <c r="AG485" s="365"/>
      <c r="AH485" s="366"/>
      <c r="AI485" s="218" t="s">
        <v>363</v>
      </c>
      <c r="AJ485" s="218"/>
      <c r="AK485" s="218"/>
      <c r="AL485" s="159"/>
      <c r="AM485" s="218" t="s">
        <v>470</v>
      </c>
      <c r="AN485" s="218"/>
      <c r="AO485" s="218"/>
      <c r="AP485" s="159"/>
      <c r="AQ485" s="159" t="s">
        <v>354</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4"/>
      <c r="AR486" s="187"/>
      <c r="AS486" s="131" t="s">
        <v>355</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373</v>
      </c>
      <c r="F490" s="362"/>
      <c r="G490" s="363"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372</v>
      </c>
      <c r="AF490" s="365"/>
      <c r="AG490" s="365"/>
      <c r="AH490" s="366"/>
      <c r="AI490" s="218" t="s">
        <v>363</v>
      </c>
      <c r="AJ490" s="218"/>
      <c r="AK490" s="218"/>
      <c r="AL490" s="159"/>
      <c r="AM490" s="218" t="s">
        <v>470</v>
      </c>
      <c r="AN490" s="218"/>
      <c r="AO490" s="218"/>
      <c r="AP490" s="159"/>
      <c r="AQ490" s="159" t="s">
        <v>354</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4"/>
      <c r="AR491" s="187"/>
      <c r="AS491" s="131" t="s">
        <v>355</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373</v>
      </c>
      <c r="F495" s="362"/>
      <c r="G495" s="363"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372</v>
      </c>
      <c r="AF495" s="365"/>
      <c r="AG495" s="365"/>
      <c r="AH495" s="366"/>
      <c r="AI495" s="218" t="s">
        <v>363</v>
      </c>
      <c r="AJ495" s="218"/>
      <c r="AK495" s="218"/>
      <c r="AL495" s="159"/>
      <c r="AM495" s="218" t="s">
        <v>470</v>
      </c>
      <c r="AN495" s="218"/>
      <c r="AO495" s="218"/>
      <c r="AP495" s="159"/>
      <c r="AQ495" s="159" t="s">
        <v>354</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4"/>
      <c r="AR496" s="187"/>
      <c r="AS496" s="131" t="s">
        <v>355</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373</v>
      </c>
      <c r="F500" s="362"/>
      <c r="G500" s="363"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372</v>
      </c>
      <c r="AF500" s="365"/>
      <c r="AG500" s="365"/>
      <c r="AH500" s="366"/>
      <c r="AI500" s="218" t="s">
        <v>363</v>
      </c>
      <c r="AJ500" s="218"/>
      <c r="AK500" s="218"/>
      <c r="AL500" s="159"/>
      <c r="AM500" s="218" t="s">
        <v>470</v>
      </c>
      <c r="AN500" s="218"/>
      <c r="AO500" s="218"/>
      <c r="AP500" s="159"/>
      <c r="AQ500" s="159" t="s">
        <v>354</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4"/>
      <c r="AR501" s="187"/>
      <c r="AS501" s="131" t="s">
        <v>355</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373</v>
      </c>
      <c r="F505" s="362"/>
      <c r="G505" s="363"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372</v>
      </c>
      <c r="AF505" s="365"/>
      <c r="AG505" s="365"/>
      <c r="AH505" s="366"/>
      <c r="AI505" s="218" t="s">
        <v>363</v>
      </c>
      <c r="AJ505" s="218"/>
      <c r="AK505" s="218"/>
      <c r="AL505" s="159"/>
      <c r="AM505" s="218" t="s">
        <v>470</v>
      </c>
      <c r="AN505" s="218"/>
      <c r="AO505" s="218"/>
      <c r="AP505" s="159"/>
      <c r="AQ505" s="159" t="s">
        <v>354</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4"/>
      <c r="AR506" s="187"/>
      <c r="AS506" s="131" t="s">
        <v>355</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374</v>
      </c>
      <c r="F510" s="362"/>
      <c r="G510" s="363"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372</v>
      </c>
      <c r="AF510" s="365"/>
      <c r="AG510" s="365"/>
      <c r="AH510" s="366"/>
      <c r="AI510" s="218" t="s">
        <v>363</v>
      </c>
      <c r="AJ510" s="218"/>
      <c r="AK510" s="218"/>
      <c r="AL510" s="159"/>
      <c r="AM510" s="218" t="s">
        <v>470</v>
      </c>
      <c r="AN510" s="218"/>
      <c r="AO510" s="218"/>
      <c r="AP510" s="159"/>
      <c r="AQ510" s="159" t="s">
        <v>354</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4"/>
      <c r="AR511" s="187"/>
      <c r="AS511" s="131" t="s">
        <v>355</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374</v>
      </c>
      <c r="F515" s="362"/>
      <c r="G515" s="363"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372</v>
      </c>
      <c r="AF515" s="365"/>
      <c r="AG515" s="365"/>
      <c r="AH515" s="366"/>
      <c r="AI515" s="218" t="s">
        <v>363</v>
      </c>
      <c r="AJ515" s="218"/>
      <c r="AK515" s="218"/>
      <c r="AL515" s="159"/>
      <c r="AM515" s="218" t="s">
        <v>470</v>
      </c>
      <c r="AN515" s="218"/>
      <c r="AO515" s="218"/>
      <c r="AP515" s="159"/>
      <c r="AQ515" s="159" t="s">
        <v>354</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4"/>
      <c r="AR516" s="187"/>
      <c r="AS516" s="131" t="s">
        <v>355</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374</v>
      </c>
      <c r="F520" s="362"/>
      <c r="G520" s="363"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372</v>
      </c>
      <c r="AF520" s="365"/>
      <c r="AG520" s="365"/>
      <c r="AH520" s="366"/>
      <c r="AI520" s="218" t="s">
        <v>363</v>
      </c>
      <c r="AJ520" s="218"/>
      <c r="AK520" s="218"/>
      <c r="AL520" s="159"/>
      <c r="AM520" s="218" t="s">
        <v>470</v>
      </c>
      <c r="AN520" s="218"/>
      <c r="AO520" s="218"/>
      <c r="AP520" s="159"/>
      <c r="AQ520" s="159" t="s">
        <v>354</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4"/>
      <c r="AR521" s="187"/>
      <c r="AS521" s="131" t="s">
        <v>355</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374</v>
      </c>
      <c r="F525" s="362"/>
      <c r="G525" s="363"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372</v>
      </c>
      <c r="AF525" s="365"/>
      <c r="AG525" s="365"/>
      <c r="AH525" s="366"/>
      <c r="AI525" s="218" t="s">
        <v>363</v>
      </c>
      <c r="AJ525" s="218"/>
      <c r="AK525" s="218"/>
      <c r="AL525" s="159"/>
      <c r="AM525" s="218" t="s">
        <v>470</v>
      </c>
      <c r="AN525" s="218"/>
      <c r="AO525" s="218"/>
      <c r="AP525" s="159"/>
      <c r="AQ525" s="159" t="s">
        <v>354</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4"/>
      <c r="AR526" s="187"/>
      <c r="AS526" s="131" t="s">
        <v>355</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374</v>
      </c>
      <c r="F530" s="362"/>
      <c r="G530" s="363"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372</v>
      </c>
      <c r="AF530" s="365"/>
      <c r="AG530" s="365"/>
      <c r="AH530" s="366"/>
      <c r="AI530" s="218" t="s">
        <v>363</v>
      </c>
      <c r="AJ530" s="218"/>
      <c r="AK530" s="218"/>
      <c r="AL530" s="159"/>
      <c r="AM530" s="218" t="s">
        <v>470</v>
      </c>
      <c r="AN530" s="218"/>
      <c r="AO530" s="218"/>
      <c r="AP530" s="159"/>
      <c r="AQ530" s="159" t="s">
        <v>354</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4"/>
      <c r="AR531" s="187"/>
      <c r="AS531" s="131" t="s">
        <v>355</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353</v>
      </c>
      <c r="F538" s="208"/>
      <c r="G538" s="925" t="s">
        <v>384</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373</v>
      </c>
      <c r="F539" s="362"/>
      <c r="G539" s="363"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372</v>
      </c>
      <c r="AF539" s="365"/>
      <c r="AG539" s="365"/>
      <c r="AH539" s="366"/>
      <c r="AI539" s="218" t="s">
        <v>363</v>
      </c>
      <c r="AJ539" s="218"/>
      <c r="AK539" s="218"/>
      <c r="AL539" s="159"/>
      <c r="AM539" s="218" t="s">
        <v>470</v>
      </c>
      <c r="AN539" s="218"/>
      <c r="AO539" s="218"/>
      <c r="AP539" s="159"/>
      <c r="AQ539" s="159" t="s">
        <v>354</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4"/>
      <c r="AR540" s="187"/>
      <c r="AS540" s="131" t="s">
        <v>355</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373</v>
      </c>
      <c r="F544" s="362"/>
      <c r="G544" s="363"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372</v>
      </c>
      <c r="AF544" s="365"/>
      <c r="AG544" s="365"/>
      <c r="AH544" s="366"/>
      <c r="AI544" s="218" t="s">
        <v>363</v>
      </c>
      <c r="AJ544" s="218"/>
      <c r="AK544" s="218"/>
      <c r="AL544" s="159"/>
      <c r="AM544" s="218" t="s">
        <v>470</v>
      </c>
      <c r="AN544" s="218"/>
      <c r="AO544" s="218"/>
      <c r="AP544" s="159"/>
      <c r="AQ544" s="159" t="s">
        <v>354</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4"/>
      <c r="AR545" s="187"/>
      <c r="AS545" s="131" t="s">
        <v>355</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373</v>
      </c>
      <c r="F549" s="362"/>
      <c r="G549" s="363"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372</v>
      </c>
      <c r="AF549" s="365"/>
      <c r="AG549" s="365"/>
      <c r="AH549" s="366"/>
      <c r="AI549" s="218" t="s">
        <v>363</v>
      </c>
      <c r="AJ549" s="218"/>
      <c r="AK549" s="218"/>
      <c r="AL549" s="159"/>
      <c r="AM549" s="218" t="s">
        <v>470</v>
      </c>
      <c r="AN549" s="218"/>
      <c r="AO549" s="218"/>
      <c r="AP549" s="159"/>
      <c r="AQ549" s="159" t="s">
        <v>354</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4"/>
      <c r="AR550" s="187"/>
      <c r="AS550" s="131" t="s">
        <v>355</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373</v>
      </c>
      <c r="F554" s="362"/>
      <c r="G554" s="363"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372</v>
      </c>
      <c r="AF554" s="365"/>
      <c r="AG554" s="365"/>
      <c r="AH554" s="366"/>
      <c r="AI554" s="218" t="s">
        <v>363</v>
      </c>
      <c r="AJ554" s="218"/>
      <c r="AK554" s="218"/>
      <c r="AL554" s="159"/>
      <c r="AM554" s="218" t="s">
        <v>470</v>
      </c>
      <c r="AN554" s="218"/>
      <c r="AO554" s="218"/>
      <c r="AP554" s="159"/>
      <c r="AQ554" s="159" t="s">
        <v>354</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4"/>
      <c r="AR555" s="187"/>
      <c r="AS555" s="131" t="s">
        <v>355</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373</v>
      </c>
      <c r="F559" s="362"/>
      <c r="G559" s="363"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372</v>
      </c>
      <c r="AF559" s="365"/>
      <c r="AG559" s="365"/>
      <c r="AH559" s="366"/>
      <c r="AI559" s="218" t="s">
        <v>363</v>
      </c>
      <c r="AJ559" s="218"/>
      <c r="AK559" s="218"/>
      <c r="AL559" s="159"/>
      <c r="AM559" s="218" t="s">
        <v>470</v>
      </c>
      <c r="AN559" s="218"/>
      <c r="AO559" s="218"/>
      <c r="AP559" s="159"/>
      <c r="AQ559" s="159" t="s">
        <v>354</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4"/>
      <c r="AR560" s="187"/>
      <c r="AS560" s="131" t="s">
        <v>355</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374</v>
      </c>
      <c r="F564" s="362"/>
      <c r="G564" s="363"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372</v>
      </c>
      <c r="AF564" s="365"/>
      <c r="AG564" s="365"/>
      <c r="AH564" s="366"/>
      <c r="AI564" s="218" t="s">
        <v>363</v>
      </c>
      <c r="AJ564" s="218"/>
      <c r="AK564" s="218"/>
      <c r="AL564" s="159"/>
      <c r="AM564" s="218" t="s">
        <v>470</v>
      </c>
      <c r="AN564" s="218"/>
      <c r="AO564" s="218"/>
      <c r="AP564" s="159"/>
      <c r="AQ564" s="159" t="s">
        <v>354</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4"/>
      <c r="AR565" s="187"/>
      <c r="AS565" s="131" t="s">
        <v>355</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374</v>
      </c>
      <c r="F569" s="362"/>
      <c r="G569" s="363"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372</v>
      </c>
      <c r="AF569" s="365"/>
      <c r="AG569" s="365"/>
      <c r="AH569" s="366"/>
      <c r="AI569" s="218" t="s">
        <v>363</v>
      </c>
      <c r="AJ569" s="218"/>
      <c r="AK569" s="218"/>
      <c r="AL569" s="159"/>
      <c r="AM569" s="218" t="s">
        <v>470</v>
      </c>
      <c r="AN569" s="218"/>
      <c r="AO569" s="218"/>
      <c r="AP569" s="159"/>
      <c r="AQ569" s="159" t="s">
        <v>354</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4"/>
      <c r="AR570" s="187"/>
      <c r="AS570" s="131" t="s">
        <v>355</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374</v>
      </c>
      <c r="F574" s="362"/>
      <c r="G574" s="363"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372</v>
      </c>
      <c r="AF574" s="365"/>
      <c r="AG574" s="365"/>
      <c r="AH574" s="366"/>
      <c r="AI574" s="218" t="s">
        <v>363</v>
      </c>
      <c r="AJ574" s="218"/>
      <c r="AK574" s="218"/>
      <c r="AL574" s="159"/>
      <c r="AM574" s="218" t="s">
        <v>470</v>
      </c>
      <c r="AN574" s="218"/>
      <c r="AO574" s="218"/>
      <c r="AP574" s="159"/>
      <c r="AQ574" s="159" t="s">
        <v>354</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4"/>
      <c r="AR575" s="187"/>
      <c r="AS575" s="131" t="s">
        <v>355</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374</v>
      </c>
      <c r="F579" s="362"/>
      <c r="G579" s="363"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372</v>
      </c>
      <c r="AF579" s="365"/>
      <c r="AG579" s="365"/>
      <c r="AH579" s="366"/>
      <c r="AI579" s="218" t="s">
        <v>363</v>
      </c>
      <c r="AJ579" s="218"/>
      <c r="AK579" s="218"/>
      <c r="AL579" s="159"/>
      <c r="AM579" s="218" t="s">
        <v>470</v>
      </c>
      <c r="AN579" s="218"/>
      <c r="AO579" s="218"/>
      <c r="AP579" s="159"/>
      <c r="AQ579" s="159" t="s">
        <v>354</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4"/>
      <c r="AR580" s="187"/>
      <c r="AS580" s="131" t="s">
        <v>355</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374</v>
      </c>
      <c r="F584" s="362"/>
      <c r="G584" s="363"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372</v>
      </c>
      <c r="AF584" s="365"/>
      <c r="AG584" s="365"/>
      <c r="AH584" s="366"/>
      <c r="AI584" s="218" t="s">
        <v>363</v>
      </c>
      <c r="AJ584" s="218"/>
      <c r="AK584" s="218"/>
      <c r="AL584" s="159"/>
      <c r="AM584" s="218" t="s">
        <v>470</v>
      </c>
      <c r="AN584" s="218"/>
      <c r="AO584" s="218"/>
      <c r="AP584" s="159"/>
      <c r="AQ584" s="159" t="s">
        <v>354</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4"/>
      <c r="AR585" s="187"/>
      <c r="AS585" s="131" t="s">
        <v>355</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353</v>
      </c>
      <c r="F592" s="208"/>
      <c r="G592" s="925" t="s">
        <v>384</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373</v>
      </c>
      <c r="F593" s="362"/>
      <c r="G593" s="363"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372</v>
      </c>
      <c r="AF593" s="365"/>
      <c r="AG593" s="365"/>
      <c r="AH593" s="366"/>
      <c r="AI593" s="218" t="s">
        <v>363</v>
      </c>
      <c r="AJ593" s="218"/>
      <c r="AK593" s="218"/>
      <c r="AL593" s="159"/>
      <c r="AM593" s="218" t="s">
        <v>470</v>
      </c>
      <c r="AN593" s="218"/>
      <c r="AO593" s="218"/>
      <c r="AP593" s="159"/>
      <c r="AQ593" s="159" t="s">
        <v>354</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4"/>
      <c r="AR594" s="187"/>
      <c r="AS594" s="131" t="s">
        <v>355</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373</v>
      </c>
      <c r="F598" s="362"/>
      <c r="G598" s="363"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372</v>
      </c>
      <c r="AF598" s="365"/>
      <c r="AG598" s="365"/>
      <c r="AH598" s="366"/>
      <c r="AI598" s="218" t="s">
        <v>363</v>
      </c>
      <c r="AJ598" s="218"/>
      <c r="AK598" s="218"/>
      <c r="AL598" s="159"/>
      <c r="AM598" s="218" t="s">
        <v>470</v>
      </c>
      <c r="AN598" s="218"/>
      <c r="AO598" s="218"/>
      <c r="AP598" s="159"/>
      <c r="AQ598" s="159" t="s">
        <v>354</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4"/>
      <c r="AR599" s="187"/>
      <c r="AS599" s="131" t="s">
        <v>355</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373</v>
      </c>
      <c r="F603" s="362"/>
      <c r="G603" s="363"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372</v>
      </c>
      <c r="AF603" s="365"/>
      <c r="AG603" s="365"/>
      <c r="AH603" s="366"/>
      <c r="AI603" s="218" t="s">
        <v>363</v>
      </c>
      <c r="AJ603" s="218"/>
      <c r="AK603" s="218"/>
      <c r="AL603" s="159"/>
      <c r="AM603" s="218" t="s">
        <v>470</v>
      </c>
      <c r="AN603" s="218"/>
      <c r="AO603" s="218"/>
      <c r="AP603" s="159"/>
      <c r="AQ603" s="159" t="s">
        <v>354</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4"/>
      <c r="AR604" s="187"/>
      <c r="AS604" s="131" t="s">
        <v>355</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373</v>
      </c>
      <c r="F608" s="362"/>
      <c r="G608" s="363"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372</v>
      </c>
      <c r="AF608" s="365"/>
      <c r="AG608" s="365"/>
      <c r="AH608" s="366"/>
      <c r="AI608" s="218" t="s">
        <v>363</v>
      </c>
      <c r="AJ608" s="218"/>
      <c r="AK608" s="218"/>
      <c r="AL608" s="159"/>
      <c r="AM608" s="218" t="s">
        <v>470</v>
      </c>
      <c r="AN608" s="218"/>
      <c r="AO608" s="218"/>
      <c r="AP608" s="159"/>
      <c r="AQ608" s="159" t="s">
        <v>354</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4"/>
      <c r="AR609" s="187"/>
      <c r="AS609" s="131" t="s">
        <v>355</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373</v>
      </c>
      <c r="F613" s="362"/>
      <c r="G613" s="363"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372</v>
      </c>
      <c r="AF613" s="365"/>
      <c r="AG613" s="365"/>
      <c r="AH613" s="366"/>
      <c r="AI613" s="218" t="s">
        <v>363</v>
      </c>
      <c r="AJ613" s="218"/>
      <c r="AK613" s="218"/>
      <c r="AL613" s="159"/>
      <c r="AM613" s="218" t="s">
        <v>470</v>
      </c>
      <c r="AN613" s="218"/>
      <c r="AO613" s="218"/>
      <c r="AP613" s="159"/>
      <c r="AQ613" s="159" t="s">
        <v>354</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4"/>
      <c r="AR614" s="187"/>
      <c r="AS614" s="131" t="s">
        <v>355</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374</v>
      </c>
      <c r="F618" s="362"/>
      <c r="G618" s="363"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372</v>
      </c>
      <c r="AF618" s="365"/>
      <c r="AG618" s="365"/>
      <c r="AH618" s="366"/>
      <c r="AI618" s="218" t="s">
        <v>363</v>
      </c>
      <c r="AJ618" s="218"/>
      <c r="AK618" s="218"/>
      <c r="AL618" s="159"/>
      <c r="AM618" s="218" t="s">
        <v>470</v>
      </c>
      <c r="AN618" s="218"/>
      <c r="AO618" s="218"/>
      <c r="AP618" s="159"/>
      <c r="AQ618" s="159" t="s">
        <v>354</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4"/>
      <c r="AR619" s="187"/>
      <c r="AS619" s="131" t="s">
        <v>355</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374</v>
      </c>
      <c r="F623" s="362"/>
      <c r="G623" s="363"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372</v>
      </c>
      <c r="AF623" s="365"/>
      <c r="AG623" s="365"/>
      <c r="AH623" s="366"/>
      <c r="AI623" s="218" t="s">
        <v>363</v>
      </c>
      <c r="AJ623" s="218"/>
      <c r="AK623" s="218"/>
      <c r="AL623" s="159"/>
      <c r="AM623" s="218" t="s">
        <v>470</v>
      </c>
      <c r="AN623" s="218"/>
      <c r="AO623" s="218"/>
      <c r="AP623" s="159"/>
      <c r="AQ623" s="159" t="s">
        <v>354</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4"/>
      <c r="AR624" s="187"/>
      <c r="AS624" s="131" t="s">
        <v>355</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374</v>
      </c>
      <c r="F628" s="362"/>
      <c r="G628" s="363"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372</v>
      </c>
      <c r="AF628" s="365"/>
      <c r="AG628" s="365"/>
      <c r="AH628" s="366"/>
      <c r="AI628" s="218" t="s">
        <v>363</v>
      </c>
      <c r="AJ628" s="218"/>
      <c r="AK628" s="218"/>
      <c r="AL628" s="159"/>
      <c r="AM628" s="218" t="s">
        <v>470</v>
      </c>
      <c r="AN628" s="218"/>
      <c r="AO628" s="218"/>
      <c r="AP628" s="159"/>
      <c r="AQ628" s="159" t="s">
        <v>354</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4"/>
      <c r="AR629" s="187"/>
      <c r="AS629" s="131" t="s">
        <v>355</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374</v>
      </c>
      <c r="F633" s="362"/>
      <c r="G633" s="363"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372</v>
      </c>
      <c r="AF633" s="365"/>
      <c r="AG633" s="365"/>
      <c r="AH633" s="366"/>
      <c r="AI633" s="218" t="s">
        <v>363</v>
      </c>
      <c r="AJ633" s="218"/>
      <c r="AK633" s="218"/>
      <c r="AL633" s="159"/>
      <c r="AM633" s="218" t="s">
        <v>470</v>
      </c>
      <c r="AN633" s="218"/>
      <c r="AO633" s="218"/>
      <c r="AP633" s="159"/>
      <c r="AQ633" s="159" t="s">
        <v>354</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4"/>
      <c r="AR634" s="187"/>
      <c r="AS634" s="131" t="s">
        <v>355</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374</v>
      </c>
      <c r="F638" s="362"/>
      <c r="G638" s="363"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372</v>
      </c>
      <c r="AF638" s="365"/>
      <c r="AG638" s="365"/>
      <c r="AH638" s="366"/>
      <c r="AI638" s="218" t="s">
        <v>363</v>
      </c>
      <c r="AJ638" s="218"/>
      <c r="AK638" s="218"/>
      <c r="AL638" s="159"/>
      <c r="AM638" s="218" t="s">
        <v>470</v>
      </c>
      <c r="AN638" s="218"/>
      <c r="AO638" s="218"/>
      <c r="AP638" s="159"/>
      <c r="AQ638" s="159" t="s">
        <v>354</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4"/>
      <c r="AR639" s="187"/>
      <c r="AS639" s="131" t="s">
        <v>355</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353</v>
      </c>
      <c r="F646" s="208"/>
      <c r="G646" s="925" t="s">
        <v>384</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373</v>
      </c>
      <c r="F647" s="362"/>
      <c r="G647" s="363"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372</v>
      </c>
      <c r="AF647" s="365"/>
      <c r="AG647" s="365"/>
      <c r="AH647" s="366"/>
      <c r="AI647" s="218" t="s">
        <v>363</v>
      </c>
      <c r="AJ647" s="218"/>
      <c r="AK647" s="218"/>
      <c r="AL647" s="159"/>
      <c r="AM647" s="218" t="s">
        <v>470</v>
      </c>
      <c r="AN647" s="218"/>
      <c r="AO647" s="218"/>
      <c r="AP647" s="159"/>
      <c r="AQ647" s="159" t="s">
        <v>354</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4"/>
      <c r="AR648" s="187"/>
      <c r="AS648" s="131" t="s">
        <v>355</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373</v>
      </c>
      <c r="F652" s="362"/>
      <c r="G652" s="363"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372</v>
      </c>
      <c r="AF652" s="365"/>
      <c r="AG652" s="365"/>
      <c r="AH652" s="366"/>
      <c r="AI652" s="218" t="s">
        <v>363</v>
      </c>
      <c r="AJ652" s="218"/>
      <c r="AK652" s="218"/>
      <c r="AL652" s="159"/>
      <c r="AM652" s="218" t="s">
        <v>470</v>
      </c>
      <c r="AN652" s="218"/>
      <c r="AO652" s="218"/>
      <c r="AP652" s="159"/>
      <c r="AQ652" s="159" t="s">
        <v>354</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4"/>
      <c r="AR653" s="187"/>
      <c r="AS653" s="131" t="s">
        <v>355</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373</v>
      </c>
      <c r="F657" s="362"/>
      <c r="G657" s="363"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372</v>
      </c>
      <c r="AF657" s="365"/>
      <c r="AG657" s="365"/>
      <c r="AH657" s="366"/>
      <c r="AI657" s="218" t="s">
        <v>363</v>
      </c>
      <c r="AJ657" s="218"/>
      <c r="AK657" s="218"/>
      <c r="AL657" s="159"/>
      <c r="AM657" s="218" t="s">
        <v>470</v>
      </c>
      <c r="AN657" s="218"/>
      <c r="AO657" s="218"/>
      <c r="AP657" s="159"/>
      <c r="AQ657" s="159" t="s">
        <v>354</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4"/>
      <c r="AR658" s="187"/>
      <c r="AS658" s="131" t="s">
        <v>355</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373</v>
      </c>
      <c r="F662" s="362"/>
      <c r="G662" s="363"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372</v>
      </c>
      <c r="AF662" s="365"/>
      <c r="AG662" s="365"/>
      <c r="AH662" s="366"/>
      <c r="AI662" s="218" t="s">
        <v>363</v>
      </c>
      <c r="AJ662" s="218"/>
      <c r="AK662" s="218"/>
      <c r="AL662" s="159"/>
      <c r="AM662" s="218" t="s">
        <v>470</v>
      </c>
      <c r="AN662" s="218"/>
      <c r="AO662" s="218"/>
      <c r="AP662" s="159"/>
      <c r="AQ662" s="159" t="s">
        <v>354</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4"/>
      <c r="AR663" s="187"/>
      <c r="AS663" s="131" t="s">
        <v>355</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373</v>
      </c>
      <c r="F667" s="362"/>
      <c r="G667" s="363"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372</v>
      </c>
      <c r="AF667" s="365"/>
      <c r="AG667" s="365"/>
      <c r="AH667" s="366"/>
      <c r="AI667" s="218" t="s">
        <v>363</v>
      </c>
      <c r="AJ667" s="218"/>
      <c r="AK667" s="218"/>
      <c r="AL667" s="159"/>
      <c r="AM667" s="218" t="s">
        <v>470</v>
      </c>
      <c r="AN667" s="218"/>
      <c r="AO667" s="218"/>
      <c r="AP667" s="159"/>
      <c r="AQ667" s="159" t="s">
        <v>354</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4"/>
      <c r="AR668" s="187"/>
      <c r="AS668" s="131" t="s">
        <v>355</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374</v>
      </c>
      <c r="F672" s="362"/>
      <c r="G672" s="363"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372</v>
      </c>
      <c r="AF672" s="365"/>
      <c r="AG672" s="365"/>
      <c r="AH672" s="366"/>
      <c r="AI672" s="218" t="s">
        <v>363</v>
      </c>
      <c r="AJ672" s="218"/>
      <c r="AK672" s="218"/>
      <c r="AL672" s="159"/>
      <c r="AM672" s="218" t="s">
        <v>470</v>
      </c>
      <c r="AN672" s="218"/>
      <c r="AO672" s="218"/>
      <c r="AP672" s="159"/>
      <c r="AQ672" s="159" t="s">
        <v>354</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4"/>
      <c r="AR673" s="187"/>
      <c r="AS673" s="131" t="s">
        <v>355</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374</v>
      </c>
      <c r="F677" s="362"/>
      <c r="G677" s="363"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372</v>
      </c>
      <c r="AF677" s="365"/>
      <c r="AG677" s="365"/>
      <c r="AH677" s="366"/>
      <c r="AI677" s="218" t="s">
        <v>363</v>
      </c>
      <c r="AJ677" s="218"/>
      <c r="AK677" s="218"/>
      <c r="AL677" s="159"/>
      <c r="AM677" s="218" t="s">
        <v>470</v>
      </c>
      <c r="AN677" s="218"/>
      <c r="AO677" s="218"/>
      <c r="AP677" s="159"/>
      <c r="AQ677" s="159" t="s">
        <v>354</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4"/>
      <c r="AR678" s="187"/>
      <c r="AS678" s="131" t="s">
        <v>355</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374</v>
      </c>
      <c r="F682" s="362"/>
      <c r="G682" s="363"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372</v>
      </c>
      <c r="AF682" s="365"/>
      <c r="AG682" s="365"/>
      <c r="AH682" s="366"/>
      <c r="AI682" s="218" t="s">
        <v>363</v>
      </c>
      <c r="AJ682" s="218"/>
      <c r="AK682" s="218"/>
      <c r="AL682" s="159"/>
      <c r="AM682" s="218" t="s">
        <v>470</v>
      </c>
      <c r="AN682" s="218"/>
      <c r="AO682" s="218"/>
      <c r="AP682" s="159"/>
      <c r="AQ682" s="159" t="s">
        <v>354</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4"/>
      <c r="AR683" s="187"/>
      <c r="AS683" s="131" t="s">
        <v>355</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374</v>
      </c>
      <c r="F687" s="362"/>
      <c r="G687" s="363"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372</v>
      </c>
      <c r="AF687" s="365"/>
      <c r="AG687" s="365"/>
      <c r="AH687" s="366"/>
      <c r="AI687" s="218" t="s">
        <v>363</v>
      </c>
      <c r="AJ687" s="218"/>
      <c r="AK687" s="218"/>
      <c r="AL687" s="159"/>
      <c r="AM687" s="218" t="s">
        <v>470</v>
      </c>
      <c r="AN687" s="218"/>
      <c r="AO687" s="218"/>
      <c r="AP687" s="159"/>
      <c r="AQ687" s="159" t="s">
        <v>354</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4"/>
      <c r="AR688" s="187"/>
      <c r="AS688" s="131" t="s">
        <v>355</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374</v>
      </c>
      <c r="F692" s="362"/>
      <c r="G692" s="363"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372</v>
      </c>
      <c r="AF692" s="365"/>
      <c r="AG692" s="365"/>
      <c r="AH692" s="366"/>
      <c r="AI692" s="218" t="s">
        <v>363</v>
      </c>
      <c r="AJ692" s="218"/>
      <c r="AK692" s="218"/>
      <c r="AL692" s="159"/>
      <c r="AM692" s="218" t="s">
        <v>470</v>
      </c>
      <c r="AN692" s="218"/>
      <c r="AO692" s="218"/>
      <c r="AP692" s="159"/>
      <c r="AQ692" s="159" t="s">
        <v>354</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4"/>
      <c r="AR693" s="187"/>
      <c r="AS693" s="131" t="s">
        <v>355</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559</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27" customHeight="1" x14ac:dyDescent="0.15">
      <c r="A702" s="897" t="s">
        <v>260</v>
      </c>
      <c r="B702" s="898"/>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543</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3"/>
      <c r="AD703" s="347" t="s">
        <v>543</v>
      </c>
      <c r="AE703" s="348"/>
      <c r="AF703" s="348"/>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543</v>
      </c>
      <c r="AE704" s="809"/>
      <c r="AF704" s="809"/>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8" t="s">
        <v>42</v>
      </c>
      <c r="D705" s="849"/>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0"/>
      <c r="AD705" s="739" t="s">
        <v>543</v>
      </c>
      <c r="AE705" s="740"/>
      <c r="AF705" s="740"/>
      <c r="AG705" s="123" t="s">
        <v>619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1"/>
      <c r="D706" s="822"/>
      <c r="E706" s="756" t="s">
        <v>533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615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3"/>
      <c r="D707" s="824"/>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615</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7" t="s">
        <v>543</v>
      </c>
      <c r="AE708" s="628"/>
      <c r="AF708" s="628"/>
      <c r="AG708" s="768" t="s">
        <v>563</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543</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546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543</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493</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8" t="s">
        <v>543</v>
      </c>
      <c r="AE712" s="809"/>
      <c r="AF712" s="809"/>
      <c r="AG712" s="837" t="s">
        <v>613</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7"/>
      <c r="B713" s="669"/>
      <c r="C713" s="974" t="s">
        <v>494</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543</v>
      </c>
      <c r="AE713" s="348"/>
      <c r="AF713" s="684"/>
      <c r="AG713" s="117" t="s">
        <v>625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543</v>
      </c>
      <c r="AE714" s="835"/>
      <c r="AF714" s="836"/>
      <c r="AG714" s="762" t="s">
        <v>566</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5" t="s">
        <v>41</v>
      </c>
      <c r="B715" s="810"/>
      <c r="C715" s="811" t="s">
        <v>459</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543</v>
      </c>
      <c r="AE715" s="628"/>
      <c r="AF715" s="754"/>
      <c r="AG715" s="768" t="s">
        <v>567</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543</v>
      </c>
      <c r="AE716" s="652"/>
      <c r="AF716" s="652"/>
      <c r="AG716" s="117" t="s">
        <v>568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543</v>
      </c>
      <c r="AE717" s="348"/>
      <c r="AF717" s="348"/>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543</v>
      </c>
      <c r="AE718" s="348"/>
      <c r="AF718" s="348"/>
      <c r="AG718" s="125" t="s">
        <v>570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543</v>
      </c>
      <c r="AE719" s="628"/>
      <c r="AF719" s="628"/>
      <c r="AG719" s="123" t="s">
        <v>630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t="s">
        <v>572</v>
      </c>
      <c r="D721" s="337"/>
      <c r="E721" s="337"/>
      <c r="F721" s="338"/>
      <c r="G721" s="319"/>
      <c r="H721" s="320"/>
      <c r="I721" s="92" t="str">
        <f>IF(OR(G721="　", G721=""), "", "-")</f>
        <v/>
      </c>
      <c r="J721" s="323">
        <v>409</v>
      </c>
      <c r="K721" s="323"/>
      <c r="L721" s="92" t="str">
        <f>IF(M721="","","-")</f>
        <v/>
      </c>
      <c r="M721" s="93"/>
      <c r="N721" s="298" t="s">
        <v>571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9"/>
      <c r="C726" s="842" t="s">
        <v>54</v>
      </c>
      <c r="D726" s="864"/>
      <c r="E726" s="864"/>
      <c r="F726" s="865"/>
      <c r="G726" s="613" t="s">
        <v>628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0"/>
      <c r="B727" s="831"/>
      <c r="C727" s="608" t="s">
        <v>58</v>
      </c>
      <c r="D727" s="609"/>
      <c r="E727" s="609"/>
      <c r="F727" s="610"/>
      <c r="G727" s="611" t="s">
        <v>629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6"/>
      <c r="B731" s="827"/>
      <c r="C731" s="827"/>
      <c r="D731" s="827"/>
      <c r="E731" s="828"/>
      <c r="F731" s="755"/>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t="s">
        <v>616</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501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3" t="s">
        <v>431</v>
      </c>
      <c r="B737" s="326"/>
      <c r="C737" s="326"/>
      <c r="D737" s="326"/>
      <c r="E737" s="326"/>
      <c r="F737" s="326"/>
      <c r="G737" s="313">
        <v>177</v>
      </c>
      <c r="H737" s="314"/>
      <c r="I737" s="314"/>
      <c r="J737" s="314"/>
      <c r="K737" s="314"/>
      <c r="L737" s="314"/>
      <c r="M737" s="314"/>
      <c r="N737" s="314"/>
      <c r="O737" s="314"/>
      <c r="P737" s="315"/>
      <c r="Q737" s="326" t="s">
        <v>358</v>
      </c>
      <c r="R737" s="326"/>
      <c r="S737" s="326"/>
      <c r="T737" s="326"/>
      <c r="U737" s="326"/>
      <c r="V737" s="326"/>
      <c r="W737" s="313">
        <v>93</v>
      </c>
      <c r="X737" s="314"/>
      <c r="Y737" s="314"/>
      <c r="Z737" s="314"/>
      <c r="AA737" s="314"/>
      <c r="AB737" s="314"/>
      <c r="AC737" s="314"/>
      <c r="AD737" s="314"/>
      <c r="AE737" s="314"/>
      <c r="AF737" s="315"/>
      <c r="AG737" s="326" t="s">
        <v>359</v>
      </c>
      <c r="AH737" s="326"/>
      <c r="AI737" s="326"/>
      <c r="AJ737" s="326"/>
      <c r="AK737" s="326"/>
      <c r="AL737" s="326"/>
      <c r="AM737" s="313" t="s">
        <v>574</v>
      </c>
      <c r="AN737" s="314"/>
      <c r="AO737" s="314"/>
      <c r="AP737" s="314"/>
      <c r="AQ737" s="314"/>
      <c r="AR737" s="314"/>
      <c r="AS737" s="314"/>
      <c r="AT737" s="314"/>
      <c r="AU737" s="314"/>
      <c r="AV737" s="315"/>
      <c r="AW737" s="59"/>
      <c r="AX737" s="60"/>
    </row>
    <row r="738" spans="1:50" ht="24.75" customHeight="1" x14ac:dyDescent="0.15">
      <c r="A738" s="325" t="s">
        <v>360</v>
      </c>
      <c r="B738" s="279"/>
      <c r="C738" s="279"/>
      <c r="D738" s="279"/>
      <c r="E738" s="279"/>
      <c r="F738" s="279"/>
      <c r="G738" s="313" t="s">
        <v>573</v>
      </c>
      <c r="H738" s="314"/>
      <c r="I738" s="314"/>
      <c r="J738" s="314"/>
      <c r="K738" s="314"/>
      <c r="L738" s="314"/>
      <c r="M738" s="314"/>
      <c r="N738" s="314"/>
      <c r="O738" s="314"/>
      <c r="P738" s="314"/>
      <c r="Q738" s="326" t="s">
        <v>361</v>
      </c>
      <c r="R738" s="326"/>
      <c r="S738" s="326"/>
      <c r="T738" s="326"/>
      <c r="U738" s="326"/>
      <c r="V738" s="326"/>
      <c r="W738" s="313">
        <v>383</v>
      </c>
      <c r="X738" s="314"/>
      <c r="Y738" s="314"/>
      <c r="Z738" s="314"/>
      <c r="AA738" s="314"/>
      <c r="AB738" s="314"/>
      <c r="AC738" s="314"/>
      <c r="AD738" s="314"/>
      <c r="AE738" s="314"/>
      <c r="AF738" s="315"/>
      <c r="AG738" s="279" t="s">
        <v>362</v>
      </c>
      <c r="AH738" s="279"/>
      <c r="AI738" s="279"/>
      <c r="AJ738" s="279"/>
      <c r="AK738" s="279"/>
      <c r="AL738" s="279"/>
      <c r="AM738" s="313">
        <v>400</v>
      </c>
      <c r="AN738" s="314"/>
      <c r="AO738" s="314"/>
      <c r="AP738" s="314"/>
      <c r="AQ738" s="314"/>
      <c r="AR738" s="314"/>
      <c r="AS738" s="314"/>
      <c r="AT738" s="314"/>
      <c r="AU738" s="314"/>
      <c r="AV738" s="315"/>
      <c r="AW738" s="87"/>
      <c r="AX738" s="88"/>
    </row>
    <row r="739" spans="1:50" ht="24.75" customHeight="1" thickBot="1" x14ac:dyDescent="0.2">
      <c r="A739" s="685" t="s">
        <v>487</v>
      </c>
      <c r="B739" s="686"/>
      <c r="C739" s="686"/>
      <c r="D739" s="686"/>
      <c r="E739" s="686"/>
      <c r="F739" s="686"/>
      <c r="G739" s="316">
        <v>417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536</v>
      </c>
      <c r="B740" s="635"/>
      <c r="C740" s="635"/>
      <c r="D740" s="635"/>
      <c r="E740" s="635"/>
      <c r="F740" s="636"/>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538</v>
      </c>
      <c r="B779" s="654"/>
      <c r="C779" s="654"/>
      <c r="D779" s="654"/>
      <c r="E779" s="654"/>
      <c r="F779" s="655"/>
      <c r="G779" s="618" t="s">
        <v>575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9" t="s">
        <v>576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42"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42"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577</v>
      </c>
      <c r="H781" s="694"/>
      <c r="I781" s="694"/>
      <c r="J781" s="694"/>
      <c r="K781" s="695"/>
      <c r="L781" s="687" t="s">
        <v>578</v>
      </c>
      <c r="M781" s="688"/>
      <c r="N781" s="688"/>
      <c r="O781" s="688"/>
      <c r="P781" s="688"/>
      <c r="Q781" s="688"/>
      <c r="R781" s="688"/>
      <c r="S781" s="688"/>
      <c r="T781" s="688"/>
      <c r="U781" s="688"/>
      <c r="V781" s="688"/>
      <c r="W781" s="688"/>
      <c r="X781" s="689"/>
      <c r="Y781" s="413">
        <v>10</v>
      </c>
      <c r="Z781" s="414"/>
      <c r="AA781" s="414"/>
      <c r="AB781" s="832"/>
      <c r="AC781" s="693" t="s">
        <v>577</v>
      </c>
      <c r="AD781" s="694"/>
      <c r="AE781" s="694"/>
      <c r="AF781" s="694"/>
      <c r="AG781" s="695"/>
      <c r="AH781" s="687" t="s">
        <v>579</v>
      </c>
      <c r="AI781" s="688"/>
      <c r="AJ781" s="688"/>
      <c r="AK781" s="688"/>
      <c r="AL781" s="688"/>
      <c r="AM781" s="688"/>
      <c r="AN781" s="688"/>
      <c r="AO781" s="688"/>
      <c r="AP781" s="688"/>
      <c r="AQ781" s="688"/>
      <c r="AR781" s="688"/>
      <c r="AS781" s="688"/>
      <c r="AT781" s="689"/>
      <c r="AU781" s="413">
        <v>10</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3" t="s">
        <v>21</v>
      </c>
      <c r="H791" s="854"/>
      <c r="I791" s="854"/>
      <c r="J791" s="854"/>
      <c r="K791" s="854"/>
      <c r="L791" s="855"/>
      <c r="M791" s="856"/>
      <c r="N791" s="856"/>
      <c r="O791" s="856"/>
      <c r="P791" s="856"/>
      <c r="Q791" s="856"/>
      <c r="R791" s="856"/>
      <c r="S791" s="856"/>
      <c r="T791" s="856"/>
      <c r="U791" s="856"/>
      <c r="V791" s="856"/>
      <c r="W791" s="856"/>
      <c r="X791" s="857"/>
      <c r="Y791" s="858">
        <f>SUM(Y781:AB790)</f>
        <v>10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10</v>
      </c>
      <c r="AV791" s="859"/>
      <c r="AW791" s="859"/>
      <c r="AX791" s="861"/>
    </row>
    <row r="792" spans="1:50" ht="24.75" customHeight="1" x14ac:dyDescent="0.15">
      <c r="A792" s="656"/>
      <c r="B792" s="657"/>
      <c r="C792" s="657"/>
      <c r="D792" s="657"/>
      <c r="E792" s="657"/>
      <c r="F792" s="658"/>
      <c r="G792" s="819" t="s">
        <v>589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592</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customHeight="1" x14ac:dyDescent="0.15">
      <c r="A793" s="656"/>
      <c r="B793" s="657"/>
      <c r="C793" s="657"/>
      <c r="D793" s="657"/>
      <c r="E793" s="657"/>
      <c r="F793" s="658"/>
      <c r="G793" s="842"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42"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577</v>
      </c>
      <c r="H794" s="694"/>
      <c r="I794" s="694"/>
      <c r="J794" s="694"/>
      <c r="K794" s="695"/>
      <c r="L794" s="687" t="s">
        <v>580</v>
      </c>
      <c r="M794" s="688"/>
      <c r="N794" s="688"/>
      <c r="O794" s="688"/>
      <c r="P794" s="688"/>
      <c r="Q794" s="688"/>
      <c r="R794" s="688"/>
      <c r="S794" s="688"/>
      <c r="T794" s="688"/>
      <c r="U794" s="688"/>
      <c r="V794" s="688"/>
      <c r="W794" s="688"/>
      <c r="X794" s="689"/>
      <c r="Y794" s="413">
        <v>4</v>
      </c>
      <c r="Z794" s="414"/>
      <c r="AA794" s="414"/>
      <c r="AB794" s="832"/>
      <c r="AC794" s="693" t="s">
        <v>593</v>
      </c>
      <c r="AD794" s="694"/>
      <c r="AE794" s="694"/>
      <c r="AF794" s="694"/>
      <c r="AG794" s="695"/>
      <c r="AH794" s="687" t="s">
        <v>594</v>
      </c>
      <c r="AI794" s="688"/>
      <c r="AJ794" s="688"/>
      <c r="AK794" s="688"/>
      <c r="AL794" s="688"/>
      <c r="AM794" s="688"/>
      <c r="AN794" s="688"/>
      <c r="AO794" s="688"/>
      <c r="AP794" s="688"/>
      <c r="AQ794" s="688"/>
      <c r="AR794" s="688"/>
      <c r="AS794" s="688"/>
      <c r="AT794" s="689"/>
      <c r="AU794" s="413">
        <v>150</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3" t="s">
        <v>21</v>
      </c>
      <c r="H804" s="854"/>
      <c r="I804" s="854"/>
      <c r="J804" s="854"/>
      <c r="K804" s="854"/>
      <c r="L804" s="855"/>
      <c r="M804" s="856"/>
      <c r="N804" s="856"/>
      <c r="O804" s="856"/>
      <c r="P804" s="856"/>
      <c r="Q804" s="856"/>
      <c r="R804" s="856"/>
      <c r="S804" s="856"/>
      <c r="T804" s="856"/>
      <c r="U804" s="856"/>
      <c r="V804" s="856"/>
      <c r="W804" s="856"/>
      <c r="X804" s="857"/>
      <c r="Y804" s="858">
        <f>SUM(Y794:AB803)</f>
        <v>4</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150</v>
      </c>
      <c r="AV804" s="859"/>
      <c r="AW804" s="859"/>
      <c r="AX804" s="861"/>
    </row>
    <row r="805" spans="1:50" ht="24.75" hidden="1" customHeight="1" x14ac:dyDescent="0.15">
      <c r="A805" s="656"/>
      <c r="B805" s="657"/>
      <c r="C805" s="657"/>
      <c r="D805" s="657"/>
      <c r="E805" s="657"/>
      <c r="F805" s="658"/>
      <c r="G805" s="618" t="s">
        <v>454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42"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42"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2"/>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6"/>
      <c r="B818" s="657"/>
      <c r="C818" s="657"/>
      <c r="D818" s="657"/>
      <c r="E818" s="657"/>
      <c r="F818" s="658"/>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42"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42"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2"/>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491</v>
      </c>
      <c r="AM831" s="307"/>
      <c r="AN831" s="307"/>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376</v>
      </c>
      <c r="Q836" s="391"/>
      <c r="R836" s="391"/>
      <c r="S836" s="391"/>
      <c r="T836" s="391"/>
      <c r="U836" s="391"/>
      <c r="V836" s="391"/>
      <c r="W836" s="391"/>
      <c r="X836" s="391"/>
      <c r="Y836" s="392" t="s">
        <v>429</v>
      </c>
      <c r="Z836" s="393"/>
      <c r="AA836" s="393"/>
      <c r="AB836" s="393"/>
      <c r="AC836" s="155" t="s">
        <v>484</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45.75" customHeight="1" x14ac:dyDescent="0.15">
      <c r="A837" s="401">
        <v>1</v>
      </c>
      <c r="B837" s="401">
        <v>1</v>
      </c>
      <c r="C837" s="369" t="s">
        <v>581</v>
      </c>
      <c r="D837" s="369"/>
      <c r="E837" s="369"/>
      <c r="F837" s="369"/>
      <c r="G837" s="369"/>
      <c r="H837" s="369"/>
      <c r="I837" s="369"/>
      <c r="J837" s="370">
        <v>9010001074645</v>
      </c>
      <c r="K837" s="371"/>
      <c r="L837" s="371"/>
      <c r="M837" s="371"/>
      <c r="N837" s="371"/>
      <c r="O837" s="371"/>
      <c r="P837" s="388" t="s">
        <v>587</v>
      </c>
      <c r="Q837" s="372"/>
      <c r="R837" s="372"/>
      <c r="S837" s="372"/>
      <c r="T837" s="372"/>
      <c r="U837" s="372"/>
      <c r="V837" s="372"/>
      <c r="W837" s="372"/>
      <c r="X837" s="372"/>
      <c r="Y837" s="373">
        <v>10</v>
      </c>
      <c r="Z837" s="374"/>
      <c r="AA837" s="374"/>
      <c r="AB837" s="375"/>
      <c r="AC837" s="383" t="s">
        <v>582</v>
      </c>
      <c r="AD837" s="384"/>
      <c r="AE837" s="384"/>
      <c r="AF837" s="384"/>
      <c r="AG837" s="384"/>
      <c r="AH837" s="385">
        <v>2</v>
      </c>
      <c r="AI837" s="386"/>
      <c r="AJ837" s="386"/>
      <c r="AK837" s="386"/>
      <c r="AL837" s="379">
        <v>97.7</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376</v>
      </c>
      <c r="Q869" s="391"/>
      <c r="R869" s="391"/>
      <c r="S869" s="391"/>
      <c r="T869" s="391"/>
      <c r="U869" s="391"/>
      <c r="V869" s="391"/>
      <c r="W869" s="391"/>
      <c r="X869" s="391"/>
      <c r="Y869" s="392" t="s">
        <v>429</v>
      </c>
      <c r="Z869" s="393"/>
      <c r="AA869" s="393"/>
      <c r="AB869" s="393"/>
      <c r="AC869" s="155" t="s">
        <v>484</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51" customHeight="1" x14ac:dyDescent="0.15">
      <c r="A870" s="401">
        <v>1</v>
      </c>
      <c r="B870" s="401">
        <v>1</v>
      </c>
      <c r="C870" s="369" t="s">
        <v>585</v>
      </c>
      <c r="D870" s="369"/>
      <c r="E870" s="369"/>
      <c r="F870" s="369"/>
      <c r="G870" s="369"/>
      <c r="H870" s="369"/>
      <c r="I870" s="369"/>
      <c r="J870" s="370">
        <v>1180001010764</v>
      </c>
      <c r="K870" s="371"/>
      <c r="L870" s="371"/>
      <c r="M870" s="371"/>
      <c r="N870" s="371"/>
      <c r="O870" s="371"/>
      <c r="P870" s="388" t="s">
        <v>588</v>
      </c>
      <c r="Q870" s="372"/>
      <c r="R870" s="372"/>
      <c r="S870" s="372"/>
      <c r="T870" s="372"/>
      <c r="U870" s="372"/>
      <c r="V870" s="372"/>
      <c r="W870" s="372"/>
      <c r="X870" s="372"/>
      <c r="Y870" s="373">
        <v>10</v>
      </c>
      <c r="Z870" s="374"/>
      <c r="AA870" s="374"/>
      <c r="AB870" s="375"/>
      <c r="AC870" s="383" t="s">
        <v>586</v>
      </c>
      <c r="AD870" s="384"/>
      <c r="AE870" s="384"/>
      <c r="AF870" s="384"/>
      <c r="AG870" s="384"/>
      <c r="AH870" s="385">
        <v>2</v>
      </c>
      <c r="AI870" s="386"/>
      <c r="AJ870" s="386"/>
      <c r="AK870" s="386"/>
      <c r="AL870" s="379">
        <v>99.9</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376</v>
      </c>
      <c r="Q902" s="391"/>
      <c r="R902" s="391"/>
      <c r="S902" s="391"/>
      <c r="T902" s="391"/>
      <c r="U902" s="391"/>
      <c r="V902" s="391"/>
      <c r="W902" s="391"/>
      <c r="X902" s="391"/>
      <c r="Y902" s="392" t="s">
        <v>429</v>
      </c>
      <c r="Z902" s="393"/>
      <c r="AA902" s="393"/>
      <c r="AB902" s="393"/>
      <c r="AC902" s="155" t="s">
        <v>484</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42.75" customHeight="1" x14ac:dyDescent="0.15">
      <c r="A903" s="401">
        <v>1</v>
      </c>
      <c r="B903" s="401">
        <v>1</v>
      </c>
      <c r="C903" s="387" t="s">
        <v>591</v>
      </c>
      <c r="D903" s="369"/>
      <c r="E903" s="369"/>
      <c r="F903" s="369"/>
      <c r="G903" s="369"/>
      <c r="H903" s="369"/>
      <c r="I903" s="369"/>
      <c r="J903" s="370">
        <v>3010401011971</v>
      </c>
      <c r="K903" s="371"/>
      <c r="L903" s="371"/>
      <c r="M903" s="371"/>
      <c r="N903" s="371"/>
      <c r="O903" s="371"/>
      <c r="P903" s="388" t="s">
        <v>580</v>
      </c>
      <c r="Q903" s="372"/>
      <c r="R903" s="372"/>
      <c r="S903" s="372"/>
      <c r="T903" s="372"/>
      <c r="U903" s="372"/>
      <c r="V903" s="372"/>
      <c r="W903" s="372"/>
      <c r="X903" s="372"/>
      <c r="Y903" s="373">
        <v>4</v>
      </c>
      <c r="Z903" s="374"/>
      <c r="AA903" s="374"/>
      <c r="AB903" s="375"/>
      <c r="AC903" s="383" t="s">
        <v>582</v>
      </c>
      <c r="AD903" s="384"/>
      <c r="AE903" s="384"/>
      <c r="AF903" s="384"/>
      <c r="AG903" s="384"/>
      <c r="AH903" s="385">
        <v>4</v>
      </c>
      <c r="AI903" s="386"/>
      <c r="AJ903" s="386"/>
      <c r="AK903" s="386"/>
      <c r="AL903" s="379">
        <v>99.3</v>
      </c>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597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376</v>
      </c>
      <c r="Q935" s="391"/>
      <c r="R935" s="391"/>
      <c r="S935" s="391"/>
      <c r="T935" s="391"/>
      <c r="U935" s="391"/>
      <c r="V935" s="391"/>
      <c r="W935" s="391"/>
      <c r="X935" s="391"/>
      <c r="Y935" s="392" t="s">
        <v>429</v>
      </c>
      <c r="Z935" s="393"/>
      <c r="AA935" s="393"/>
      <c r="AB935" s="393"/>
      <c r="AC935" s="155" t="s">
        <v>484</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x14ac:dyDescent="0.15">
      <c r="A936" s="401">
        <v>1</v>
      </c>
      <c r="B936" s="401">
        <v>1</v>
      </c>
      <c r="C936" s="387" t="s">
        <v>595</v>
      </c>
      <c r="D936" s="369"/>
      <c r="E936" s="369"/>
      <c r="F936" s="369"/>
      <c r="G936" s="369"/>
      <c r="H936" s="369"/>
      <c r="I936" s="369"/>
      <c r="J936" s="370">
        <v>4000020133825</v>
      </c>
      <c r="K936" s="371"/>
      <c r="L936" s="371"/>
      <c r="M936" s="371"/>
      <c r="N936" s="371"/>
      <c r="O936" s="371"/>
      <c r="P936" s="388" t="s">
        <v>594</v>
      </c>
      <c r="Q936" s="372"/>
      <c r="R936" s="372"/>
      <c r="S936" s="372"/>
      <c r="T936" s="372"/>
      <c r="U936" s="372"/>
      <c r="V936" s="372"/>
      <c r="W936" s="372"/>
      <c r="X936" s="372"/>
      <c r="Y936" s="373">
        <v>150</v>
      </c>
      <c r="Z936" s="374"/>
      <c r="AA936" s="374"/>
      <c r="AB936" s="375"/>
      <c r="AC936" s="383" t="s">
        <v>596</v>
      </c>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15">
      <c r="A937" s="401">
        <v>2</v>
      </c>
      <c r="B937" s="401">
        <v>1</v>
      </c>
      <c r="C937" s="387" t="s">
        <v>595</v>
      </c>
      <c r="D937" s="369"/>
      <c r="E937" s="369"/>
      <c r="F937" s="369"/>
      <c r="G937" s="369"/>
      <c r="H937" s="369"/>
      <c r="I937" s="369"/>
      <c r="J937" s="370">
        <v>4000020133825</v>
      </c>
      <c r="K937" s="371"/>
      <c r="L937" s="371"/>
      <c r="M937" s="371"/>
      <c r="N937" s="371"/>
      <c r="O937" s="371"/>
      <c r="P937" s="388" t="s">
        <v>594</v>
      </c>
      <c r="Q937" s="372"/>
      <c r="R937" s="372"/>
      <c r="S937" s="372"/>
      <c r="T937" s="372"/>
      <c r="U937" s="372"/>
      <c r="V937" s="372"/>
      <c r="W937" s="372"/>
      <c r="X937" s="372"/>
      <c r="Y937" s="373">
        <v>150</v>
      </c>
      <c r="Z937" s="374"/>
      <c r="AA937" s="374"/>
      <c r="AB937" s="375"/>
      <c r="AC937" s="383" t="s">
        <v>596</v>
      </c>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15">
      <c r="A938" s="401">
        <v>3</v>
      </c>
      <c r="B938" s="401">
        <v>1</v>
      </c>
      <c r="C938" s="387" t="s">
        <v>598</v>
      </c>
      <c r="D938" s="369"/>
      <c r="E938" s="369"/>
      <c r="F938" s="369"/>
      <c r="G938" s="369"/>
      <c r="H938" s="369"/>
      <c r="I938" s="369"/>
      <c r="J938" s="370">
        <v>1000020424111</v>
      </c>
      <c r="K938" s="371"/>
      <c r="L938" s="371"/>
      <c r="M938" s="371"/>
      <c r="N938" s="371"/>
      <c r="O938" s="371"/>
      <c r="P938" s="388" t="s">
        <v>605</v>
      </c>
      <c r="Q938" s="372"/>
      <c r="R938" s="372"/>
      <c r="S938" s="372"/>
      <c r="T938" s="372"/>
      <c r="U938" s="372"/>
      <c r="V938" s="372"/>
      <c r="W938" s="372"/>
      <c r="X938" s="372"/>
      <c r="Y938" s="373">
        <v>107</v>
      </c>
      <c r="Z938" s="374"/>
      <c r="AA938" s="374"/>
      <c r="AB938" s="375"/>
      <c r="AC938" s="383" t="s">
        <v>596</v>
      </c>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15">
      <c r="A939" s="401">
        <v>4</v>
      </c>
      <c r="B939" s="401">
        <v>1</v>
      </c>
      <c r="C939" s="387" t="s">
        <v>598</v>
      </c>
      <c r="D939" s="369"/>
      <c r="E939" s="369"/>
      <c r="F939" s="369"/>
      <c r="G939" s="369"/>
      <c r="H939" s="369"/>
      <c r="I939" s="369"/>
      <c r="J939" s="370">
        <v>1000020424111</v>
      </c>
      <c r="K939" s="371"/>
      <c r="L939" s="371"/>
      <c r="M939" s="371"/>
      <c r="N939" s="371"/>
      <c r="O939" s="371"/>
      <c r="P939" s="388" t="s">
        <v>606</v>
      </c>
      <c r="Q939" s="372"/>
      <c r="R939" s="372"/>
      <c r="S939" s="372"/>
      <c r="T939" s="372"/>
      <c r="U939" s="372"/>
      <c r="V939" s="372"/>
      <c r="W939" s="372"/>
      <c r="X939" s="372"/>
      <c r="Y939" s="373">
        <v>100</v>
      </c>
      <c r="Z939" s="374"/>
      <c r="AA939" s="374"/>
      <c r="AB939" s="375"/>
      <c r="AC939" s="383" t="s">
        <v>596</v>
      </c>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15">
      <c r="A940" s="401">
        <v>5</v>
      </c>
      <c r="B940" s="401">
        <v>1</v>
      </c>
      <c r="C940" s="369" t="s">
        <v>599</v>
      </c>
      <c r="D940" s="369"/>
      <c r="E940" s="369"/>
      <c r="F940" s="369"/>
      <c r="G940" s="369"/>
      <c r="H940" s="369"/>
      <c r="I940" s="369"/>
      <c r="J940" s="370">
        <v>8000020422100</v>
      </c>
      <c r="K940" s="371"/>
      <c r="L940" s="371"/>
      <c r="M940" s="371"/>
      <c r="N940" s="371"/>
      <c r="O940" s="371"/>
      <c r="P940" s="388" t="s">
        <v>607</v>
      </c>
      <c r="Q940" s="372"/>
      <c r="R940" s="372"/>
      <c r="S940" s="372"/>
      <c r="T940" s="372"/>
      <c r="U940" s="372"/>
      <c r="V940" s="372"/>
      <c r="W940" s="372"/>
      <c r="X940" s="372"/>
      <c r="Y940" s="373">
        <v>99</v>
      </c>
      <c r="Z940" s="374"/>
      <c r="AA940" s="374"/>
      <c r="AB940" s="375"/>
      <c r="AC940" s="376" t="s">
        <v>596</v>
      </c>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15">
      <c r="A941" s="401">
        <v>6</v>
      </c>
      <c r="B941" s="401">
        <v>1</v>
      </c>
      <c r="C941" s="369" t="s">
        <v>600</v>
      </c>
      <c r="D941" s="369"/>
      <c r="E941" s="369"/>
      <c r="F941" s="369"/>
      <c r="G941" s="369"/>
      <c r="H941" s="369"/>
      <c r="I941" s="369"/>
      <c r="J941" s="370">
        <v>3000020422096</v>
      </c>
      <c r="K941" s="371"/>
      <c r="L941" s="371"/>
      <c r="M941" s="371"/>
      <c r="N941" s="371"/>
      <c r="O941" s="371"/>
      <c r="P941" s="388" t="s">
        <v>608</v>
      </c>
      <c r="Q941" s="372"/>
      <c r="R941" s="372"/>
      <c r="S941" s="372"/>
      <c r="T941" s="372"/>
      <c r="U941" s="372"/>
      <c r="V941" s="372"/>
      <c r="W941" s="372"/>
      <c r="X941" s="372"/>
      <c r="Y941" s="373">
        <v>88</v>
      </c>
      <c r="Z941" s="374"/>
      <c r="AA941" s="374"/>
      <c r="AB941" s="375"/>
      <c r="AC941" s="376" t="s">
        <v>596</v>
      </c>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15">
      <c r="A942" s="401">
        <v>7</v>
      </c>
      <c r="B942" s="401">
        <v>1</v>
      </c>
      <c r="C942" s="387" t="s">
        <v>601</v>
      </c>
      <c r="D942" s="369"/>
      <c r="E942" s="369"/>
      <c r="F942" s="369"/>
      <c r="G942" s="369"/>
      <c r="H942" s="369"/>
      <c r="I942" s="369"/>
      <c r="J942" s="370">
        <v>4000020015172</v>
      </c>
      <c r="K942" s="371"/>
      <c r="L942" s="371"/>
      <c r="M942" s="371"/>
      <c r="N942" s="371"/>
      <c r="O942" s="371"/>
      <c r="P942" s="388" t="s">
        <v>609</v>
      </c>
      <c r="Q942" s="372"/>
      <c r="R942" s="372"/>
      <c r="S942" s="372"/>
      <c r="T942" s="372"/>
      <c r="U942" s="372"/>
      <c r="V942" s="372"/>
      <c r="W942" s="372"/>
      <c r="X942" s="372"/>
      <c r="Y942" s="373">
        <v>84</v>
      </c>
      <c r="Z942" s="374"/>
      <c r="AA942" s="374"/>
      <c r="AB942" s="375"/>
      <c r="AC942" s="376" t="s">
        <v>596</v>
      </c>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15">
      <c r="A943" s="401">
        <v>8</v>
      </c>
      <c r="B943" s="401">
        <v>1</v>
      </c>
      <c r="C943" s="387" t="s">
        <v>602</v>
      </c>
      <c r="D943" s="369"/>
      <c r="E943" s="369"/>
      <c r="F943" s="369"/>
      <c r="G943" s="369"/>
      <c r="H943" s="369"/>
      <c r="I943" s="369"/>
      <c r="J943" s="370">
        <v>7000020325279</v>
      </c>
      <c r="K943" s="371"/>
      <c r="L943" s="371"/>
      <c r="M943" s="371"/>
      <c r="N943" s="371"/>
      <c r="O943" s="371"/>
      <c r="P943" s="388" t="s">
        <v>610</v>
      </c>
      <c r="Q943" s="372"/>
      <c r="R943" s="372"/>
      <c r="S943" s="372"/>
      <c r="T943" s="372"/>
      <c r="U943" s="372"/>
      <c r="V943" s="372"/>
      <c r="W943" s="372"/>
      <c r="X943" s="372"/>
      <c r="Y943" s="373">
        <v>72</v>
      </c>
      <c r="Z943" s="374"/>
      <c r="AA943" s="374"/>
      <c r="AB943" s="375"/>
      <c r="AC943" s="376" t="s">
        <v>596</v>
      </c>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15">
      <c r="A944" s="401">
        <v>9</v>
      </c>
      <c r="B944" s="401">
        <v>1</v>
      </c>
      <c r="C944" s="387" t="s">
        <v>603</v>
      </c>
      <c r="D944" s="369"/>
      <c r="E944" s="369"/>
      <c r="F944" s="369"/>
      <c r="G944" s="369"/>
      <c r="H944" s="369"/>
      <c r="I944" s="369"/>
      <c r="J944" s="370">
        <v>4000020422070</v>
      </c>
      <c r="K944" s="371"/>
      <c r="L944" s="371"/>
      <c r="M944" s="371"/>
      <c r="N944" s="371"/>
      <c r="O944" s="371"/>
      <c r="P944" s="388" t="s">
        <v>611</v>
      </c>
      <c r="Q944" s="372"/>
      <c r="R944" s="372"/>
      <c r="S944" s="372"/>
      <c r="T944" s="372"/>
      <c r="U944" s="372"/>
      <c r="V944" s="372"/>
      <c r="W944" s="372"/>
      <c r="X944" s="372"/>
      <c r="Y944" s="373">
        <v>71</v>
      </c>
      <c r="Z944" s="374"/>
      <c r="AA944" s="374"/>
      <c r="AB944" s="375"/>
      <c r="AC944" s="376" t="s">
        <v>596</v>
      </c>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15">
      <c r="A945" s="401">
        <v>10</v>
      </c>
      <c r="B945" s="401">
        <v>1</v>
      </c>
      <c r="C945" s="369" t="s">
        <v>604</v>
      </c>
      <c r="D945" s="369"/>
      <c r="E945" s="369"/>
      <c r="F945" s="369"/>
      <c r="G945" s="369"/>
      <c r="H945" s="369"/>
      <c r="I945" s="369"/>
      <c r="J945" s="370">
        <v>7000020422118</v>
      </c>
      <c r="K945" s="371"/>
      <c r="L945" s="371"/>
      <c r="M945" s="371"/>
      <c r="N945" s="371"/>
      <c r="O945" s="371"/>
      <c r="P945" s="388" t="s">
        <v>612</v>
      </c>
      <c r="Q945" s="372"/>
      <c r="R945" s="372"/>
      <c r="S945" s="372"/>
      <c r="T945" s="372"/>
      <c r="U945" s="372"/>
      <c r="V945" s="372"/>
      <c r="W945" s="372"/>
      <c r="X945" s="372"/>
      <c r="Y945" s="373">
        <v>49</v>
      </c>
      <c r="Z945" s="374"/>
      <c r="AA945" s="374"/>
      <c r="AB945" s="375"/>
      <c r="AC945" s="376" t="s">
        <v>596</v>
      </c>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432</v>
      </c>
      <c r="K968" s="390"/>
      <c r="L968" s="390"/>
      <c r="M968" s="390"/>
      <c r="N968" s="390"/>
      <c r="O968" s="390"/>
      <c r="P968" s="391" t="s">
        <v>376</v>
      </c>
      <c r="Q968" s="391"/>
      <c r="R968" s="391"/>
      <c r="S968" s="391"/>
      <c r="T968" s="391"/>
      <c r="U968" s="391"/>
      <c r="V968" s="391"/>
      <c r="W968" s="391"/>
      <c r="X968" s="391"/>
      <c r="Y968" s="392" t="s">
        <v>429</v>
      </c>
      <c r="Z968" s="393"/>
      <c r="AA968" s="393"/>
      <c r="AB968" s="393"/>
      <c r="AC968" s="155" t="s">
        <v>484</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376</v>
      </c>
      <c r="Q1001" s="391"/>
      <c r="R1001" s="391"/>
      <c r="S1001" s="391"/>
      <c r="T1001" s="391"/>
      <c r="U1001" s="391"/>
      <c r="V1001" s="391"/>
      <c r="W1001" s="391"/>
      <c r="X1001" s="391"/>
      <c r="Y1001" s="392" t="s">
        <v>429</v>
      </c>
      <c r="Z1001" s="393"/>
      <c r="AA1001" s="393"/>
      <c r="AB1001" s="393"/>
      <c r="AC1001" s="155" t="s">
        <v>484</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376</v>
      </c>
      <c r="Q1034" s="391"/>
      <c r="R1034" s="391"/>
      <c r="S1034" s="391"/>
      <c r="T1034" s="391"/>
      <c r="U1034" s="391"/>
      <c r="V1034" s="391"/>
      <c r="W1034" s="391"/>
      <c r="X1034" s="391"/>
      <c r="Y1034" s="392" t="s">
        <v>429</v>
      </c>
      <c r="Z1034" s="393"/>
      <c r="AA1034" s="393"/>
      <c r="AB1034" s="393"/>
      <c r="AC1034" s="155" t="s">
        <v>484</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376</v>
      </c>
      <c r="Q1067" s="391"/>
      <c r="R1067" s="391"/>
      <c r="S1067" s="391"/>
      <c r="T1067" s="391"/>
      <c r="U1067" s="391"/>
      <c r="V1067" s="391"/>
      <c r="W1067" s="391"/>
      <c r="X1067" s="391"/>
      <c r="Y1067" s="392" t="s">
        <v>429</v>
      </c>
      <c r="Z1067" s="393"/>
      <c r="AA1067" s="393"/>
      <c r="AB1067" s="393"/>
      <c r="AC1067" s="155" t="s">
        <v>484</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491</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397</v>
      </c>
      <c r="D1101" s="405"/>
      <c r="E1101" s="155" t="s">
        <v>396</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377</v>
      </c>
      <c r="AD1101" s="155"/>
      <c r="AE1101" s="155"/>
      <c r="AF1101" s="155"/>
      <c r="AG1101" s="155"/>
      <c r="AH1101" s="392" t="s">
        <v>391</v>
      </c>
      <c r="AI1101" s="393"/>
      <c r="AJ1101" s="393"/>
      <c r="AK1101" s="393"/>
      <c r="AL1101" s="393" t="s">
        <v>22</v>
      </c>
      <c r="AM1101" s="393"/>
      <c r="AN1101" s="393"/>
      <c r="AO1101" s="406"/>
      <c r="AP1101" s="395" t="s">
        <v>465</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5">
      <formula>IF(RIGHT(TEXT(P14,"0.#"),1)=".",FALSE,TRUE)</formula>
    </cfRule>
    <cfRule type="expression" dxfId="2798" priority="13576">
      <formula>IF(RIGHT(TEXT(P14,"0.#"),1)=".",TRUE,FALSE)</formula>
    </cfRule>
  </conditionalFormatting>
  <conditionalFormatting sqref="AE32">
    <cfRule type="expression" dxfId="2797" priority="13565">
      <formula>IF(RIGHT(TEXT(AE32,"0.#"),1)=".",FALSE,TRUE)</formula>
    </cfRule>
    <cfRule type="expression" dxfId="2796" priority="13566">
      <formula>IF(RIGHT(TEXT(AE32,"0.#"),1)=".",TRUE,FALSE)</formula>
    </cfRule>
  </conditionalFormatting>
  <conditionalFormatting sqref="P18:AX18">
    <cfRule type="expression" dxfId="2795" priority="13451">
      <formula>IF(RIGHT(TEXT(P18,"0.#"),1)=".",FALSE,TRUE)</formula>
    </cfRule>
    <cfRule type="expression" dxfId="2794" priority="13452">
      <formula>IF(RIGHT(TEXT(P18,"0.#"),1)=".",TRUE,FALSE)</formula>
    </cfRule>
  </conditionalFormatting>
  <conditionalFormatting sqref="Y782">
    <cfRule type="expression" dxfId="2793" priority="13447">
      <formula>IF(RIGHT(TEXT(Y782,"0.#"),1)=".",FALSE,TRUE)</formula>
    </cfRule>
    <cfRule type="expression" dxfId="2792" priority="13448">
      <formula>IF(RIGHT(TEXT(Y782,"0.#"),1)=".",TRUE,FALSE)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X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3:Y790 Y781">
    <cfRule type="expression" dxfId="2781" priority="13249">
      <formula>IF(RIGHT(TEXT(Y781,"0.#"),1)=".",FALSE,TRUE)</formula>
    </cfRule>
    <cfRule type="expression" dxfId="2780" priority="13250">
      <formula>IF(RIGHT(TEXT(Y781,"0.#"),1)=".",TRUE,FALSE)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AU781">
    <cfRule type="expression" dxfId="2775" priority="13243">
      <formula>IF(RIGHT(TEXT(AU781,"0.#"),1)=".",FALSE,TRUE)</formula>
    </cfRule>
    <cfRule type="expression" dxfId="2774" priority="13244">
      <formula>IF(RIGHT(TEXT(AU781,"0.#"),1)=".",TRUE,FALSE)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M33">
    <cfRule type="expression" dxfId="2743" priority="13021">
      <formula>IF(RIGHT(TEXT(AM33,"0.#"),1)=".",FALSE,TRUE)</formula>
    </cfRule>
    <cfRule type="expression" dxfId="2742" priority="13022">
      <formula>IF(RIGHT(TEXT(AM33,"0.#"),1)=".",TRUE,FALSE)</formula>
    </cfRule>
  </conditionalFormatting>
  <conditionalFormatting sqref="AQ32:AQ34">
    <cfRule type="expression" dxfId="2741" priority="13013">
      <formula>IF(RIGHT(TEXT(AQ32,"0.#"),1)=".",FALSE,TRUE)</formula>
    </cfRule>
    <cfRule type="expression" dxfId="2740" priority="13014">
      <formula>IF(RIGHT(TEXT(AQ32,"0.#"),1)=".",TRUE,FALSE)</formula>
    </cfRule>
  </conditionalFormatting>
  <conditionalFormatting sqref="AU32:AU34">
    <cfRule type="expression" dxfId="2739" priority="13011">
      <formula>IF(RIGHT(TEXT(AU32,"0.#"),1)=".",FALSE,TRUE)</formula>
    </cfRule>
    <cfRule type="expression" dxfId="2738" priority="13012">
      <formula>IF(RIGHT(TEXT(AU32,"0.#"),1)=".",TRUE,FALSE)</formula>
    </cfRule>
  </conditionalFormatting>
  <conditionalFormatting sqref="AE53">
    <cfRule type="expression" dxfId="2737" priority="12945">
      <formula>IF(RIGHT(TEXT(AE53,"0.#"),1)=".",FALSE,TRUE)</formula>
    </cfRule>
    <cfRule type="expression" dxfId="2736" priority="12946">
      <formula>IF(RIGHT(TEXT(AE53,"0.#"),1)=".",TRUE,FALSE)</formula>
    </cfRule>
  </conditionalFormatting>
  <conditionalFormatting sqref="AE54">
    <cfRule type="expression" dxfId="2735" priority="12943">
      <formula>IF(RIGHT(TEXT(AE54,"0.#"),1)=".",FALSE,TRUE)</formula>
    </cfRule>
    <cfRule type="expression" dxfId="2734" priority="12944">
      <formula>IF(RIGHT(TEXT(AE54,"0.#"),1)=".",TRUE,FALSE)</formula>
    </cfRule>
  </conditionalFormatting>
  <conditionalFormatting sqref="AI54">
    <cfRule type="expression" dxfId="2733" priority="12937">
      <formula>IF(RIGHT(TEXT(AI54,"0.#"),1)=".",FALSE,TRUE)</formula>
    </cfRule>
    <cfRule type="expression" dxfId="2732" priority="12938">
      <formula>IF(RIGHT(TEXT(AI54,"0.#"),1)=".",TRUE,FALSE)</formula>
    </cfRule>
  </conditionalFormatting>
  <conditionalFormatting sqref="AI53">
    <cfRule type="expression" dxfId="2731" priority="12935">
      <formula>IF(RIGHT(TEXT(AI53,"0.#"),1)=".",FALSE,TRUE)</formula>
    </cfRule>
    <cfRule type="expression" dxfId="2730" priority="12936">
      <formula>IF(RIGHT(TEXT(AI53,"0.#"),1)=".",TRUE,FALSE)</formula>
    </cfRule>
  </conditionalFormatting>
  <conditionalFormatting sqref="AM53">
    <cfRule type="expression" dxfId="2729" priority="12933">
      <formula>IF(RIGHT(TEXT(AM53,"0.#"),1)=".",FALSE,TRUE)</formula>
    </cfRule>
    <cfRule type="expression" dxfId="2728" priority="12934">
      <formula>IF(RIGHT(TEXT(AM53,"0.#"),1)=".",TRUE,FALSE)</formula>
    </cfRule>
  </conditionalFormatting>
  <conditionalFormatting sqref="AM54">
    <cfRule type="expression" dxfId="2727" priority="12931">
      <formula>IF(RIGHT(TEXT(AM54,"0.#"),1)=".",FALSE,TRUE)</formula>
    </cfRule>
    <cfRule type="expression" dxfId="2726" priority="12932">
      <formula>IF(RIGHT(TEXT(AM54,"0.#"),1)=".",TRUE,FALSE)</formula>
    </cfRule>
  </conditionalFormatting>
  <conditionalFormatting sqref="AM55">
    <cfRule type="expression" dxfId="2725" priority="12929">
      <formula>IF(RIGHT(TEXT(AM55,"0.#"),1)=".",FALSE,TRUE)</formula>
    </cfRule>
    <cfRule type="expression" dxfId="2724" priority="12930">
      <formula>IF(RIGHT(TEXT(AM55,"0.#"),1)=".",TRUE,FALSE)</formula>
    </cfRule>
  </conditionalFormatting>
  <conditionalFormatting sqref="AE60">
    <cfRule type="expression" dxfId="2723" priority="12915">
      <formula>IF(RIGHT(TEXT(AE60,"0.#"),1)=".",FALSE,TRUE)</formula>
    </cfRule>
    <cfRule type="expression" dxfId="2722" priority="12916">
      <formula>IF(RIGHT(TEXT(AE60,"0.#"),1)=".",TRUE,FALSE)</formula>
    </cfRule>
  </conditionalFormatting>
  <conditionalFormatting sqref="AE61">
    <cfRule type="expression" dxfId="2721" priority="12913">
      <formula>IF(RIGHT(TEXT(AE61,"0.#"),1)=".",FALSE,TRUE)</formula>
    </cfRule>
    <cfRule type="expression" dxfId="2720" priority="12914">
      <formula>IF(RIGHT(TEXT(AE61,"0.#"),1)=".",TRUE,FALSE)</formula>
    </cfRule>
  </conditionalFormatting>
  <conditionalFormatting sqref="AE62">
    <cfRule type="expression" dxfId="2719" priority="12911">
      <formula>IF(RIGHT(TEXT(AE62,"0.#"),1)=".",FALSE,TRUE)</formula>
    </cfRule>
    <cfRule type="expression" dxfId="2718" priority="12912">
      <formula>IF(RIGHT(TEXT(AE62,"0.#"),1)=".",TRUE,FALSE)</formula>
    </cfRule>
  </conditionalFormatting>
  <conditionalFormatting sqref="AI62">
    <cfRule type="expression" dxfId="2717" priority="12909">
      <formula>IF(RIGHT(TEXT(AI62,"0.#"),1)=".",FALSE,TRUE)</formula>
    </cfRule>
    <cfRule type="expression" dxfId="2716" priority="12910">
      <formula>IF(RIGHT(TEXT(AI62,"0.#"),1)=".",TRUE,FALSE)</formula>
    </cfRule>
  </conditionalFormatting>
  <conditionalFormatting sqref="AI61">
    <cfRule type="expression" dxfId="2715" priority="12907">
      <formula>IF(RIGHT(TEXT(AI61,"0.#"),1)=".",FALSE,TRUE)</formula>
    </cfRule>
    <cfRule type="expression" dxfId="2714" priority="12908">
      <formula>IF(RIGHT(TEXT(AI61,"0.#"),1)=".",TRUE,FALSE)</formula>
    </cfRule>
  </conditionalFormatting>
  <conditionalFormatting sqref="AI60">
    <cfRule type="expression" dxfId="2713" priority="12905">
      <formula>IF(RIGHT(TEXT(AI60,"0.#"),1)=".",FALSE,TRUE)</formula>
    </cfRule>
    <cfRule type="expression" dxfId="2712" priority="12906">
      <formula>IF(RIGHT(TEXT(AI60,"0.#"),1)=".",TRUE,FALSE)</formula>
    </cfRule>
  </conditionalFormatting>
  <conditionalFormatting sqref="AM60">
    <cfRule type="expression" dxfId="2711" priority="12903">
      <formula>IF(RIGHT(TEXT(AM60,"0.#"),1)=".",FALSE,TRUE)</formula>
    </cfRule>
    <cfRule type="expression" dxfId="2710" priority="12904">
      <formula>IF(RIGHT(TEXT(AM60,"0.#"),1)=".",TRUE,FALSE)</formula>
    </cfRule>
  </conditionalFormatting>
  <conditionalFormatting sqref="AM61">
    <cfRule type="expression" dxfId="2709" priority="12901">
      <formula>IF(RIGHT(TEXT(AM61,"0.#"),1)=".",FALSE,TRUE)</formula>
    </cfRule>
    <cfRule type="expression" dxfId="2708" priority="12902">
      <formula>IF(RIGHT(TEXT(AM61,"0.#"),1)=".",TRUE,FALSE)</formula>
    </cfRule>
  </conditionalFormatting>
  <conditionalFormatting sqref="AM62">
    <cfRule type="expression" dxfId="2707" priority="12899">
      <formula>IF(RIGHT(TEXT(AM62,"0.#"),1)=".",FALSE,TRUE)</formula>
    </cfRule>
    <cfRule type="expression" dxfId="2706" priority="12900">
      <formula>IF(RIGHT(TEXT(AM62,"0.#"),1)=".",TRUE,FALSE)</formula>
    </cfRule>
  </conditionalFormatting>
  <conditionalFormatting sqref="AE87">
    <cfRule type="expression" dxfId="2705" priority="12885">
      <formula>IF(RIGHT(TEXT(AE87,"0.#"),1)=".",FALSE,TRUE)</formula>
    </cfRule>
    <cfRule type="expression" dxfId="2704" priority="12886">
      <formula>IF(RIGHT(TEXT(AE87,"0.#"),1)=".",TRUE,FALSE)</formula>
    </cfRule>
  </conditionalFormatting>
  <conditionalFormatting sqref="AE88">
    <cfRule type="expression" dxfId="2703" priority="12883">
      <formula>IF(RIGHT(TEXT(AE88,"0.#"),1)=".",FALSE,TRUE)</formula>
    </cfRule>
    <cfRule type="expression" dxfId="2702" priority="12884">
      <formula>IF(RIGHT(TEXT(AE88,"0.#"),1)=".",TRUE,FALSE)</formula>
    </cfRule>
  </conditionalFormatting>
  <conditionalFormatting sqref="AE89">
    <cfRule type="expression" dxfId="2701" priority="12881">
      <formula>IF(RIGHT(TEXT(AE89,"0.#"),1)=".",FALSE,TRUE)</formula>
    </cfRule>
    <cfRule type="expression" dxfId="2700" priority="12882">
      <formula>IF(RIGHT(TEXT(AE89,"0.#"),1)=".",TRUE,FALSE)</formula>
    </cfRule>
  </conditionalFormatting>
  <conditionalFormatting sqref="AI89">
    <cfRule type="expression" dxfId="2699" priority="12879">
      <formula>IF(RIGHT(TEXT(AI89,"0.#"),1)=".",FALSE,TRUE)</formula>
    </cfRule>
    <cfRule type="expression" dxfId="2698" priority="12880">
      <formula>IF(RIGHT(TEXT(AI89,"0.#"),1)=".",TRUE,FALSE)</formula>
    </cfRule>
  </conditionalFormatting>
  <conditionalFormatting sqref="AI88">
    <cfRule type="expression" dxfId="2697" priority="12877">
      <formula>IF(RIGHT(TEXT(AI88,"0.#"),1)=".",FALSE,TRUE)</formula>
    </cfRule>
    <cfRule type="expression" dxfId="2696" priority="12878">
      <formula>IF(RIGHT(TEXT(AI88,"0.#"),1)=".",TRUE,FALSE)</formula>
    </cfRule>
  </conditionalFormatting>
  <conditionalFormatting sqref="AI87">
    <cfRule type="expression" dxfId="2695" priority="12875">
      <formula>IF(RIGHT(TEXT(AI87,"0.#"),1)=".",FALSE,TRUE)</formula>
    </cfRule>
    <cfRule type="expression" dxfId="2694" priority="12876">
      <formula>IF(RIGHT(TEXT(AI87,"0.#"),1)=".",TRUE,FALSE)</formula>
    </cfRule>
  </conditionalFormatting>
  <conditionalFormatting sqref="AM88">
    <cfRule type="expression" dxfId="2693" priority="12871">
      <formula>IF(RIGHT(TEXT(AM88,"0.#"),1)=".",FALSE,TRUE)</formula>
    </cfRule>
    <cfRule type="expression" dxfId="2692" priority="12872">
      <formula>IF(RIGHT(TEXT(AM88,"0.#"),1)=".",TRUE,FALSE)</formula>
    </cfRule>
  </conditionalFormatting>
  <conditionalFormatting sqref="AM89">
    <cfRule type="expression" dxfId="2691" priority="12869">
      <formula>IF(RIGHT(TEXT(AM89,"0.#"),1)=".",FALSE,TRUE)</formula>
    </cfRule>
    <cfRule type="expression" dxfId="2690" priority="12870">
      <formula>IF(RIGHT(TEXT(AM89,"0.#"),1)=".",TRUE,FALSE)</formula>
    </cfRule>
  </conditionalFormatting>
  <conditionalFormatting sqref="AE92">
    <cfRule type="expression" dxfId="2689" priority="12855">
      <formula>IF(RIGHT(TEXT(AE92,"0.#"),1)=".",FALSE,TRUE)</formula>
    </cfRule>
    <cfRule type="expression" dxfId="2688" priority="12856">
      <formula>IF(RIGHT(TEXT(AE92,"0.#"),1)=".",TRUE,FALSE)</formula>
    </cfRule>
  </conditionalFormatting>
  <conditionalFormatting sqref="AE93">
    <cfRule type="expression" dxfId="2687" priority="12853">
      <formula>IF(RIGHT(TEXT(AE93,"0.#"),1)=".",FALSE,TRUE)</formula>
    </cfRule>
    <cfRule type="expression" dxfId="2686" priority="12854">
      <formula>IF(RIGHT(TEXT(AE93,"0.#"),1)=".",TRUE,FALSE)</formula>
    </cfRule>
  </conditionalFormatting>
  <conditionalFormatting sqref="AE94">
    <cfRule type="expression" dxfId="2685" priority="12851">
      <formula>IF(RIGHT(TEXT(AE94,"0.#"),1)=".",FALSE,TRUE)</formula>
    </cfRule>
    <cfRule type="expression" dxfId="2684" priority="12852">
      <formula>IF(RIGHT(TEXT(AE94,"0.#"),1)=".",TRUE,FALSE)</formula>
    </cfRule>
  </conditionalFormatting>
  <conditionalFormatting sqref="AI94">
    <cfRule type="expression" dxfId="2683" priority="12849">
      <formula>IF(RIGHT(TEXT(AI94,"0.#"),1)=".",FALSE,TRUE)</formula>
    </cfRule>
    <cfRule type="expression" dxfId="2682" priority="12850">
      <formula>IF(RIGHT(TEXT(AI94,"0.#"),1)=".",TRUE,FALSE)</formula>
    </cfRule>
  </conditionalFormatting>
  <conditionalFormatting sqref="AI93">
    <cfRule type="expression" dxfId="2681" priority="12847">
      <formula>IF(RIGHT(TEXT(AI93,"0.#"),1)=".",FALSE,TRUE)</formula>
    </cfRule>
    <cfRule type="expression" dxfId="2680" priority="12848">
      <formula>IF(RIGHT(TEXT(AI93,"0.#"),1)=".",TRUE,FALSE)</formula>
    </cfRule>
  </conditionalFormatting>
  <conditionalFormatting sqref="AI92">
    <cfRule type="expression" dxfId="2679" priority="12845">
      <formula>IF(RIGHT(TEXT(AI92,"0.#"),1)=".",FALSE,TRUE)</formula>
    </cfRule>
    <cfRule type="expression" dxfId="2678" priority="12846">
      <formula>IF(RIGHT(TEXT(AI92,"0.#"),1)=".",TRUE,FALSE)</formula>
    </cfRule>
  </conditionalFormatting>
  <conditionalFormatting sqref="AM92">
    <cfRule type="expression" dxfId="2677" priority="12843">
      <formula>IF(RIGHT(TEXT(AM92,"0.#"),1)=".",FALSE,TRUE)</formula>
    </cfRule>
    <cfRule type="expression" dxfId="2676" priority="12844">
      <formula>IF(RIGHT(TEXT(AM92,"0.#"),1)=".",TRUE,FALSE)</formula>
    </cfRule>
  </conditionalFormatting>
  <conditionalFormatting sqref="AM93">
    <cfRule type="expression" dxfId="2675" priority="12841">
      <formula>IF(RIGHT(TEXT(AM93,"0.#"),1)=".",FALSE,TRUE)</formula>
    </cfRule>
    <cfRule type="expression" dxfId="2674" priority="12842">
      <formula>IF(RIGHT(TEXT(AM93,"0.#"),1)=".",TRUE,FALSE)</formula>
    </cfRule>
  </conditionalFormatting>
  <conditionalFormatting sqref="AM94">
    <cfRule type="expression" dxfId="2673" priority="12839">
      <formula>IF(RIGHT(TEXT(AM94,"0.#"),1)=".",FALSE,TRUE)</formula>
    </cfRule>
    <cfRule type="expression" dxfId="2672" priority="12840">
      <formula>IF(RIGHT(TEXT(AM94,"0.#"),1)=".",TRUE,FALSE)</formula>
    </cfRule>
  </conditionalFormatting>
  <conditionalFormatting sqref="AE97">
    <cfRule type="expression" dxfId="2671" priority="12825">
      <formula>IF(RIGHT(TEXT(AE97,"0.#"),1)=".",FALSE,TRUE)</formula>
    </cfRule>
    <cfRule type="expression" dxfId="2670" priority="12826">
      <formula>IF(RIGHT(TEXT(AE97,"0.#"),1)=".",TRUE,FALSE)</formula>
    </cfRule>
  </conditionalFormatting>
  <conditionalFormatting sqref="AE98">
    <cfRule type="expression" dxfId="2669" priority="12823">
      <formula>IF(RIGHT(TEXT(AE98,"0.#"),1)=".",FALSE,TRUE)</formula>
    </cfRule>
    <cfRule type="expression" dxfId="2668" priority="12824">
      <formula>IF(RIGHT(TEXT(AE98,"0.#"),1)=".",TRUE,FALSE)</formula>
    </cfRule>
  </conditionalFormatting>
  <conditionalFormatting sqref="AE99">
    <cfRule type="expression" dxfId="2667" priority="12821">
      <formula>IF(RIGHT(TEXT(AE99,"0.#"),1)=".",FALSE,TRUE)</formula>
    </cfRule>
    <cfRule type="expression" dxfId="2666" priority="12822">
      <formula>IF(RIGHT(TEXT(AE99,"0.#"),1)=".",TRUE,FALSE)</formula>
    </cfRule>
  </conditionalFormatting>
  <conditionalFormatting sqref="AI99">
    <cfRule type="expression" dxfId="2665" priority="12819">
      <formula>IF(RIGHT(TEXT(AI99,"0.#"),1)=".",FALSE,TRUE)</formula>
    </cfRule>
    <cfRule type="expression" dxfId="2664" priority="12820">
      <formula>IF(RIGHT(TEXT(AI99,"0.#"),1)=".",TRUE,FALSE)</formula>
    </cfRule>
  </conditionalFormatting>
  <conditionalFormatting sqref="AI98">
    <cfRule type="expression" dxfId="2663" priority="12817">
      <formula>IF(RIGHT(TEXT(AI98,"0.#"),1)=".",FALSE,TRUE)</formula>
    </cfRule>
    <cfRule type="expression" dxfId="2662" priority="12818">
      <formula>IF(RIGHT(TEXT(AI98,"0.#"),1)=".",TRUE,FALSE)</formula>
    </cfRule>
  </conditionalFormatting>
  <conditionalFormatting sqref="AI97">
    <cfRule type="expression" dxfId="2661" priority="12815">
      <formula>IF(RIGHT(TEXT(AI97,"0.#"),1)=".",FALSE,TRUE)</formula>
    </cfRule>
    <cfRule type="expression" dxfId="2660" priority="12816">
      <formula>IF(RIGHT(TEXT(AI97,"0.#"),1)=".",TRUE,FALSE)</formula>
    </cfRule>
  </conditionalFormatting>
  <conditionalFormatting sqref="AM97">
    <cfRule type="expression" dxfId="2659" priority="12813">
      <formula>IF(RIGHT(TEXT(AM97,"0.#"),1)=".",FALSE,TRUE)</formula>
    </cfRule>
    <cfRule type="expression" dxfId="2658" priority="12814">
      <formula>IF(RIGHT(TEXT(AM97,"0.#"),1)=".",TRUE,FALSE)</formula>
    </cfRule>
  </conditionalFormatting>
  <conditionalFormatting sqref="AM98">
    <cfRule type="expression" dxfId="2657" priority="12811">
      <formula>IF(RIGHT(TEXT(AM98,"0.#"),1)=".",FALSE,TRUE)</formula>
    </cfRule>
    <cfRule type="expression" dxfId="2656" priority="12812">
      <formula>IF(RIGHT(TEXT(AM98,"0.#"),1)=".",TRUE,FALSE)</formula>
    </cfRule>
  </conditionalFormatting>
  <conditionalFormatting sqref="AM99">
    <cfRule type="expression" dxfId="2655" priority="12809">
      <formula>IF(RIGHT(TEXT(AM99,"0.#"),1)=".",FALSE,TRUE)</formula>
    </cfRule>
    <cfRule type="expression" dxfId="2654" priority="12810">
      <formula>IF(RIGHT(TEXT(AM99,"0.#"),1)=".",TRUE,FALSE)</formula>
    </cfRule>
  </conditionalFormatting>
  <conditionalFormatting sqref="AI101">
    <cfRule type="expression" dxfId="2653" priority="12795">
      <formula>IF(RIGHT(TEXT(AI101,"0.#"),1)=".",FALSE,TRUE)</formula>
    </cfRule>
    <cfRule type="expression" dxfId="2652" priority="12796">
      <formula>IF(RIGHT(TEXT(AI101,"0.#"),1)=".",TRUE,FALSE)</formula>
    </cfRule>
  </conditionalFormatting>
  <conditionalFormatting sqref="AM101">
    <cfRule type="expression" dxfId="2651" priority="12793">
      <formula>IF(RIGHT(TEXT(AM101,"0.#"),1)=".",FALSE,TRUE)</formula>
    </cfRule>
    <cfRule type="expression" dxfId="2650" priority="12794">
      <formula>IF(RIGHT(TEXT(AM101,"0.#"),1)=".",TRUE,FALSE)</formula>
    </cfRule>
  </conditionalFormatting>
  <conditionalFormatting sqref="AE102">
    <cfRule type="expression" dxfId="2649" priority="12791">
      <formula>IF(RIGHT(TEXT(AE102,"0.#"),1)=".",FALSE,TRUE)</formula>
    </cfRule>
    <cfRule type="expression" dxfId="2648" priority="12792">
      <formula>IF(RIGHT(TEXT(AE102,"0.#"),1)=".",TRUE,FALSE)</formula>
    </cfRule>
  </conditionalFormatting>
  <conditionalFormatting sqref="AI102">
    <cfRule type="expression" dxfId="2647" priority="12789">
      <formula>IF(RIGHT(TEXT(AI102,"0.#"),1)=".",FALSE,TRUE)</formula>
    </cfRule>
    <cfRule type="expression" dxfId="2646" priority="12790">
      <formula>IF(RIGHT(TEXT(AI102,"0.#"),1)=".",TRUE,FALSE)</formula>
    </cfRule>
  </conditionalFormatting>
  <conditionalFormatting sqref="AM102">
    <cfRule type="expression" dxfId="2645" priority="12787">
      <formula>IF(RIGHT(TEXT(AM102,"0.#"),1)=".",FALSE,TRUE)</formula>
    </cfRule>
    <cfRule type="expression" dxfId="2644" priority="12788">
      <formula>IF(RIGHT(TEXT(AM102,"0.#"),1)=".",TRUE,FALSE)</formula>
    </cfRule>
  </conditionalFormatting>
  <conditionalFormatting sqref="AQ102">
    <cfRule type="expression" dxfId="2643" priority="12785">
      <formula>IF(RIGHT(TEXT(AQ102,"0.#"),1)=".",FALSE,TRUE)</formula>
    </cfRule>
    <cfRule type="expression" dxfId="2642" priority="12786">
      <formula>IF(RIGHT(TEXT(AQ102,"0.#"),1)=".",TRUE,FALSE)</formula>
    </cfRule>
  </conditionalFormatting>
  <conditionalFormatting sqref="AE104">
    <cfRule type="expression" dxfId="2641" priority="12783">
      <formula>IF(RIGHT(TEXT(AE104,"0.#"),1)=".",FALSE,TRUE)</formula>
    </cfRule>
    <cfRule type="expression" dxfId="2640" priority="12784">
      <formula>IF(RIGHT(TEXT(AE104,"0.#"),1)=".",TRUE,FALSE)</formula>
    </cfRule>
  </conditionalFormatting>
  <conditionalFormatting sqref="AI104">
    <cfRule type="expression" dxfId="2639" priority="12781">
      <formula>IF(RIGHT(TEXT(AI104,"0.#"),1)=".",FALSE,TRUE)</formula>
    </cfRule>
    <cfRule type="expression" dxfId="2638" priority="12782">
      <formula>IF(RIGHT(TEXT(AI104,"0.#"),1)=".",TRUE,FALSE)</formula>
    </cfRule>
  </conditionalFormatting>
  <conditionalFormatting sqref="AM104">
    <cfRule type="expression" dxfId="2637" priority="12779">
      <formula>IF(RIGHT(TEXT(AM104,"0.#"),1)=".",FALSE,TRUE)</formula>
    </cfRule>
    <cfRule type="expression" dxfId="2636" priority="12780">
      <formula>IF(RIGHT(TEXT(AM104,"0.#"),1)=".",TRUE,FALSE)</formula>
    </cfRule>
  </conditionalFormatting>
  <conditionalFormatting sqref="AE105">
    <cfRule type="expression" dxfId="2635" priority="12777">
      <formula>IF(RIGHT(TEXT(AE105,"0.#"),1)=".",FALSE,TRUE)</formula>
    </cfRule>
    <cfRule type="expression" dxfId="2634" priority="12778">
      <formula>IF(RIGHT(TEXT(AE105,"0.#"),1)=".",TRUE,FALSE)</formula>
    </cfRule>
  </conditionalFormatting>
  <conditionalFormatting sqref="AI105">
    <cfRule type="expression" dxfId="2633" priority="12775">
      <formula>IF(RIGHT(TEXT(AI105,"0.#"),1)=".",FALSE,TRUE)</formula>
    </cfRule>
    <cfRule type="expression" dxfId="2632" priority="12776">
      <formula>IF(RIGHT(TEXT(AI105,"0.#"),1)=".",TRUE,FALSE)</formula>
    </cfRule>
  </conditionalFormatting>
  <conditionalFormatting sqref="AM105">
    <cfRule type="expression" dxfId="2631" priority="12773">
      <formula>IF(RIGHT(TEXT(AM105,"0.#"),1)=".",FALSE,TRUE)</formula>
    </cfRule>
    <cfRule type="expression" dxfId="2630" priority="12774">
      <formula>IF(RIGHT(TEXT(AM105,"0.#"),1)=".",TRUE,FALSE)</formula>
    </cfRule>
  </conditionalFormatting>
  <conditionalFormatting sqref="AE107">
    <cfRule type="expression" dxfId="2629" priority="12769">
      <formula>IF(RIGHT(TEXT(AE107,"0.#"),1)=".",FALSE,TRUE)</formula>
    </cfRule>
    <cfRule type="expression" dxfId="2628" priority="12770">
      <formula>IF(RIGHT(TEXT(AE107,"0.#"),1)=".",TRUE,FALSE)</formula>
    </cfRule>
  </conditionalFormatting>
  <conditionalFormatting sqref="AI107">
    <cfRule type="expression" dxfId="2627" priority="12767">
      <formula>IF(RIGHT(TEXT(AI107,"0.#"),1)=".",FALSE,TRUE)</formula>
    </cfRule>
    <cfRule type="expression" dxfId="2626" priority="12768">
      <formula>IF(RIGHT(TEXT(AI107,"0.#"),1)=".",TRUE,FALSE)</formula>
    </cfRule>
  </conditionalFormatting>
  <conditionalFormatting sqref="AM107">
    <cfRule type="expression" dxfId="2625" priority="12765">
      <formula>IF(RIGHT(TEXT(AM107,"0.#"),1)=".",FALSE,TRUE)</formula>
    </cfRule>
    <cfRule type="expression" dxfId="2624" priority="12766">
      <formula>IF(RIGHT(TEXT(AM107,"0.#"),1)=".",TRUE,FALSE)</formula>
    </cfRule>
  </conditionalFormatting>
  <conditionalFormatting sqref="AE108">
    <cfRule type="expression" dxfId="2623" priority="12763">
      <formula>IF(RIGHT(TEXT(AE108,"0.#"),1)=".",FALSE,TRUE)</formula>
    </cfRule>
    <cfRule type="expression" dxfId="2622" priority="12764">
      <formula>IF(RIGHT(TEXT(AE108,"0.#"),1)=".",TRUE,FALSE)</formula>
    </cfRule>
  </conditionalFormatting>
  <conditionalFormatting sqref="AI108">
    <cfRule type="expression" dxfId="2621" priority="12761">
      <formula>IF(RIGHT(TEXT(AI108,"0.#"),1)=".",FALSE,TRUE)</formula>
    </cfRule>
    <cfRule type="expression" dxfId="2620" priority="12762">
      <formula>IF(RIGHT(TEXT(AI108,"0.#"),1)=".",TRUE,FALSE)</formula>
    </cfRule>
  </conditionalFormatting>
  <conditionalFormatting sqref="AM108">
    <cfRule type="expression" dxfId="2619" priority="12759">
      <formula>IF(RIGHT(TEXT(AM108,"0.#"),1)=".",FALSE,TRUE)</formula>
    </cfRule>
    <cfRule type="expression" dxfId="2618" priority="12760">
      <formula>IF(RIGHT(TEXT(AM108,"0.#"),1)=".",TRUE,FALSE)</formula>
    </cfRule>
  </conditionalFormatting>
  <conditionalFormatting sqref="AE110">
    <cfRule type="expression" dxfId="2617" priority="12755">
      <formula>IF(RIGHT(TEXT(AE110,"0.#"),1)=".",FALSE,TRUE)</formula>
    </cfRule>
    <cfRule type="expression" dxfId="2616" priority="12756">
      <formula>IF(RIGHT(TEXT(AE110,"0.#"),1)=".",TRUE,FALSE)</formula>
    </cfRule>
  </conditionalFormatting>
  <conditionalFormatting sqref="AI110">
    <cfRule type="expression" dxfId="2615" priority="12753">
      <formula>IF(RIGHT(TEXT(AI110,"0.#"),1)=".",FALSE,TRUE)</formula>
    </cfRule>
    <cfRule type="expression" dxfId="2614" priority="12754">
      <formula>IF(RIGHT(TEXT(AI110,"0.#"),1)=".",TRUE,FALSE)</formula>
    </cfRule>
  </conditionalFormatting>
  <conditionalFormatting sqref="AM110">
    <cfRule type="expression" dxfId="2613" priority="12751">
      <formula>IF(RIGHT(TEXT(AM110,"0.#"),1)=".",FALSE,TRUE)</formula>
    </cfRule>
    <cfRule type="expression" dxfId="2612" priority="12752">
      <formula>IF(RIGHT(TEXT(AM110,"0.#"),1)=".",TRUE,FALSE)</formula>
    </cfRule>
  </conditionalFormatting>
  <conditionalFormatting sqref="AE111">
    <cfRule type="expression" dxfId="2611" priority="12749">
      <formula>IF(RIGHT(TEXT(AE111,"0.#"),1)=".",FALSE,TRUE)</formula>
    </cfRule>
    <cfRule type="expression" dxfId="2610" priority="12750">
      <formula>IF(RIGHT(TEXT(AE111,"0.#"),1)=".",TRUE,FALSE)</formula>
    </cfRule>
  </conditionalFormatting>
  <conditionalFormatting sqref="AI111">
    <cfRule type="expression" dxfId="2609" priority="12747">
      <formula>IF(RIGHT(TEXT(AI111,"0.#"),1)=".",FALSE,TRUE)</formula>
    </cfRule>
    <cfRule type="expression" dxfId="2608" priority="12748">
      <formula>IF(RIGHT(TEXT(AI111,"0.#"),1)=".",TRUE,FALSE)</formula>
    </cfRule>
  </conditionalFormatting>
  <conditionalFormatting sqref="AM111">
    <cfRule type="expression" dxfId="2607" priority="12745">
      <formula>IF(RIGHT(TEXT(AM111,"0.#"),1)=".",FALSE,TRUE)</formula>
    </cfRule>
    <cfRule type="expression" dxfId="2606" priority="12746">
      <formula>IF(RIGHT(TEXT(AM111,"0.#"),1)=".",TRUE,FALSE)</formula>
    </cfRule>
  </conditionalFormatting>
  <conditionalFormatting sqref="AE113">
    <cfRule type="expression" dxfId="2605" priority="12741">
      <formula>IF(RIGHT(TEXT(AE113,"0.#"),1)=".",FALSE,TRUE)</formula>
    </cfRule>
    <cfRule type="expression" dxfId="2604" priority="12742">
      <formula>IF(RIGHT(TEXT(AE113,"0.#"),1)=".",TRUE,FALSE)</formula>
    </cfRule>
  </conditionalFormatting>
  <conditionalFormatting sqref="AI113">
    <cfRule type="expression" dxfId="2603" priority="12739">
      <formula>IF(RIGHT(TEXT(AI113,"0.#"),1)=".",FALSE,TRUE)</formula>
    </cfRule>
    <cfRule type="expression" dxfId="2602" priority="12740">
      <formula>IF(RIGHT(TEXT(AI113,"0.#"),1)=".",TRUE,FALSE)</formula>
    </cfRule>
  </conditionalFormatting>
  <conditionalFormatting sqref="AM113">
    <cfRule type="expression" dxfId="2601" priority="12737">
      <formula>IF(RIGHT(TEXT(AM113,"0.#"),1)=".",FALSE,TRUE)</formula>
    </cfRule>
    <cfRule type="expression" dxfId="2600" priority="12738">
      <formula>IF(RIGHT(TEXT(AM113,"0.#"),1)=".",TRUE,FALSE)</formula>
    </cfRule>
  </conditionalFormatting>
  <conditionalFormatting sqref="AE114">
    <cfRule type="expression" dxfId="2599" priority="12735">
      <formula>IF(RIGHT(TEXT(AE114,"0.#"),1)=".",FALSE,TRUE)</formula>
    </cfRule>
    <cfRule type="expression" dxfId="2598" priority="12736">
      <formula>IF(RIGHT(TEXT(AE114,"0.#"),1)=".",TRUE,FALSE)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39:AO866">
    <cfRule type="expression" dxfId="2499" priority="6197">
      <formula>IF(AND(AL839&gt;=0, RIGHT(TEXT(AL839,"0.#"),1)&lt;&gt;"."),TRUE,FALSE)</formula>
    </cfRule>
    <cfRule type="expression" dxfId="2498" priority="6198">
      <formula>IF(AND(AL839&gt;=0, RIGHT(TEXT(AL839,"0.#"),1)="."),TRUE,FALSE)</formula>
    </cfRule>
    <cfRule type="expression" dxfId="2497" priority="6199">
      <formula>IF(AND(AL839&lt;0, RIGHT(TEXT(AL839,"0.#"),1)&lt;&gt;"."),TRUE,FALSE)</formula>
    </cfRule>
    <cfRule type="expression" dxfId="2496" priority="6200">
      <formula>IF(AND(AL839&lt;0, RIGHT(TEXT(AL839,"0.#"),1)="."),TRUE,FALSE)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7:AO838">
    <cfRule type="expression" dxfId="2361" priority="2383">
      <formula>IF(AND(AL837&gt;=0, RIGHT(TEXT(AL837,"0.#"),1)&lt;&gt;"."),TRUE,FALSE)</formula>
    </cfRule>
    <cfRule type="expression" dxfId="2360" priority="2384">
      <formula>IF(AND(AL837&gt;=0, RIGHT(TEXT(AL837,"0.#"),1)="."),TRUE,FALSE)</formula>
    </cfRule>
    <cfRule type="expression" dxfId="2359" priority="2385">
      <formula>IF(AND(AL837&lt;0, RIGHT(TEXT(AL837,"0.#"),1)&lt;&gt;"."),TRUE,FALSE)</formula>
    </cfRule>
    <cfRule type="expression" dxfId="2358" priority="2386">
      <formula>IF(AND(AL837&lt;0, RIGHT(TEXT(AL837,"0.#"),1)="."),TRUE,FALSE)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6:P27">
    <cfRule type="expression" dxfId="1961" priority="1863">
      <formula>IF(RIGHT(TEXT(P26,"0.#"),1)=".",FALSE,TRUE)</formula>
    </cfRule>
    <cfRule type="expression" dxfId="1960" priority="1864">
      <formula>IF(RIGHT(TEXT(P26,"0.#"),1)=".",TRUE,FALSE)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129" max="49" man="1"/>
    <brk id="718" max="16383" man="1"/>
    <brk id="739" max="16383" man="1"/>
    <brk id="778" max="16383" man="1"/>
    <brk id="832"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L14" sqref="A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524</v>
      </c>
      <c r="AI2" s="54" t="s">
        <v>385</v>
      </c>
      <c r="AK2" s="54" t="s">
        <v>394</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525</v>
      </c>
      <c r="AI3" s="54" t="s">
        <v>387</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t="s">
        <v>543</v>
      </c>
      <c r="R6" s="13" t="str">
        <f t="shared" si="3"/>
        <v>交付</v>
      </c>
      <c r="S6" s="13" t="str">
        <f t="shared" si="4"/>
        <v>直接実施、委託・請負、交付</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t="s">
        <v>543</v>
      </c>
      <c r="C7" s="13" t="str">
        <f t="shared" si="0"/>
        <v>観光立国</v>
      </c>
      <c r="D7" s="13" t="str">
        <f t="shared" si="8"/>
        <v>海洋政策、観光立国</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直接実施、委託・請負、交付</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直接実施、委託・請負、交付</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海洋政策、観光立国</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海洋政策、観光立国</v>
      </c>
      <c r="F10" s="18" t="s">
        <v>236</v>
      </c>
      <c r="G10" s="17"/>
      <c r="H10" s="13" t="str">
        <f t="shared" si="1"/>
        <v/>
      </c>
      <c r="I10" s="13" t="str">
        <f t="shared" si="5"/>
        <v>一般会計</v>
      </c>
      <c r="K10" s="14" t="s">
        <v>466</v>
      </c>
      <c r="L10" s="15"/>
      <c r="M10" s="13" t="str">
        <f t="shared" si="2"/>
        <v/>
      </c>
      <c r="N10" s="13" t="str">
        <f t="shared" si="6"/>
        <v/>
      </c>
      <c r="O10" s="13"/>
      <c r="P10" s="13" t="str">
        <f>S8</f>
        <v>直接実施、委託・請負、交付</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海洋政策、観光立国</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t="s">
        <v>543</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C10" sqref="BC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496</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6"/>
      <c r="AA2" s="857"/>
      <c r="AB2" s="1037" t="s">
        <v>12</v>
      </c>
      <c r="AC2" s="1038"/>
      <c r="AD2" s="1039"/>
      <c r="AE2" s="562" t="s">
        <v>356</v>
      </c>
      <c r="AF2" s="562"/>
      <c r="AG2" s="562"/>
      <c r="AH2" s="562"/>
      <c r="AI2" s="562" t="s">
        <v>357</v>
      </c>
      <c r="AJ2" s="562"/>
      <c r="AK2" s="562"/>
      <c r="AL2" s="562"/>
      <c r="AM2" s="562" t="s">
        <v>363</v>
      </c>
      <c r="AN2" s="562"/>
      <c r="AO2" s="562"/>
      <c r="AP2" s="441"/>
      <c r="AQ2" s="159" t="s">
        <v>354</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355</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496</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6"/>
      <c r="AA9" s="857"/>
      <c r="AB9" s="1037" t="s">
        <v>12</v>
      </c>
      <c r="AC9" s="1038"/>
      <c r="AD9" s="1039"/>
      <c r="AE9" s="562" t="s">
        <v>356</v>
      </c>
      <c r="AF9" s="562"/>
      <c r="AG9" s="562"/>
      <c r="AH9" s="562"/>
      <c r="AI9" s="562" t="s">
        <v>357</v>
      </c>
      <c r="AJ9" s="562"/>
      <c r="AK9" s="562"/>
      <c r="AL9" s="562"/>
      <c r="AM9" s="562" t="s">
        <v>363</v>
      </c>
      <c r="AN9" s="562"/>
      <c r="AO9" s="562"/>
      <c r="AP9" s="441"/>
      <c r="AQ9" s="159" t="s">
        <v>354</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355</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496</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6"/>
      <c r="AA16" s="857"/>
      <c r="AB16" s="1037" t="s">
        <v>12</v>
      </c>
      <c r="AC16" s="1038"/>
      <c r="AD16" s="1039"/>
      <c r="AE16" s="562" t="s">
        <v>356</v>
      </c>
      <c r="AF16" s="562"/>
      <c r="AG16" s="562"/>
      <c r="AH16" s="562"/>
      <c r="AI16" s="562" t="s">
        <v>357</v>
      </c>
      <c r="AJ16" s="562"/>
      <c r="AK16" s="562"/>
      <c r="AL16" s="562"/>
      <c r="AM16" s="562" t="s">
        <v>363</v>
      </c>
      <c r="AN16" s="562"/>
      <c r="AO16" s="562"/>
      <c r="AP16" s="441"/>
      <c r="AQ16" s="159" t="s">
        <v>354</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355</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496</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6"/>
      <c r="AA23" s="857"/>
      <c r="AB23" s="1037" t="s">
        <v>12</v>
      </c>
      <c r="AC23" s="1038"/>
      <c r="AD23" s="1039"/>
      <c r="AE23" s="562" t="s">
        <v>356</v>
      </c>
      <c r="AF23" s="562"/>
      <c r="AG23" s="562"/>
      <c r="AH23" s="562"/>
      <c r="AI23" s="562" t="s">
        <v>357</v>
      </c>
      <c r="AJ23" s="562"/>
      <c r="AK23" s="562"/>
      <c r="AL23" s="562"/>
      <c r="AM23" s="562" t="s">
        <v>363</v>
      </c>
      <c r="AN23" s="562"/>
      <c r="AO23" s="562"/>
      <c r="AP23" s="441"/>
      <c r="AQ23" s="159" t="s">
        <v>354</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355</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496</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6"/>
      <c r="AA30" s="857"/>
      <c r="AB30" s="1037" t="s">
        <v>12</v>
      </c>
      <c r="AC30" s="1038"/>
      <c r="AD30" s="1039"/>
      <c r="AE30" s="562" t="s">
        <v>356</v>
      </c>
      <c r="AF30" s="562"/>
      <c r="AG30" s="562"/>
      <c r="AH30" s="562"/>
      <c r="AI30" s="562" t="s">
        <v>357</v>
      </c>
      <c r="AJ30" s="562"/>
      <c r="AK30" s="562"/>
      <c r="AL30" s="562"/>
      <c r="AM30" s="562" t="s">
        <v>363</v>
      </c>
      <c r="AN30" s="562"/>
      <c r="AO30" s="562"/>
      <c r="AP30" s="441"/>
      <c r="AQ30" s="159" t="s">
        <v>354</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355</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496</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6"/>
      <c r="AA37" s="857"/>
      <c r="AB37" s="1037" t="s">
        <v>12</v>
      </c>
      <c r="AC37" s="1038"/>
      <c r="AD37" s="1039"/>
      <c r="AE37" s="562" t="s">
        <v>356</v>
      </c>
      <c r="AF37" s="562"/>
      <c r="AG37" s="562"/>
      <c r="AH37" s="562"/>
      <c r="AI37" s="562" t="s">
        <v>357</v>
      </c>
      <c r="AJ37" s="562"/>
      <c r="AK37" s="562"/>
      <c r="AL37" s="562"/>
      <c r="AM37" s="562" t="s">
        <v>363</v>
      </c>
      <c r="AN37" s="562"/>
      <c r="AO37" s="562"/>
      <c r="AP37" s="441"/>
      <c r="AQ37" s="159" t="s">
        <v>354</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355</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496</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6"/>
      <c r="AA44" s="857"/>
      <c r="AB44" s="1037" t="s">
        <v>12</v>
      </c>
      <c r="AC44" s="1038"/>
      <c r="AD44" s="1039"/>
      <c r="AE44" s="562" t="s">
        <v>356</v>
      </c>
      <c r="AF44" s="562"/>
      <c r="AG44" s="562"/>
      <c r="AH44" s="562"/>
      <c r="AI44" s="562" t="s">
        <v>357</v>
      </c>
      <c r="AJ44" s="562"/>
      <c r="AK44" s="562"/>
      <c r="AL44" s="562"/>
      <c r="AM44" s="562" t="s">
        <v>363</v>
      </c>
      <c r="AN44" s="562"/>
      <c r="AO44" s="562"/>
      <c r="AP44" s="441"/>
      <c r="AQ44" s="159" t="s">
        <v>354</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355</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6"/>
      <c r="AA51" s="857"/>
      <c r="AB51" s="441" t="s">
        <v>12</v>
      </c>
      <c r="AC51" s="1038"/>
      <c r="AD51" s="1039"/>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355</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6"/>
      <c r="AA58" s="857"/>
      <c r="AB58" s="1037" t="s">
        <v>12</v>
      </c>
      <c r="AC58" s="1038"/>
      <c r="AD58" s="1039"/>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355</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496</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6"/>
      <c r="AA65" s="857"/>
      <c r="AB65" s="1037" t="s">
        <v>12</v>
      </c>
      <c r="AC65" s="1038"/>
      <c r="AD65" s="1039"/>
      <c r="AE65" s="562" t="s">
        <v>356</v>
      </c>
      <c r="AF65" s="562"/>
      <c r="AG65" s="562"/>
      <c r="AH65" s="562"/>
      <c r="AI65" s="562" t="s">
        <v>357</v>
      </c>
      <c r="AJ65" s="562"/>
      <c r="AK65" s="562"/>
      <c r="AL65" s="562"/>
      <c r="AM65" s="562" t="s">
        <v>363</v>
      </c>
      <c r="AN65" s="562"/>
      <c r="AO65" s="562"/>
      <c r="AP65" s="441"/>
      <c r="AQ65" s="159" t="s">
        <v>354</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355</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518</v>
      </c>
      <c r="H2" s="619"/>
      <c r="I2" s="619"/>
      <c r="J2" s="619"/>
      <c r="K2" s="619"/>
      <c r="L2" s="619"/>
      <c r="M2" s="619"/>
      <c r="N2" s="619"/>
      <c r="O2" s="619"/>
      <c r="P2" s="619"/>
      <c r="Q2" s="619"/>
      <c r="R2" s="619"/>
      <c r="S2" s="619"/>
      <c r="T2" s="619"/>
      <c r="U2" s="619"/>
      <c r="V2" s="619"/>
      <c r="W2" s="619"/>
      <c r="X2" s="619"/>
      <c r="Y2" s="619"/>
      <c r="Z2" s="619"/>
      <c r="AA2" s="619"/>
      <c r="AB2" s="620"/>
      <c r="AC2" s="618"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42" t="s">
        <v>18</v>
      </c>
      <c r="H3" s="691"/>
      <c r="I3" s="691"/>
      <c r="J3" s="691"/>
      <c r="K3" s="691"/>
      <c r="L3" s="690" t="s">
        <v>19</v>
      </c>
      <c r="M3" s="691"/>
      <c r="N3" s="691"/>
      <c r="O3" s="691"/>
      <c r="P3" s="691"/>
      <c r="Q3" s="691"/>
      <c r="R3" s="691"/>
      <c r="S3" s="691"/>
      <c r="T3" s="691"/>
      <c r="U3" s="691"/>
      <c r="V3" s="691"/>
      <c r="W3" s="691"/>
      <c r="X3" s="692"/>
      <c r="Y3" s="615" t="s">
        <v>20</v>
      </c>
      <c r="Z3" s="616"/>
      <c r="AA3" s="616"/>
      <c r="AB3" s="825"/>
      <c r="AC3" s="842"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32"/>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5"/>
      <c r="B15" s="1056"/>
      <c r="C15" s="1056"/>
      <c r="D15" s="1056"/>
      <c r="E15" s="1056"/>
      <c r="F15" s="1057"/>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5"/>
      <c r="B16" s="1056"/>
      <c r="C16" s="1056"/>
      <c r="D16" s="1056"/>
      <c r="E16" s="1056"/>
      <c r="F16" s="1057"/>
      <c r="G16" s="842"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42"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32"/>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5"/>
      <c r="B28" s="1056"/>
      <c r="C28" s="1056"/>
      <c r="D28" s="1056"/>
      <c r="E28" s="1056"/>
      <c r="F28" s="1057"/>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5"/>
      <c r="B29" s="1056"/>
      <c r="C29" s="1056"/>
      <c r="D29" s="1056"/>
      <c r="E29" s="1056"/>
      <c r="F29" s="1057"/>
      <c r="G29" s="842"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42"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32"/>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5"/>
      <c r="B41" s="1056"/>
      <c r="C41" s="1056"/>
      <c r="D41" s="1056"/>
      <c r="E41" s="1056"/>
      <c r="F41" s="1057"/>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5"/>
      <c r="B42" s="1056"/>
      <c r="C42" s="1056"/>
      <c r="D42" s="1056"/>
      <c r="E42" s="1056"/>
      <c r="F42" s="1057"/>
      <c r="G42" s="842"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42"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32"/>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5"/>
      <c r="B56" s="1056"/>
      <c r="C56" s="1056"/>
      <c r="D56" s="1056"/>
      <c r="E56" s="1056"/>
      <c r="F56" s="1057"/>
      <c r="G56" s="842"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42"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32"/>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5"/>
      <c r="B68" s="1056"/>
      <c r="C68" s="1056"/>
      <c r="D68" s="1056"/>
      <c r="E68" s="1056"/>
      <c r="F68" s="1057"/>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5"/>
      <c r="B69" s="1056"/>
      <c r="C69" s="1056"/>
      <c r="D69" s="1056"/>
      <c r="E69" s="1056"/>
      <c r="F69" s="1057"/>
      <c r="G69" s="842"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42"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32"/>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5"/>
      <c r="B81" s="1056"/>
      <c r="C81" s="1056"/>
      <c r="D81" s="1056"/>
      <c r="E81" s="1056"/>
      <c r="F81" s="1057"/>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5"/>
      <c r="B82" s="1056"/>
      <c r="C82" s="1056"/>
      <c r="D82" s="1056"/>
      <c r="E82" s="1056"/>
      <c r="F82" s="1057"/>
      <c r="G82" s="842"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42"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32"/>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5"/>
      <c r="B94" s="1056"/>
      <c r="C94" s="1056"/>
      <c r="D94" s="1056"/>
      <c r="E94" s="1056"/>
      <c r="F94" s="1057"/>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5"/>
      <c r="B95" s="1056"/>
      <c r="C95" s="1056"/>
      <c r="D95" s="1056"/>
      <c r="E95" s="1056"/>
      <c r="F95" s="1057"/>
      <c r="G95" s="842"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42"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32"/>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5"/>
      <c r="B109" s="1056"/>
      <c r="C109" s="1056"/>
      <c r="D109" s="1056"/>
      <c r="E109" s="1056"/>
      <c r="F109" s="1057"/>
      <c r="G109" s="842"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42"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2"/>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5"/>
      <c r="B121" s="1056"/>
      <c r="C121" s="1056"/>
      <c r="D121" s="1056"/>
      <c r="E121" s="1056"/>
      <c r="F121" s="1057"/>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5"/>
      <c r="B122" s="1056"/>
      <c r="C122" s="1056"/>
      <c r="D122" s="1056"/>
      <c r="E122" s="1056"/>
      <c r="F122" s="1057"/>
      <c r="G122" s="842"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42"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2"/>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5"/>
      <c r="B134" s="1056"/>
      <c r="C134" s="1056"/>
      <c r="D134" s="1056"/>
      <c r="E134" s="1056"/>
      <c r="F134" s="1057"/>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5"/>
      <c r="B135" s="1056"/>
      <c r="C135" s="1056"/>
      <c r="D135" s="1056"/>
      <c r="E135" s="1056"/>
      <c r="F135" s="1057"/>
      <c r="G135" s="842"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42"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2"/>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5"/>
      <c r="B147" s="1056"/>
      <c r="C147" s="1056"/>
      <c r="D147" s="1056"/>
      <c r="E147" s="1056"/>
      <c r="F147" s="1057"/>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5"/>
      <c r="B148" s="1056"/>
      <c r="C148" s="1056"/>
      <c r="D148" s="1056"/>
      <c r="E148" s="1056"/>
      <c r="F148" s="1057"/>
      <c r="G148" s="842"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42"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2"/>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5"/>
      <c r="B162" s="1056"/>
      <c r="C162" s="1056"/>
      <c r="D162" s="1056"/>
      <c r="E162" s="1056"/>
      <c r="F162" s="1057"/>
      <c r="G162" s="842"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42"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2"/>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5"/>
      <c r="B174" s="1056"/>
      <c r="C174" s="1056"/>
      <c r="D174" s="1056"/>
      <c r="E174" s="1056"/>
      <c r="F174" s="1057"/>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5"/>
      <c r="B175" s="1056"/>
      <c r="C175" s="1056"/>
      <c r="D175" s="1056"/>
      <c r="E175" s="1056"/>
      <c r="F175" s="1057"/>
      <c r="G175" s="842"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42"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2"/>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5"/>
      <c r="B187" s="1056"/>
      <c r="C187" s="1056"/>
      <c r="D187" s="1056"/>
      <c r="E187" s="1056"/>
      <c r="F187" s="1057"/>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5"/>
      <c r="B188" s="1056"/>
      <c r="C188" s="1056"/>
      <c r="D188" s="1056"/>
      <c r="E188" s="1056"/>
      <c r="F188" s="1057"/>
      <c r="G188" s="842"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42"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2"/>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5"/>
      <c r="B200" s="1056"/>
      <c r="C200" s="1056"/>
      <c r="D200" s="1056"/>
      <c r="E200" s="1056"/>
      <c r="F200" s="1057"/>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5"/>
      <c r="B201" s="1056"/>
      <c r="C201" s="1056"/>
      <c r="D201" s="1056"/>
      <c r="E201" s="1056"/>
      <c r="F201" s="1057"/>
      <c r="G201" s="842"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42"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2"/>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5"/>
      <c r="B215" s="1056"/>
      <c r="C215" s="1056"/>
      <c r="D215" s="1056"/>
      <c r="E215" s="1056"/>
      <c r="F215" s="1057"/>
      <c r="G215" s="842"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42"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2"/>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5"/>
      <c r="B227" s="1056"/>
      <c r="C227" s="1056"/>
      <c r="D227" s="1056"/>
      <c r="E227" s="1056"/>
      <c r="F227" s="1057"/>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5"/>
      <c r="B228" s="1056"/>
      <c r="C228" s="1056"/>
      <c r="D228" s="1056"/>
      <c r="E228" s="1056"/>
      <c r="F228" s="1057"/>
      <c r="G228" s="842"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42"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2"/>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5"/>
      <c r="B240" s="1056"/>
      <c r="C240" s="1056"/>
      <c r="D240" s="1056"/>
      <c r="E240" s="1056"/>
      <c r="F240" s="1057"/>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5"/>
      <c r="B241" s="1056"/>
      <c r="C241" s="1056"/>
      <c r="D241" s="1056"/>
      <c r="E241" s="1056"/>
      <c r="F241" s="1057"/>
      <c r="G241" s="842"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42"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2"/>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5"/>
      <c r="B253" s="1056"/>
      <c r="C253" s="1056"/>
      <c r="D253" s="1056"/>
      <c r="E253" s="1056"/>
      <c r="F253" s="1057"/>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5"/>
      <c r="B254" s="1056"/>
      <c r="C254" s="1056"/>
      <c r="D254" s="1056"/>
      <c r="E254" s="1056"/>
      <c r="F254" s="1057"/>
      <c r="G254" s="842"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42"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2"/>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391</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391</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391</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391</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391</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391</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391</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391</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391</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391</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391</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391</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391</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391</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391</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391</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391</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391</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391</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391</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391</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391</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391</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391</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391</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391</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391</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391</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391</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391</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391</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391</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391</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391</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391</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391</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391</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391</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391</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391</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2017-05-23T09:03:17Z</cp:lastPrinted>
  <dcterms:created xsi:type="dcterms:W3CDTF">2012-03-13T00:50:25Z</dcterms:created>
  <dcterms:modified xsi:type="dcterms:W3CDTF">2017-06-16T02:49:35Z</dcterms:modified>
</cp:coreProperties>
</file>