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29実行経理\行政事業レビュー\（最終公表前）反映状況等作業\作業後\"/>
    </mc:Choice>
  </mc:AlternateContent>
  <bookViews>
    <workbookView xWindow="0" yWindow="465" windowWidth="19245" windowHeight="205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Q116" i="3" l="1"/>
  <c r="AM116" i="3"/>
  <c r="W21" i="3"/>
  <c r="AD21" i="3"/>
  <c r="P21" i="3"/>
  <c r="P29" i="3"/>
  <c r="P28" i="3" s="1"/>
  <c r="W29" i="3"/>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I6" i="4" s="1"/>
  <c r="C5" i="4"/>
  <c r="R4" i="4"/>
  <c r="S4" i="4" s="1"/>
  <c r="S5" i="4" s="1"/>
  <c r="M4" i="4"/>
  <c r="H4" i="4"/>
  <c r="C4" i="4"/>
  <c r="R3" i="4"/>
  <c r="M3" i="4"/>
  <c r="H3" i="4"/>
  <c r="C3" i="4"/>
  <c r="R2" i="4"/>
  <c r="S2" i="4"/>
  <c r="M2" i="4"/>
  <c r="N2" i="4"/>
  <c r="N3" i="4" s="1"/>
  <c r="N4" i="4" s="1"/>
  <c r="N5" i="4" s="1"/>
  <c r="N6" i="4" s="1"/>
  <c r="N7" i="4" s="1"/>
  <c r="N8" i="4" s="1"/>
  <c r="N9" i="4" s="1"/>
  <c r="N10" i="4" s="1"/>
  <c r="N11" i="4" s="1"/>
  <c r="K13" i="4" s="1"/>
  <c r="AE8" i="3" s="1"/>
  <c r="H2" i="4"/>
  <c r="I2" i="4"/>
  <c r="I3" i="4" s="1"/>
  <c r="I4" i="4" s="1"/>
  <c r="C2" i="4"/>
  <c r="D2" i="4" s="1"/>
  <c r="W28" i="3"/>
  <c r="S3" i="4"/>
  <c r="S6" i="4" l="1"/>
  <c r="S7" i="4" s="1"/>
  <c r="S8" i="4" s="1"/>
  <c r="P10" i="4" s="1"/>
  <c r="G11" i="3"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<sst xmlns="http://schemas.openxmlformats.org/spreadsheetml/2006/main" count="2851" uniqueCount="618">
  <si>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</si>
  <si>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</si>
  <si>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</si>
  <si>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</si>
  <si>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</si>
  <si>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</si>
  <si>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</si>
  <si>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</si>
  <si>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</si>
  <si>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</si>
  <si>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</si>
  <si>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</si>
  <si>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</si>
  <si>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</si>
  <si>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</si>
  <si>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</si>
  <si>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</si>
  <si>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</si>
  <si>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</si>
  <si>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</si>
  <si>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</si>
  <si>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</si>
  <si>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</si>
  <si>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</si>
  <si>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</si>
  <si>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</si>
  <si>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</si>
  <si>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</si>
  <si>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</si>
  <si>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</si>
  <si>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</si>
  <si>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</si>
  <si>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</si>
  <si>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</si>
  <si>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</si>
  <si>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</si>
  <si>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</si>
  <si>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</si>
  <si>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</si>
  <si>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</si>
  <si>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</si>
  <si>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</si>
  <si>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</si>
  <si>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</si>
  <si>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</si>
  <si>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</si>
  <si>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</si>
  <si>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</si>
  <si>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</si>
  <si>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</si>
  <si>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</si>
  <si>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</si>
  <si>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</si>
  <si>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</si>
  <si>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</si>
  <si>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</si>
  <si>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</si>
  <si>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</si>
  <si>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</si>
  <si>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</si>
  <si>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</si>
  <si>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</si>
  <si>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</si>
  <si>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</si>
  <si>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</si>
  <si>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</si>
  <si>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</si>
  <si>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</si>
  <si>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</si>
  <si>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</si>
  <si>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</si>
  <si>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</si>
  <si>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</si>
  <si>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</si>
  <si>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</si>
  <si>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</si>
  <si>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</si>
  <si>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</si>
  <si>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</si>
  <si>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</si>
  <si>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</si>
  <si>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</si>
  <si>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</si>
  <si>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</si>
  <si>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</si>
  <si>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</si>
  <si>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</si>
  <si>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</si>
  <si>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</si>
  <si>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</si>
  <si>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</si>
  <si>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</si>
  <si>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</si>
  <si>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</si>
  <si>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</si>
  <si>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</si>
  <si>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</si>
  <si>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</si>
  <si>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</si>
  <si>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</si>
  <si>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</si>
  <si>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</si>
  <si>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</si>
  <si>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</si>
  <si>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</si>
  <si>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</si>
  <si>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</si>
  <si>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</si>
  <si>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</si>
  <si>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</si>
  <si>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</si>
  <si>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</si>
  <si>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</si>
  <si>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</si>
  <si>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</si>
  <si>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</si>
  <si>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</si>
  <si>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</si>
  <si>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</si>
  <si>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</si>
  <si>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</si>
  <si>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</si>
  <si>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</si>
  <si>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</si>
  <si>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</si>
  <si>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</si>
  <si>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</si>
  <si>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</si>
  <si>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</si>
  <si>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</si>
  <si>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</si>
  <si>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</si>
  <si>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</si>
  <si>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</si>
  <si>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</si>
  <si>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</si>
  <si>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</si>
  <si>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</si>
  <si>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</si>
  <si>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</si>
  <si>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</si>
  <si>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</si>
  <si>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</si>
  <si>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</si>
  <si>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</si>
  <si>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</si>
  <si>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</si>
  <si>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</si>
  <si>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</si>
  <si>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</si>
  <si>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</si>
  <si>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</si>
  <si>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</si>
  <si>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</si>
  <si>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</si>
  <si>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</si>
  <si>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</si>
  <si>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</si>
  <si>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</si>
  <si>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</si>
  <si>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</si>
  <si>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</si>
  <si>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</si>
  <si>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</si>
  <si>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</si>
  <si>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</si>
  <si>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</si>
  <si>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</si>
  <si>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</si>
  <si>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</si>
  <si>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</si>
  <si>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</si>
  <si>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</si>
  <si>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</si>
  <si>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</si>
  <si>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</si>
  <si>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</si>
  <si>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</si>
  <si>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</si>
  <si>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</si>
  <si>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</si>
  <si>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</si>
  <si>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</si>
  <si>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</si>
  <si>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</si>
  <si>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</si>
  <si>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</si>
  <si>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</si>
  <si>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</si>
  <si>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</si>
  <si>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</si>
  <si>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</si>
  <si>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</si>
  <si>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</si>
  <si>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</si>
  <si>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</si>
  <si>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</si>
  <si>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</si>
  <si>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</si>
  <si>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</si>
  <si>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</si>
  <si>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</si>
  <si>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</si>
  <si>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</si>
  <si>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</si>
  <si>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</si>
  <si>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</si>
  <si>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</si>
  <si>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</si>
  <si>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</si>
  <si>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</si>
  <si>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</si>
  <si>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</si>
  <si>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</si>
  <si>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</si>
  <si>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</si>
  <si>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</si>
  <si>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</si>
  <si>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</si>
  <si>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</si>
  <si>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</si>
  <si>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</si>
  <si>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</si>
  <si>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</si>
  <si>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</si>
  <si>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</si>
  <si>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</si>
  <si>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</si>
  <si>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</si>
  <si>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</si>
  <si>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</si>
  <si>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</si>
  <si>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</si>
  <si>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</si>
  <si>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</si>
  <si>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</si>
  <si>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</si>
  <si>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</si>
  <si>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</si>
  <si>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</si>
  <si>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</si>
  <si>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</si>
  <si>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</si>
  <si>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</si>
  <si>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</si>
  <si>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</si>
  <si>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</si>
  <si>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</si>
  <si>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</si>
  <si>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</si>
  <si>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</si>
  <si>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</si>
  <si>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</si>
  <si>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</si>
  <si>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</si>
  <si>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</si>
  <si>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</si>
  <si>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</si>
  <si>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</si>
  <si>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</si>
  <si>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</si>
  <si>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</si>
  <si>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</si>
  <si>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</si>
  <si>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</si>
  <si>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</si>
  <si>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</si>
  <si>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</si>
  <si>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</si>
  <si>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</si>
  <si>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</si>
  <si>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</si>
  <si>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</si>
  <si>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</si>
  <si>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</si>
  <si>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</si>
  <si>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</si>
  <si>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</si>
  <si>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</si>
  <si>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</si>
  <si>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</si>
  <si>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</si>
  <si>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</si>
  <si>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</si>
  <si>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</si>
  <si>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</si>
  <si>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</si>
  <si>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</si>
  <si>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</si>
  <si>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</si>
  <si>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</si>
  <si>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</si>
  <si>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</si>
  <si>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</si>
  <si>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</si>
  <si>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</si>
  <si>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</si>
  <si>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</si>
  <si>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</si>
  <si>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</si>
  <si>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</si>
  <si>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</si>
  <si>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</si>
  <si>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</si>
  <si>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</si>
  <si>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</si>
  <si>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</si>
  <si>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</si>
  <si>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</si>
  <si>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</si>
  <si>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</si>
  <si>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</si>
  <si>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</si>
  <si>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</si>
  <si>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</si>
  <si>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</si>
  <si>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</si>
  <si>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</si>
  <si>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</si>
  <si>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</si>
  <si>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</si>
  <si>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</si>
  <si>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</si>
  <si>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</si>
  <si>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</si>
  <si>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</si>
  <si>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</si>
  <si>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</si>
  <si>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</si>
  <si>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</si>
  <si>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</si>
  <si>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</si>
  <si>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</si>
  <si>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</si>
  <si>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</si>
  <si>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</si>
  <si>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</si>
  <si>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</si>
  <si>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</si>
  <si>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</si>
  <si>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</si>
  <si>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</si>
  <si>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</si>
  <si>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</si>
  <si>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</si>
  <si>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</si>
  <si>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</si>
  <si>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</si>
  <si>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</si>
  <si>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</si>
  <si>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</si>
  <si>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</si>
  <si>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</si>
  <si>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</si>
  <si>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</si>
  <si>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</si>
  <si>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</si>
  <si>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</si>
  <si>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</si>
  <si>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</si>
  <si>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</si>
  <si>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</si>
  <si>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</si>
  <si>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</si>
  <si>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</si>
  <si>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</si>
  <si>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</si>
  <si>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</si>
  <si>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</si>
  <si>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</si>
  <si>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</si>
  <si>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</si>
  <si>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</si>
  <si>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</si>
  <si>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</si>
  <si>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</si>
  <si>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</si>
  <si>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</si>
  <si>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</si>
  <si>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</si>
  <si>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</si>
  <si>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</si>
  <si>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</si>
  <si>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</si>
  <si>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</si>
  <si>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</si>
  <si>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</si>
  <si>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</si>
  <si>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</si>
  <si>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</si>
  <si>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</si>
  <si>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</si>
  <si>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</si>
  <si>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</si>
  <si>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</si>
  <si>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</si>
  <si>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</si>
  <si>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</si>
  <si>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</si>
  <si>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</si>
  <si>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</si>
  <si>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</si>
  <si>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</si>
  <si>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</si>
  <si>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</si>
  <si>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</si>
  <si>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</si>
  <si>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</si>
  <si>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</si>
  <si>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</si>
  <si>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</si>
  <si>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</si>
  <si>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</si>
  <si>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</si>
  <si>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</si>
  <si>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</si>
  <si>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</si>
  <si>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</si>
  <si>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</si>
  <si>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</si>
  <si>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</si>
  <si>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</si>
  <si>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</si>
  <si>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</si>
  <si>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</si>
  <si>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</si>
  <si>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</si>
  <si>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</si>
  <si>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</si>
  <si>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</si>
  <si>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</si>
  <si>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</si>
  <si>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</si>
  <si>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</si>
  <si>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</si>
  <si>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</si>
  <si>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</si>
  <si>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</si>
  <si>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</si>
  <si>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</si>
  <si>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</si>
  <si>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</si>
  <si>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</si>
  <si>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</si>
  <si>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</si>
  <si>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</si>
  <si>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</si>
  <si>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</si>
  <si>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</si>
  <si>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</si>
  <si>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</si>
  <si>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</si>
  <si>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</si>
  <si>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</si>
  <si>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</si>
  <si>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</si>
  <si>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</si>
  <si>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</si>
  <si>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</si>
  <si>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</si>
  <si>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</si>
  <si>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</si>
  <si>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</si>
  <si>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</si>
  <si>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</si>
  <si>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</si>
  <si>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</si>
  <si>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</si>
  <si>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</si>
  <si>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</si>
  <si>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</si>
  <si>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</si>
  <si>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</si>
  <si>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</si>
  <si>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</si>
  <si>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</si>
  <si>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</si>
  <si>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</si>
  <si>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</si>
  <si>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</si>
  <si>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</si>
  <si>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</si>
  <si>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</si>
  <si>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</si>
  <si>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</si>
  <si>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</si>
  <si>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</si>
  <si>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</si>
  <si>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</si>
  <si>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</si>
  <si>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</si>
  <si>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</si>
  <si>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</si>
  <si>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</si>
  <si>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</si>
  <si>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</si>
  <si>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</si>
  <si>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</si>
  <si>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</si>
  <si>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</si>
  <si>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</si>
  <si>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</si>
  <si>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</si>
  <si>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</si>
  <si>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</si>
  <si>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</si>
  <si>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</si>
  <si>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</si>
  <si>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</si>
  <si>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</si>
  <si>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</si>
  <si>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</si>
  <si>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</si>
  <si>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</si>
  <si>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</si>
  <si>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</si>
  <si>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</si>
  <si>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</si>
  <si>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</si>
  <si>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</si>
  <si>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</si>
  <si>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</si>
  <si>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</si>
  <si>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</si>
  <si>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</si>
  <si>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</si>
  <si>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</si>
  <si>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</si>
  <si>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</si>
  <si>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</si>
  <si>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</si>
  <si>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</si>
  <si>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</si>
  <si>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</si>
  <si>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</si>
  <si>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</si>
  <si>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</si>
  <si>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</si>
  <si>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</si>
  <si>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</si>
  <si>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</si>
  <si>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</si>
  <si>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</si>
  <si>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</si>
  <si>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</si>
  <si>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海洋産業の戦略的振興のための総合対策（海洋資源開発人材育成及びエンジニアリング企業との協業に向けた技術開発に係る調査）</t>
    <rPh sb="0" eb="2">
      <t>カイヨウ</t>
    </rPh>
    <rPh sb="2" eb="4">
      <t>サンギョウ</t>
    </rPh>
    <rPh sb="5" eb="8">
      <t>センリャクテキ</t>
    </rPh>
    <rPh sb="8" eb="10">
      <t>シンコウ</t>
    </rPh>
    <rPh sb="14" eb="16">
      <t>ソウゴウ</t>
    </rPh>
    <rPh sb="16" eb="18">
      <t>タイサク</t>
    </rPh>
    <rPh sb="19" eb="21">
      <t>カイヨウ</t>
    </rPh>
    <rPh sb="21" eb="23">
      <t>シゲン</t>
    </rPh>
    <rPh sb="23" eb="25">
      <t>カイハツ</t>
    </rPh>
    <rPh sb="25" eb="27">
      <t>ジンザイ</t>
    </rPh>
    <rPh sb="27" eb="29">
      <t>イクセイ</t>
    </rPh>
    <rPh sb="29" eb="30">
      <t>オヨ</t>
    </rPh>
    <rPh sb="39" eb="41">
      <t>キギョウ</t>
    </rPh>
    <rPh sb="43" eb="45">
      <t>キョウギョウ</t>
    </rPh>
    <rPh sb="46" eb="47">
      <t>ム</t>
    </rPh>
    <rPh sb="49" eb="51">
      <t>ギジュツ</t>
    </rPh>
    <rPh sb="51" eb="53">
      <t>カイハツ</t>
    </rPh>
    <rPh sb="54" eb="55">
      <t>カカ</t>
    </rPh>
    <rPh sb="56" eb="58">
      <t>チョウサ</t>
    </rPh>
    <phoneticPr fontId="5"/>
  </si>
  <si>
    <t>海事局</t>
    <rPh sb="0" eb="3">
      <t>カイジキョク</t>
    </rPh>
    <phoneticPr fontId="5"/>
  </si>
  <si>
    <t>国土交通省</t>
  </si>
  <si>
    <t>海洋・環境政策課</t>
    <rPh sb="0" eb="2">
      <t>カイヨウ</t>
    </rPh>
    <rPh sb="3" eb="5">
      <t>カンキョウ</t>
    </rPh>
    <rPh sb="5" eb="8">
      <t>セイサクカ</t>
    </rPh>
    <phoneticPr fontId="5"/>
  </si>
  <si>
    <t>○</t>
  </si>
  <si>
    <t>海洋基本計画</t>
    <rPh sb="0" eb="2">
      <t>カイヨウ</t>
    </rPh>
    <rPh sb="2" eb="4">
      <t>キホン</t>
    </rPh>
    <rPh sb="4" eb="6">
      <t>ケイカク</t>
    </rPh>
    <phoneticPr fontId="5"/>
  </si>
  <si>
    <t>-</t>
  </si>
  <si>
    <t>-</t>
    <phoneticPr fontId="5"/>
  </si>
  <si>
    <t>エネルギー需要の増加に伴い、拡大する世界の海洋開発市場を取り込み、成長のエンジンの１つとするため、我が国海洋産業の国際競争力を強化し、戦略的に振興するための総合対策を実施する。</t>
    <rPh sb="5" eb="7">
      <t>ジュヨウ</t>
    </rPh>
    <rPh sb="8" eb="10">
      <t>ゾウカ</t>
    </rPh>
    <rPh sb="11" eb="12">
      <t>トモナ</t>
    </rPh>
    <rPh sb="14" eb="16">
      <t>カクダイ</t>
    </rPh>
    <rPh sb="18" eb="20">
      <t>セカイ</t>
    </rPh>
    <rPh sb="21" eb="23">
      <t>カイヨウ</t>
    </rPh>
    <rPh sb="23" eb="25">
      <t>カイハツ</t>
    </rPh>
    <rPh sb="25" eb="27">
      <t>シジョウ</t>
    </rPh>
    <rPh sb="28" eb="29">
      <t>ト</t>
    </rPh>
    <rPh sb="30" eb="31">
      <t>コ</t>
    </rPh>
    <rPh sb="33" eb="35">
      <t>セイチョウ</t>
    </rPh>
    <rPh sb="49" eb="50">
      <t>ワ</t>
    </rPh>
    <rPh sb="51" eb="52">
      <t>コク</t>
    </rPh>
    <rPh sb="52" eb="54">
      <t>カイヨウ</t>
    </rPh>
    <rPh sb="54" eb="56">
      <t>サンギョウ</t>
    </rPh>
    <rPh sb="57" eb="59">
      <t>コクサイ</t>
    </rPh>
    <rPh sb="59" eb="62">
      <t>キョウソウリョク</t>
    </rPh>
    <rPh sb="63" eb="65">
      <t>キョウカ</t>
    </rPh>
    <rPh sb="67" eb="70">
      <t>センリャクテキ</t>
    </rPh>
    <rPh sb="71" eb="73">
      <t>シンコウ</t>
    </rPh>
    <rPh sb="78" eb="80">
      <t>ソウゴウ</t>
    </rPh>
    <rPh sb="80" eb="82">
      <t>タイサク</t>
    </rPh>
    <rPh sb="83" eb="85">
      <t>ジッシ</t>
    </rPh>
    <phoneticPr fontId="5"/>
  </si>
  <si>
    <t>海洋開発分野における我が国産業のビジネス拡大を図り、海洋産業の国際競争力を強化するため、海洋資源開発の基盤となる技術者の育成システムを構築するとともに、エンジニアリング企業と我が国造船・舶用事業者等との協業等のモデルケースを構築する。</t>
    <phoneticPr fontId="5"/>
  </si>
  <si>
    <t>-</t>
    <phoneticPr fontId="5"/>
  </si>
  <si>
    <t>技術研究開発委託費</t>
    <rPh sb="0" eb="2">
      <t>ギジュツ</t>
    </rPh>
    <rPh sb="2" eb="4">
      <t>ケンキュウ</t>
    </rPh>
    <rPh sb="4" eb="6">
      <t>カイハツ</t>
    </rPh>
    <rPh sb="6" eb="9">
      <t>イタクヒ</t>
    </rPh>
    <phoneticPr fontId="5"/>
  </si>
  <si>
    <t>技術研究開発調査費</t>
    <rPh sb="0" eb="2">
      <t>ギジュツ</t>
    </rPh>
    <rPh sb="2" eb="4">
      <t>ケンキュウ</t>
    </rPh>
    <rPh sb="4" eb="6">
      <t>カイハツ</t>
    </rPh>
    <rPh sb="6" eb="9">
      <t>チョウサヒ</t>
    </rPh>
    <phoneticPr fontId="5"/>
  </si>
  <si>
    <t>技術研究開発謝金</t>
    <rPh sb="0" eb="2">
      <t>ギジュツ</t>
    </rPh>
    <rPh sb="2" eb="4">
      <t>ケンキュウ</t>
    </rPh>
    <rPh sb="4" eb="6">
      <t>カイハツ</t>
    </rPh>
    <rPh sb="6" eb="8">
      <t>シャキン</t>
    </rPh>
    <phoneticPr fontId="5"/>
  </si>
  <si>
    <t>技術研究開発委員等旅費</t>
    <rPh sb="0" eb="2">
      <t>ギジュツ</t>
    </rPh>
    <rPh sb="2" eb="4">
      <t>ケンキュウ</t>
    </rPh>
    <rPh sb="4" eb="6">
      <t>カイハツ</t>
    </rPh>
    <rPh sb="6" eb="8">
      <t>イイン</t>
    </rPh>
    <rPh sb="8" eb="9">
      <t>トウ</t>
    </rPh>
    <rPh sb="9" eb="11">
      <t>リョヒ</t>
    </rPh>
    <phoneticPr fontId="5"/>
  </si>
  <si>
    <t>海洋開発関連産業に専従する技術者数を32年度までに約2400人とする。</t>
    <rPh sb="0" eb="2">
      <t>カイヨウ</t>
    </rPh>
    <rPh sb="2" eb="4">
      <t>カイハツ</t>
    </rPh>
    <rPh sb="4" eb="6">
      <t>カンレン</t>
    </rPh>
    <rPh sb="6" eb="8">
      <t>サンギョウ</t>
    </rPh>
    <rPh sb="9" eb="11">
      <t>センジュウ</t>
    </rPh>
    <rPh sb="13" eb="16">
      <t>ギジュツシャ</t>
    </rPh>
    <rPh sb="16" eb="17">
      <t>スウ</t>
    </rPh>
    <rPh sb="20" eb="22">
      <t>ネンド</t>
    </rPh>
    <rPh sb="25" eb="26">
      <t>ヤク</t>
    </rPh>
    <rPh sb="30" eb="31">
      <t>ニン</t>
    </rPh>
    <phoneticPr fontId="5"/>
  </si>
  <si>
    <t>海洋開発関連産業に専従する技術者数</t>
    <rPh sb="0" eb="2">
      <t>カイヨウ</t>
    </rPh>
    <rPh sb="2" eb="4">
      <t>カイハツ</t>
    </rPh>
    <rPh sb="4" eb="6">
      <t>カンレン</t>
    </rPh>
    <rPh sb="6" eb="8">
      <t>サンギョウ</t>
    </rPh>
    <rPh sb="9" eb="11">
      <t>センジュウ</t>
    </rPh>
    <rPh sb="13" eb="16">
      <t>ギジュツシャ</t>
    </rPh>
    <rPh sb="16" eb="17">
      <t>スウ</t>
    </rPh>
    <phoneticPr fontId="5"/>
  </si>
  <si>
    <t>人</t>
    <rPh sb="0" eb="1">
      <t>ニン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</si>
  <si>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</si>
  <si>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３６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5"/>
  </si>
  <si>
    <t>海洋開発に関する留学又はインターンシップに参加した学生の人数</t>
    <rPh sb="0" eb="2">
      <t>カイヨウ</t>
    </rPh>
    <rPh sb="2" eb="4">
      <t>カイハツ</t>
    </rPh>
    <rPh sb="5" eb="6">
      <t>カン</t>
    </rPh>
    <rPh sb="8" eb="10">
      <t>リュウガク</t>
    </rPh>
    <rPh sb="10" eb="11">
      <t>マタ</t>
    </rPh>
    <rPh sb="21" eb="23">
      <t>サンカ</t>
    </rPh>
    <rPh sb="25" eb="27">
      <t>ガクセイ</t>
    </rPh>
    <rPh sb="28" eb="30">
      <t>ニンズウ</t>
    </rPh>
    <phoneticPr fontId="5"/>
  </si>
  <si>
    <t>本事業により、海洋開発に従事する技術者の基盤となる育成システムの構築を推進するための専門教材等の開発を行うとともに、留学先・インターンシップ先としての海外大学・海外企業との連携体制構築に向けた調査を行い、実践経験や高度な知識習得の機会確保に向けた取組を進めることで、海洋開発に従事する技術者の育成を促す。</t>
    <rPh sb="0" eb="1">
      <t>ホン</t>
    </rPh>
    <rPh sb="1" eb="3">
      <t>ジギョウ</t>
    </rPh>
    <rPh sb="7" eb="9">
      <t>カイヨウ</t>
    </rPh>
    <rPh sb="9" eb="11">
      <t>カイハツ</t>
    </rPh>
    <rPh sb="12" eb="14">
      <t>ジュウジ</t>
    </rPh>
    <rPh sb="16" eb="19">
      <t>ギジュツシャ</t>
    </rPh>
    <rPh sb="20" eb="22">
      <t>キバン</t>
    </rPh>
    <rPh sb="25" eb="27">
      <t>イクセイ</t>
    </rPh>
    <rPh sb="32" eb="34">
      <t>コウチク</t>
    </rPh>
    <rPh sb="35" eb="37">
      <t>スイシン</t>
    </rPh>
    <rPh sb="42" eb="44">
      <t>センモン</t>
    </rPh>
    <rPh sb="44" eb="46">
      <t>キョウザイ</t>
    </rPh>
    <rPh sb="46" eb="47">
      <t>トウ</t>
    </rPh>
    <rPh sb="48" eb="50">
      <t>カイハツ</t>
    </rPh>
    <rPh sb="51" eb="52">
      <t>オコナ</t>
    </rPh>
    <rPh sb="58" eb="60">
      <t>リュウガク</t>
    </rPh>
    <rPh sb="60" eb="61">
      <t>サキ</t>
    </rPh>
    <rPh sb="70" eb="71">
      <t>サキ</t>
    </rPh>
    <rPh sb="75" eb="77">
      <t>カイガイ</t>
    </rPh>
    <rPh sb="77" eb="79">
      <t>ダイガク</t>
    </rPh>
    <rPh sb="80" eb="82">
      <t>カイガイ</t>
    </rPh>
    <rPh sb="82" eb="84">
      <t>キギョウ</t>
    </rPh>
    <rPh sb="86" eb="88">
      <t>レンケイ</t>
    </rPh>
    <rPh sb="88" eb="90">
      <t>タイセイ</t>
    </rPh>
    <rPh sb="90" eb="92">
      <t>コウチク</t>
    </rPh>
    <rPh sb="93" eb="94">
      <t>ム</t>
    </rPh>
    <rPh sb="96" eb="98">
      <t>チョウサ</t>
    </rPh>
    <rPh sb="99" eb="100">
      <t>オコナ</t>
    </rPh>
    <rPh sb="102" eb="104">
      <t>ジッセン</t>
    </rPh>
    <rPh sb="104" eb="106">
      <t>ケイケン</t>
    </rPh>
    <rPh sb="107" eb="109">
      <t>コウド</t>
    </rPh>
    <rPh sb="110" eb="112">
      <t>チシキ</t>
    </rPh>
    <rPh sb="112" eb="114">
      <t>シュウトク</t>
    </rPh>
    <rPh sb="115" eb="117">
      <t>キカイ</t>
    </rPh>
    <rPh sb="117" eb="119">
      <t>カクホ</t>
    </rPh>
    <rPh sb="120" eb="121">
      <t>ム</t>
    </rPh>
    <rPh sb="123" eb="125">
      <t>トリクミ</t>
    </rPh>
    <rPh sb="126" eb="127">
      <t>スス</t>
    </rPh>
    <rPh sb="133" eb="135">
      <t>カイヨウ</t>
    </rPh>
    <rPh sb="135" eb="137">
      <t>カイハツ</t>
    </rPh>
    <rPh sb="138" eb="140">
      <t>ジュウジ</t>
    </rPh>
    <rPh sb="142" eb="145">
      <t>ギジュツシャ</t>
    </rPh>
    <rPh sb="146" eb="148">
      <t>イクセイ</t>
    </rPh>
    <rPh sb="149" eb="150">
      <t>ウナガ</t>
    </rPh>
    <phoneticPr fontId="5"/>
  </si>
  <si>
    <t>-</t>
    <phoneticPr fontId="5"/>
  </si>
  <si>
    <t>日本経済団体連合会が、海洋産業の振興について提言している。</t>
    <rPh sb="0" eb="2">
      <t>ニホン</t>
    </rPh>
    <rPh sb="2" eb="4">
      <t>ケイザイ</t>
    </rPh>
    <rPh sb="4" eb="6">
      <t>ダンタイ</t>
    </rPh>
    <rPh sb="6" eb="9">
      <t>レンゴウカイ</t>
    </rPh>
    <rPh sb="11" eb="13">
      <t>カイヨウ</t>
    </rPh>
    <rPh sb="13" eb="15">
      <t>サンギョウ</t>
    </rPh>
    <rPh sb="16" eb="18">
      <t>シンコウ</t>
    </rPh>
    <rPh sb="22" eb="24">
      <t>テイゲン</t>
    </rPh>
    <phoneticPr fontId="5"/>
  </si>
  <si>
    <t>本事業は、我が国海洋産業の国際競争力を強化するために実施するものであり、広く国民に裨益するものである。</t>
    <rPh sb="0" eb="1">
      <t>ホン</t>
    </rPh>
    <rPh sb="1" eb="3">
      <t>ジギョウ</t>
    </rPh>
    <rPh sb="5" eb="6">
      <t>ワ</t>
    </rPh>
    <rPh sb="7" eb="8">
      <t>コク</t>
    </rPh>
    <rPh sb="8" eb="10">
      <t>カイヨウ</t>
    </rPh>
    <rPh sb="10" eb="12">
      <t>サンギョウ</t>
    </rPh>
    <rPh sb="13" eb="15">
      <t>コクサイ</t>
    </rPh>
    <rPh sb="15" eb="18">
      <t>キョウソウリョク</t>
    </rPh>
    <rPh sb="19" eb="21">
      <t>キョウカ</t>
    </rPh>
    <rPh sb="26" eb="28">
      <t>ジッシ</t>
    </rPh>
    <rPh sb="36" eb="37">
      <t>ヒロ</t>
    </rPh>
    <rPh sb="38" eb="40">
      <t>コクミン</t>
    </rPh>
    <rPh sb="41" eb="43">
      <t>ヒエキ</t>
    </rPh>
    <phoneticPr fontId="5"/>
  </si>
  <si>
    <t>海洋産業の振興は海洋基本計画等で実施すべき施策として定められている。</t>
    <rPh sb="0" eb="2">
      <t>カイヨウ</t>
    </rPh>
    <rPh sb="2" eb="4">
      <t>サンギョウ</t>
    </rPh>
    <rPh sb="5" eb="7">
      <t>シンコウ</t>
    </rPh>
    <rPh sb="8" eb="10">
      <t>カイヨウ</t>
    </rPh>
    <rPh sb="10" eb="12">
      <t>キホン</t>
    </rPh>
    <rPh sb="12" eb="14">
      <t>ケイカク</t>
    </rPh>
    <rPh sb="14" eb="15">
      <t>トウ</t>
    </rPh>
    <rPh sb="16" eb="18">
      <t>ジッシ</t>
    </rPh>
    <rPh sb="21" eb="23">
      <t>シサク</t>
    </rPh>
    <rPh sb="26" eb="27">
      <t>サダ</t>
    </rPh>
    <phoneticPr fontId="5"/>
  </si>
  <si>
    <t>有</t>
  </si>
  <si>
    <t>無</t>
  </si>
  <si>
    <t>‐</t>
  </si>
  <si>
    <t>再委託を行う場合は事前に主要な業務を外部委託していないか等を確認している。</t>
    <rPh sb="0" eb="3">
      <t>サイイタク</t>
    </rPh>
    <rPh sb="4" eb="5">
      <t>オコナ</t>
    </rPh>
    <rPh sb="6" eb="8">
      <t>バアイ</t>
    </rPh>
    <rPh sb="9" eb="11">
      <t>ジゼン</t>
    </rPh>
    <rPh sb="12" eb="14">
      <t>シュヨウ</t>
    </rPh>
    <rPh sb="15" eb="17">
      <t>ギョウム</t>
    </rPh>
    <rPh sb="18" eb="20">
      <t>ガイブ</t>
    </rPh>
    <rPh sb="20" eb="22">
      <t>イタク</t>
    </rPh>
    <rPh sb="28" eb="29">
      <t>トウ</t>
    </rPh>
    <rPh sb="30" eb="32">
      <t>カクニン</t>
    </rPh>
    <phoneticPr fontId="5"/>
  </si>
  <si>
    <t>海洋開発に従事する技術者育成のための環境整備は着実に進展しており、成果目標に見合った実績が得られている。</t>
    <rPh sb="0" eb="2">
      <t>カイヨウ</t>
    </rPh>
    <rPh sb="2" eb="4">
      <t>カイハツ</t>
    </rPh>
    <rPh sb="5" eb="7">
      <t>ジュウジ</t>
    </rPh>
    <rPh sb="9" eb="12">
      <t>ギジュツシャ</t>
    </rPh>
    <rPh sb="12" eb="14">
      <t>イクセイ</t>
    </rPh>
    <rPh sb="18" eb="20">
      <t>カンキョウ</t>
    </rPh>
    <rPh sb="20" eb="22">
      <t>セイビ</t>
    </rPh>
    <rPh sb="23" eb="25">
      <t>チャクジツ</t>
    </rPh>
    <rPh sb="26" eb="28">
      <t>シンテン</t>
    </rPh>
    <rPh sb="33" eb="35">
      <t>セイカ</t>
    </rPh>
    <rPh sb="35" eb="37">
      <t>モクヒョウ</t>
    </rPh>
    <rPh sb="38" eb="40">
      <t>ミア</t>
    </rPh>
    <rPh sb="42" eb="44">
      <t>ジッセキ</t>
    </rPh>
    <rPh sb="45" eb="46">
      <t>エ</t>
    </rPh>
    <phoneticPr fontId="5"/>
  </si>
  <si>
    <t>優れた知見を有する民間事業者を活用することで、より効率的に業務を行っている。</t>
    <rPh sb="0" eb="1">
      <t>スグ</t>
    </rPh>
    <rPh sb="3" eb="5">
      <t>チケン</t>
    </rPh>
    <rPh sb="6" eb="7">
      <t>ユウ</t>
    </rPh>
    <rPh sb="9" eb="11">
      <t>ミンカン</t>
    </rPh>
    <rPh sb="11" eb="14">
      <t>ジギョウシャ</t>
    </rPh>
    <rPh sb="15" eb="17">
      <t>カツヨウ</t>
    </rPh>
    <rPh sb="25" eb="28">
      <t>コウリツテキ</t>
    </rPh>
    <rPh sb="29" eb="31">
      <t>ギョウム</t>
    </rPh>
    <rPh sb="32" eb="33">
      <t>オコナ</t>
    </rPh>
    <phoneticPr fontId="5"/>
  </si>
  <si>
    <t>引き続き適切な予算執行の確保を図るとともに、海洋産業を戦略的に振興するために適切な成果を出すべく効果的な事業の実行に努める。</t>
    <rPh sb="0" eb="1">
      <t>ヒ</t>
    </rPh>
    <rPh sb="2" eb="3">
      <t>ツヅ</t>
    </rPh>
    <rPh sb="4" eb="6">
      <t>テキセツ</t>
    </rPh>
    <rPh sb="7" eb="9">
      <t>ヨサン</t>
    </rPh>
    <rPh sb="9" eb="11">
      <t>シッコウ</t>
    </rPh>
    <rPh sb="12" eb="14">
      <t>カクホ</t>
    </rPh>
    <rPh sb="15" eb="16">
      <t>ハカ</t>
    </rPh>
    <rPh sb="22" eb="24">
      <t>カイヨウ</t>
    </rPh>
    <rPh sb="24" eb="26">
      <t>サンギョウ</t>
    </rPh>
    <rPh sb="27" eb="30">
      <t>センリャクテキ</t>
    </rPh>
    <rPh sb="31" eb="33">
      <t>シンコウ</t>
    </rPh>
    <rPh sb="38" eb="40">
      <t>テキセツ</t>
    </rPh>
    <rPh sb="41" eb="43">
      <t>セイカ</t>
    </rPh>
    <rPh sb="44" eb="45">
      <t>ダ</t>
    </rPh>
    <rPh sb="48" eb="51">
      <t>コウカテキ</t>
    </rPh>
    <rPh sb="52" eb="54">
      <t>ジギョウ</t>
    </rPh>
    <rPh sb="55" eb="57">
      <t>ジッコウ</t>
    </rPh>
    <rPh sb="58" eb="59">
      <t>ツト</t>
    </rPh>
    <phoneticPr fontId="5"/>
  </si>
  <si>
    <t>A.（公財）日本財団、（一財）エンジニアリング協会、
(株)日本海洋科学、（独）海上技術安全研究所</t>
    <rPh sb="3" eb="5">
      <t>コウザイ</t>
    </rPh>
    <phoneticPr fontId="5"/>
  </si>
  <si>
    <t>B.（公財）日本財団、日本船舶輸出組合、（一社）日本舶用工業会、（特非）長崎海洋産業クラスター形成推進協議会</t>
    <rPh sb="3" eb="5">
      <t>コウザイ</t>
    </rPh>
    <phoneticPr fontId="5"/>
  </si>
  <si>
    <t>直接経費</t>
    <rPh sb="0" eb="2">
      <t>チョクセツ</t>
    </rPh>
    <rPh sb="2" eb="4">
      <t>ケイヒ</t>
    </rPh>
    <phoneticPr fontId="5"/>
  </si>
  <si>
    <t>設備備品費、印刷製本費、旅費、外注費等</t>
    <rPh sb="0" eb="2">
      <t>セツビ</t>
    </rPh>
    <rPh sb="2" eb="5">
      <t>ビヒンヒ</t>
    </rPh>
    <rPh sb="6" eb="8">
      <t>インサツ</t>
    </rPh>
    <rPh sb="8" eb="10">
      <t>セイホン</t>
    </rPh>
    <rPh sb="10" eb="11">
      <t>ヒ</t>
    </rPh>
    <rPh sb="12" eb="14">
      <t>リョヒ</t>
    </rPh>
    <rPh sb="15" eb="18">
      <t>ガイチュウヒ</t>
    </rPh>
    <rPh sb="18" eb="19">
      <t>トウ</t>
    </rPh>
    <phoneticPr fontId="5"/>
  </si>
  <si>
    <t>人件費</t>
    <rPh sb="0" eb="3">
      <t>ジンケンヒ</t>
    </rPh>
    <phoneticPr fontId="5"/>
  </si>
  <si>
    <t>一般管理費等</t>
    <rPh sb="0" eb="2">
      <t>イッパン</t>
    </rPh>
    <rPh sb="2" eb="5">
      <t>カンリヒ</t>
    </rPh>
    <rPh sb="5" eb="6">
      <t>トウ</t>
    </rPh>
    <phoneticPr fontId="5"/>
  </si>
  <si>
    <t>一般管理費、その他原価、消費税</t>
    <rPh sb="0" eb="2">
      <t>イッパン</t>
    </rPh>
    <rPh sb="2" eb="5">
      <t>カンリヒ</t>
    </rPh>
    <rPh sb="8" eb="9">
      <t>タ</t>
    </rPh>
    <rPh sb="9" eb="11">
      <t>ゲンカ</t>
    </rPh>
    <rPh sb="12" eb="15">
      <t>ショウヒゼイ</t>
    </rPh>
    <phoneticPr fontId="5"/>
  </si>
  <si>
    <t>技術者等</t>
    <rPh sb="0" eb="3">
      <t>ギジュツシャ</t>
    </rPh>
    <rPh sb="3" eb="4">
      <t>トウ</t>
    </rPh>
    <phoneticPr fontId="5"/>
  </si>
  <si>
    <t>一般管理費</t>
    <phoneticPr fontId="5"/>
  </si>
  <si>
    <t>人件費</t>
    <phoneticPr fontId="5"/>
  </si>
  <si>
    <t>一般管理費、その他原価、消費税</t>
    <rPh sb="12" eb="15">
      <t>ショウヒゼイ</t>
    </rPh>
    <phoneticPr fontId="5"/>
  </si>
  <si>
    <t>（公財）日本財団、（一財）エンジニアリング協会、(株)日本海洋科学、（独）海上技術安全研究所</t>
    <phoneticPr fontId="5"/>
  </si>
  <si>
    <t>（公財）日本財団、日本船舶輸出組合、（一社）日本舶用工業会、（特非）長崎海洋産業クラスター形成推進協議会</t>
    <phoneticPr fontId="5"/>
  </si>
  <si>
    <t>海洋開発人材育成システム構築に向けたカリキュラム・教材、シミュレーションシステムの開発</t>
    <phoneticPr fontId="5"/>
  </si>
  <si>
    <t>留学先・インターンシップ先としての海外大学・海外企業との連携体制構築に向けた調査</t>
    <phoneticPr fontId="5"/>
  </si>
  <si>
    <t>-</t>
    <phoneticPr fontId="5"/>
  </si>
  <si>
    <t>20/17</t>
    <phoneticPr fontId="5"/>
  </si>
  <si>
    <t>旅費、外注費、報告書作成費等</t>
    <rPh sb="0" eb="2">
      <t>リョヒ</t>
    </rPh>
    <rPh sb="3" eb="6">
      <t>ガイチュウヒ</t>
    </rPh>
    <rPh sb="7" eb="10">
      <t>ホウコクショ</t>
    </rPh>
    <rPh sb="10" eb="13">
      <t>サクセイヒ</t>
    </rPh>
    <rPh sb="13" eb="14">
      <t>トウ</t>
    </rPh>
    <phoneticPr fontId="5"/>
  </si>
  <si>
    <t>留学先等の調査に要した委託費の累計額[a]／海洋開発に関する留学又はインターンシップに参加した学生の累計人数[b]　　　　　　　　　　　　　　</t>
    <rPh sb="0" eb="2">
      <t>リュウガク</t>
    </rPh>
    <rPh sb="2" eb="4">
      <t>サキナド</t>
    </rPh>
    <rPh sb="5" eb="7">
      <t>チョウサ</t>
    </rPh>
    <rPh sb="8" eb="9">
      <t>ヨウ</t>
    </rPh>
    <rPh sb="11" eb="13">
      <t>イタク</t>
    </rPh>
    <rPh sb="13" eb="14">
      <t>ヒ</t>
    </rPh>
    <rPh sb="15" eb="17">
      <t>ルイケイ</t>
    </rPh>
    <rPh sb="17" eb="18">
      <t>ガク</t>
    </rPh>
    <rPh sb="22" eb="24">
      <t>カイヨウ</t>
    </rPh>
    <rPh sb="24" eb="26">
      <t>カイハツ</t>
    </rPh>
    <rPh sb="27" eb="28">
      <t>カン</t>
    </rPh>
    <rPh sb="30" eb="32">
      <t>リュウガク</t>
    </rPh>
    <rPh sb="32" eb="33">
      <t>マタ</t>
    </rPh>
    <rPh sb="43" eb="45">
      <t>サンカ</t>
    </rPh>
    <rPh sb="47" eb="49">
      <t>ガクセイ</t>
    </rPh>
    <rPh sb="50" eb="52">
      <t>ルイケイ</t>
    </rPh>
    <rPh sb="52" eb="54">
      <t>ニンズウ</t>
    </rPh>
    <phoneticPr fontId="5"/>
  </si>
  <si>
    <t>アウトプットを着実に積み重ねており、また、本事業の成果は事業が終了した後も民間等で活用されることが期待され、事業の効果が長期にわたって継続することから、単位あたりのコスト等の水準は妥当である。</t>
    <rPh sb="7" eb="9">
      <t>チャクジツ</t>
    </rPh>
    <rPh sb="10" eb="11">
      <t>ツ</t>
    </rPh>
    <rPh sb="12" eb="13">
      <t>カサ</t>
    </rPh>
    <rPh sb="21" eb="22">
      <t>ホン</t>
    </rPh>
    <rPh sb="22" eb="24">
      <t>ジギョウ</t>
    </rPh>
    <rPh sb="25" eb="27">
      <t>セイカ</t>
    </rPh>
    <rPh sb="28" eb="30">
      <t>ジギョウ</t>
    </rPh>
    <rPh sb="31" eb="33">
      <t>シュウリョウ</t>
    </rPh>
    <rPh sb="35" eb="36">
      <t>アト</t>
    </rPh>
    <rPh sb="37" eb="39">
      <t>ミンカン</t>
    </rPh>
    <rPh sb="39" eb="40">
      <t>トウ</t>
    </rPh>
    <rPh sb="41" eb="43">
      <t>カツヨウ</t>
    </rPh>
    <rPh sb="49" eb="51">
      <t>キタイ</t>
    </rPh>
    <rPh sb="54" eb="56">
      <t>ジギョウ</t>
    </rPh>
    <rPh sb="57" eb="59">
      <t>コウカ</t>
    </rPh>
    <rPh sb="60" eb="62">
      <t>チョウキ</t>
    </rPh>
    <rPh sb="67" eb="69">
      <t>ケイゾク</t>
    </rPh>
    <rPh sb="76" eb="78">
      <t>タンイ</t>
    </rPh>
    <rPh sb="85" eb="86">
      <t>トウ</t>
    </rPh>
    <rPh sb="87" eb="89">
      <t>スイジュン</t>
    </rPh>
    <rPh sb="90" eb="92">
      <t>ダトウ</t>
    </rPh>
    <phoneticPr fontId="5"/>
  </si>
  <si>
    <t>事業費の精算にあたり、費目・使途を含め、委託先の支出状況を実地で監査し、事業目的の達成のために必要なものに限定されることを確保している。</t>
    <rPh sb="0" eb="3">
      <t>ジギョウヒ</t>
    </rPh>
    <rPh sb="4" eb="6">
      <t>セイサン</t>
    </rPh>
    <rPh sb="11" eb="13">
      <t>ヒモク</t>
    </rPh>
    <rPh sb="14" eb="16">
      <t>シト</t>
    </rPh>
    <rPh sb="17" eb="18">
      <t>フク</t>
    </rPh>
    <rPh sb="20" eb="23">
      <t>イタクサキ</t>
    </rPh>
    <rPh sb="24" eb="26">
      <t>シシュツ</t>
    </rPh>
    <rPh sb="26" eb="28">
      <t>ジョウキョウ</t>
    </rPh>
    <rPh sb="29" eb="31">
      <t>ジッチ</t>
    </rPh>
    <rPh sb="32" eb="34">
      <t>カンサ</t>
    </rPh>
    <rPh sb="36" eb="38">
      <t>ジギョウ</t>
    </rPh>
    <rPh sb="38" eb="40">
      <t>モクテキ</t>
    </rPh>
    <rPh sb="41" eb="43">
      <t>タッセイ</t>
    </rPh>
    <rPh sb="47" eb="49">
      <t>ヒツヨウ</t>
    </rPh>
    <rPh sb="53" eb="55">
      <t>ゲンテイ</t>
    </rPh>
    <rPh sb="61" eb="63">
      <t>カクホ</t>
    </rPh>
    <phoneticPr fontId="5"/>
  </si>
  <si>
    <t>業務発注を計画するにあたっては、あらかじめ調査項目、調査対象範囲等について十分検討を行い、効率的な執行に努めている。</t>
    <rPh sb="0" eb="2">
      <t>ギョウム</t>
    </rPh>
    <rPh sb="2" eb="4">
      <t>ハッチュウ</t>
    </rPh>
    <rPh sb="5" eb="7">
      <t>ケイカク</t>
    </rPh>
    <rPh sb="21" eb="23">
      <t>チョウサ</t>
    </rPh>
    <rPh sb="23" eb="25">
      <t>コウモク</t>
    </rPh>
    <rPh sb="26" eb="28">
      <t>チョウサ</t>
    </rPh>
    <rPh sb="28" eb="30">
      <t>タイショウ</t>
    </rPh>
    <rPh sb="30" eb="32">
      <t>ハンイ</t>
    </rPh>
    <rPh sb="32" eb="33">
      <t>トウ</t>
    </rPh>
    <rPh sb="37" eb="39">
      <t>ジュウブン</t>
    </rPh>
    <rPh sb="39" eb="41">
      <t>ケントウ</t>
    </rPh>
    <rPh sb="42" eb="43">
      <t>オコナ</t>
    </rPh>
    <rPh sb="45" eb="48">
      <t>コウリツテキ</t>
    </rPh>
    <rPh sb="49" eb="51">
      <t>シッコウ</t>
    </rPh>
    <rPh sb="52" eb="53">
      <t>ツト</t>
    </rPh>
    <phoneticPr fontId="5"/>
  </si>
  <si>
    <t>事業の進捗も含めて、外部有識者による委員会で検討しつつ事業を進めることで、十分な活動実績を確保している。</t>
    <rPh sb="0" eb="2">
      <t>ジギョウ</t>
    </rPh>
    <rPh sb="3" eb="5">
      <t>シンチョク</t>
    </rPh>
    <rPh sb="6" eb="7">
      <t>フク</t>
    </rPh>
    <rPh sb="10" eb="15">
      <t>ガイブユウシキシャ</t>
    </rPh>
    <rPh sb="18" eb="21">
      <t>イインカイ</t>
    </rPh>
    <rPh sb="22" eb="24">
      <t>ケントウ</t>
    </rPh>
    <rPh sb="27" eb="29">
      <t>ジギョウ</t>
    </rPh>
    <rPh sb="30" eb="31">
      <t>スス</t>
    </rPh>
    <rPh sb="37" eb="39">
      <t>ジュウブン</t>
    </rPh>
    <rPh sb="40" eb="42">
      <t>カツドウ</t>
    </rPh>
    <rPh sb="42" eb="44">
      <t>ジッセキ</t>
    </rPh>
    <rPh sb="45" eb="47">
      <t>カクホ</t>
    </rPh>
    <phoneticPr fontId="5"/>
  </si>
  <si>
    <t>成果物の教材は大学等で使用されている。</t>
    <rPh sb="0" eb="3">
      <t>セイカブツ</t>
    </rPh>
    <rPh sb="4" eb="6">
      <t>キョウザイ</t>
    </rPh>
    <rPh sb="7" eb="10">
      <t>ダイガクトウ</t>
    </rPh>
    <rPh sb="11" eb="13">
      <t>シヨウ</t>
    </rPh>
    <phoneticPr fontId="5"/>
  </si>
  <si>
    <t>百万円/人</t>
    <rPh sb="0" eb="1">
      <t>ヒャク</t>
    </rPh>
    <rPh sb="1" eb="3">
      <t>マンエン</t>
    </rPh>
    <rPh sb="4" eb="5">
      <t>ニン</t>
    </rPh>
    <phoneticPr fontId="5"/>
  </si>
  <si>
    <t>　　a/b</t>
    <phoneticPr fontId="5"/>
  </si>
  <si>
    <t>本事業は、外部有識者による委員会における検討、事業費の精算の際の委託先の実地監査等により、事業の効率性・有効性を確保している。また、公募の際の企画競争入札では、入札するにあたっての応募要件を必要最低限とするなど競争性を確保し、適切な予算の執行を行っている。</t>
    <rPh sb="0" eb="1">
      <t>ホン</t>
    </rPh>
    <rPh sb="1" eb="3">
      <t>ジギョウ</t>
    </rPh>
    <rPh sb="20" eb="22">
      <t>ケントウ</t>
    </rPh>
    <rPh sb="23" eb="26">
      <t>ジギョウヒ</t>
    </rPh>
    <rPh sb="27" eb="29">
      <t>セイサン</t>
    </rPh>
    <rPh sb="30" eb="31">
      <t>サイ</t>
    </rPh>
    <rPh sb="32" eb="35">
      <t>イタクサキ</t>
    </rPh>
    <rPh sb="36" eb="38">
      <t>ジッチ</t>
    </rPh>
    <rPh sb="38" eb="40">
      <t>カンサ</t>
    </rPh>
    <rPh sb="40" eb="41">
      <t>トウ</t>
    </rPh>
    <rPh sb="45" eb="47">
      <t>ジギョウ</t>
    </rPh>
    <rPh sb="48" eb="51">
      <t>コウリツセイ</t>
    </rPh>
    <rPh sb="52" eb="55">
      <t>ユウコウセイ</t>
    </rPh>
    <rPh sb="56" eb="58">
      <t>カクホ</t>
    </rPh>
    <rPh sb="66" eb="68">
      <t>コウボ</t>
    </rPh>
    <rPh sb="69" eb="70">
      <t>サイ</t>
    </rPh>
    <rPh sb="71" eb="73">
      <t>キカク</t>
    </rPh>
    <rPh sb="73" eb="75">
      <t>キョウソウ</t>
    </rPh>
    <rPh sb="75" eb="77">
      <t>ニュウサツ</t>
    </rPh>
    <rPh sb="80" eb="82">
      <t>ニュウサツ</t>
    </rPh>
    <rPh sb="90" eb="92">
      <t>オウボ</t>
    </rPh>
    <rPh sb="92" eb="94">
      <t>ヨウケン</t>
    </rPh>
    <rPh sb="95" eb="97">
      <t>ヒツヨウ</t>
    </rPh>
    <rPh sb="97" eb="100">
      <t>サイテイゲン</t>
    </rPh>
    <rPh sb="105" eb="108">
      <t>キョウソウセイ</t>
    </rPh>
    <rPh sb="109" eb="111">
      <t>カクホ</t>
    </rPh>
    <rPh sb="113" eb="115">
      <t>テキセツ</t>
    </rPh>
    <rPh sb="116" eb="118">
      <t>ヨサン</t>
    </rPh>
    <rPh sb="119" eb="121">
      <t>シッコウ</t>
    </rPh>
    <rPh sb="122" eb="123">
      <t>オコナ</t>
    </rPh>
    <phoneticPr fontId="5"/>
  </si>
  <si>
    <t>40/51</t>
    <phoneticPr fontId="5"/>
  </si>
  <si>
    <t>企画競争入札にあたっては、公募の際、応募要件は基本的事項のみとし、特殊な資格要件等は設定していない。また、共同提案を認めることで、複数の事業者の連携による応札を可能とし、加えて事業者が履行期間を十分に確保できるように、公告を早期に実施するよう努めた。このような配慮により、競争性を確保している。</t>
    <phoneticPr fontId="5"/>
  </si>
  <si>
    <t>課長　田淵　一浩</t>
    <rPh sb="0" eb="2">
      <t>カチョウ</t>
    </rPh>
    <rPh sb="3" eb="5">
      <t>タブチ</t>
    </rPh>
    <rPh sb="6" eb="8">
      <t>カズヒロ</t>
    </rPh>
    <phoneticPr fontId="5"/>
  </si>
  <si>
    <t>-</t>
    <phoneticPr fontId="5"/>
  </si>
  <si>
    <t>海洋開発関連産業に専従する技術者数
基準年度：平成25年（560人）</t>
    <rPh sb="0" eb="2">
      <t>カイヨウ</t>
    </rPh>
    <rPh sb="2" eb="4">
      <t>カイハツ</t>
    </rPh>
    <rPh sb="4" eb="6">
      <t>カンレン</t>
    </rPh>
    <rPh sb="6" eb="8">
      <t>サンギョウ</t>
    </rPh>
    <rPh sb="9" eb="11">
      <t>センジュウ</t>
    </rPh>
    <rPh sb="13" eb="16">
      <t>ギジュツシャ</t>
    </rPh>
    <rPh sb="16" eb="17">
      <t>スウ</t>
    </rPh>
    <rPh sb="18" eb="20">
      <t>キジュン</t>
    </rPh>
    <rPh sb="20" eb="22">
      <t>ネンド</t>
    </rPh>
    <rPh sb="23" eb="25">
      <t>ヘイセイ</t>
    </rPh>
    <rPh sb="27" eb="28">
      <t>ネン</t>
    </rPh>
    <rPh sb="32" eb="33">
      <t>ニン</t>
    </rPh>
    <phoneticPr fontId="5"/>
  </si>
  <si>
    <t>政策チェックアップ評価書（国土交通省政策評価） ※国土交通省海事局調べ</t>
    <rPh sb="0" eb="2">
      <t>セイサク</t>
    </rPh>
    <rPh sb="9" eb="12">
      <t>ヒョウカショ</t>
    </rPh>
    <rPh sb="13" eb="15">
      <t>コクド</t>
    </rPh>
    <rPh sb="15" eb="18">
      <t>コウツウショウ</t>
    </rPh>
    <rPh sb="18" eb="20">
      <t>セイサク</t>
    </rPh>
    <rPh sb="20" eb="22">
      <t>ヒョウカ</t>
    </rPh>
    <rPh sb="25" eb="27">
      <t>コクド</t>
    </rPh>
    <rPh sb="27" eb="30">
      <t>コウツウショウ</t>
    </rPh>
    <rPh sb="30" eb="31">
      <t>カイ</t>
    </rPh>
    <rPh sb="31" eb="33">
      <t>ジキョク</t>
    </rPh>
    <rPh sb="33" eb="34">
      <t>シラ</t>
    </rPh>
    <phoneticPr fontId="5"/>
  </si>
  <si>
    <t>-</t>
    <phoneticPr fontId="5"/>
  </si>
  <si>
    <t>終了予定</t>
  </si>
  <si>
    <t>29年度をもって終了とするが、事業内容等を適正に評価した上で、事業成果の普及を図るべきである。</t>
    <rPh sb="2" eb="4">
      <t>ネンド</t>
    </rPh>
    <rPh sb="8" eb="10">
      <t>シュウリョウ</t>
    </rPh>
    <rPh sb="15" eb="17">
      <t>ジギョウ</t>
    </rPh>
    <rPh sb="17" eb="19">
      <t>ナイヨウ</t>
    </rPh>
    <rPh sb="19" eb="20">
      <t>トウ</t>
    </rPh>
    <rPh sb="21" eb="23">
      <t>テキセイ</t>
    </rPh>
    <rPh sb="24" eb="26">
      <t>ヒョウカ</t>
    </rPh>
    <rPh sb="28" eb="29">
      <t>ウエ</t>
    </rPh>
    <rPh sb="31" eb="33">
      <t>ジギョウ</t>
    </rPh>
    <rPh sb="33" eb="35">
      <t>セイカ</t>
    </rPh>
    <rPh sb="36" eb="38">
      <t>フキュウ</t>
    </rPh>
    <rPh sb="39" eb="40">
      <t>ハカ</t>
    </rPh>
    <phoneticPr fontId="5"/>
  </si>
  <si>
    <t>-</t>
    <phoneticPr fontId="5"/>
  </si>
  <si>
    <t>エンジニアリング企業との協業等のモデルケースの具体的内容やその展開可能性について評価する必要がある。</t>
    <rPh sb="14" eb="15">
      <t>ナド</t>
    </rPh>
    <rPh sb="23" eb="26">
      <t>グタイテキ</t>
    </rPh>
    <rPh sb="26" eb="28">
      <t>ナイヨウ</t>
    </rPh>
    <rPh sb="31" eb="33">
      <t>テンカイ</t>
    </rPh>
    <rPh sb="33" eb="36">
      <t>カノウセイ</t>
    </rPh>
    <rPh sb="40" eb="42">
      <t>ヒョウカ</t>
    </rPh>
    <rPh sb="44" eb="46">
      <t>ヒツヨウ</t>
    </rPh>
    <phoneticPr fontId="5"/>
  </si>
  <si>
    <t>事業内容等を適正に評価した上で、事業者団体を通じる等により、事業成果の普及を図ることとする。</t>
    <phoneticPr fontId="5"/>
  </si>
  <si>
    <t>※平成２９年度で事業終了のため</t>
    <rPh sb="1" eb="3">
      <t>ヘイセイ</t>
    </rPh>
    <rPh sb="5" eb="7">
      <t>ネンド</t>
    </rPh>
    <rPh sb="8" eb="10">
      <t>ジギョウ</t>
    </rPh>
    <rPh sb="10" eb="12">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</si>
</sst>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50028</xdr:colOff>
      <xdr:row>741</xdr:row>
      <xdr:rowOff>230500</xdr:rowOff>
    </xdr:from>
    <xdr:to>
      <xdr:col>33</xdr:col>
      <xdr:colOff>39777</xdr:colOff>
      <xdr:row>743</xdr:row>
      <xdr:rowOff>297942</xdr:rowOff>
    </xdr:to>
    <xdr:sp macro="" textlink="">
      <xdr:nvSpPr>
        <xdr:cNvPr id="2" name="正方形/長方形 1"/>
        <xdr:cNvSpPr/>
      </xdr:nvSpPr>
      <xdr:spPr>
        <a:xfrm>
          <a:off x="4018778" y="41168156"/>
          <a:ext cx="2569437" cy="78181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】170</a:t>
          </a:r>
          <a:r>
            <a:rPr kumimoji="1" lang="ja-JP" altLang="en-US" sz="1050">
              <a:solidFill>
                <a:schemeClr val="tx1"/>
              </a:solidFill>
              <a:latin typeface="HG丸ｺﾞｼｯｸM-PRO" pitchFamily="50" charset="-128"/>
              <a:ea typeface="HG丸ｺﾞｼｯｸM-PRO" pitchFamily="50" charset="-128"/>
            </a:rPr>
            <a:t>百万円</a:t>
          </a:r>
          <a:endParaRPr kumimoji="1" lang="en-US" altLang="ja-JP" sz="1050">
            <a:solidFill>
              <a:schemeClr val="tx1"/>
            </a:solidFill>
            <a:latin typeface="HG丸ｺﾞｼｯｸM-PRO" pitchFamily="50" charset="-128"/>
            <a:ea typeface="HG丸ｺﾞｼｯｸM-PRO" pitchFamily="50" charset="-128"/>
          </a:endParaRPr>
        </a:p>
      </xdr:txBody>
    </xdr:sp>
    <xdr:clientData/>
  </xdr:twoCellAnchor>
  <xdr:twoCellAnchor>
    <xdr:from>
      <xdr:col>36</xdr:col>
      <xdr:colOff>29765</xdr:colOff>
      <xdr:row>743</xdr:row>
      <xdr:rowOff>12115</xdr:rowOff>
    </xdr:from>
    <xdr:to>
      <xdr:col>49</xdr:col>
      <xdr:colOff>327420</xdr:colOff>
      <xdr:row>746</xdr:row>
      <xdr:rowOff>257969</xdr:rowOff>
    </xdr:to>
    <xdr:sp macro="" textlink="">
      <xdr:nvSpPr>
        <xdr:cNvPr id="3" name="大かっこ 2"/>
        <xdr:cNvSpPr/>
      </xdr:nvSpPr>
      <xdr:spPr>
        <a:xfrm>
          <a:off x="7173515" y="41664146"/>
          <a:ext cx="2877343" cy="131741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事務経費（</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調査費・</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委員等旅費・謝金</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執行額</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0</a:t>
          </a:r>
          <a:r>
            <a:rPr kumimoji="1"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百</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万円</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①委員謝金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②委員等旅費</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③調査費　　</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0</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40211</xdr:colOff>
      <xdr:row>747</xdr:row>
      <xdr:rowOff>131884</xdr:rowOff>
    </xdr:from>
    <xdr:to>
      <xdr:col>46</xdr:col>
      <xdr:colOff>23847</xdr:colOff>
      <xdr:row>755</xdr:row>
      <xdr:rowOff>29299</xdr:rowOff>
    </xdr:to>
    <xdr:grpSp>
      <xdr:nvGrpSpPr>
        <xdr:cNvPr id="4" name="グループ化 41"/>
        <xdr:cNvGrpSpPr>
          <a:grpSpLocks/>
        </xdr:cNvGrpSpPr>
      </xdr:nvGrpSpPr>
      <xdr:grpSpPr bwMode="auto">
        <a:xfrm>
          <a:off x="2024586" y="42716572"/>
          <a:ext cx="7127386" cy="2754915"/>
          <a:chOff x="3094104" y="35511241"/>
          <a:chExt cx="6365058" cy="4627776"/>
        </a:xfrm>
      </xdr:grpSpPr>
      <xdr:grpSp>
        <xdr:nvGrpSpPr>
          <xdr:cNvPr id="5" name="グループ化 32"/>
          <xdr:cNvGrpSpPr>
            <a:grpSpLocks/>
          </xdr:cNvGrpSpPr>
        </xdr:nvGrpSpPr>
        <xdr:grpSpPr bwMode="auto">
          <a:xfrm>
            <a:off x="3094104" y="35511605"/>
            <a:ext cx="6365058" cy="4627412"/>
            <a:chOff x="2818649" y="32308217"/>
            <a:chExt cx="6293998" cy="4575768"/>
          </a:xfrm>
        </xdr:grpSpPr>
        <xdr:sp macro="" textlink="">
          <xdr:nvSpPr>
            <xdr:cNvPr id="7" name="正方形/長方形 6"/>
            <xdr:cNvSpPr/>
          </xdr:nvSpPr>
          <xdr:spPr>
            <a:xfrm>
              <a:off x="2910964" y="33912127"/>
              <a:ext cx="3108272" cy="146345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1">
                  <a:solidFill>
                    <a:sysClr val="windowText" lastClr="000000"/>
                  </a:solidFill>
                  <a:latin typeface="HG丸ｺﾞｼｯｸM-PRO" pitchFamily="50" charset="-128"/>
                  <a:ea typeface="HG丸ｺﾞｼｯｸM-PRO" pitchFamily="50" charset="-128"/>
                </a:rPr>
                <a:t>A</a:t>
              </a:r>
              <a:r>
                <a:rPr kumimoji="1" lang="ja-JP" altLang="en-US" sz="11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共同提案体</a:t>
              </a:r>
              <a:r>
                <a:rPr kumimoji="1" lang="ja-JP" altLang="en-US" sz="1000" b="1">
                  <a:solidFill>
                    <a:schemeClr val="tx1"/>
                  </a:solidFill>
                  <a:latin typeface="HG丸ｺﾞｼｯｸM-PRO" pitchFamily="50" charset="-128"/>
                  <a:ea typeface="HG丸ｺﾞｼｯｸM-PRO" pitchFamily="50" charset="-128"/>
                </a:rPr>
                <a:t>（（公財）日本財団、（一財）エンジニアリング協会、</a:t>
              </a:r>
              <a:r>
                <a:rPr kumimoji="1" lang="en-US" altLang="ja-JP" sz="1000" b="1">
                  <a:solidFill>
                    <a:schemeClr val="tx1"/>
                  </a:solidFill>
                  <a:latin typeface="HG丸ｺﾞｼｯｸM-PRO" pitchFamily="50" charset="-128"/>
                  <a:ea typeface="HG丸ｺﾞｼｯｸM-PRO" pitchFamily="50" charset="-128"/>
                </a:rPr>
                <a:t>(</a:t>
              </a:r>
              <a:r>
                <a:rPr kumimoji="1" lang="ja-JP" altLang="en-US" sz="1000" b="1">
                  <a:solidFill>
                    <a:schemeClr val="tx1"/>
                  </a:solidFill>
                  <a:latin typeface="HG丸ｺﾞｼｯｸM-PRO" pitchFamily="50" charset="-128"/>
                  <a:ea typeface="HG丸ｺﾞｼｯｸM-PRO" pitchFamily="50" charset="-128"/>
                </a:rPr>
                <a:t>株</a:t>
              </a:r>
              <a:r>
                <a:rPr kumimoji="1" lang="en-US" altLang="ja-JP" sz="1000" b="1">
                  <a:solidFill>
                    <a:schemeClr val="tx1"/>
                  </a:solidFill>
                  <a:latin typeface="HG丸ｺﾞｼｯｸM-PRO" pitchFamily="50" charset="-128"/>
                  <a:ea typeface="HG丸ｺﾞｼｯｸM-PRO" pitchFamily="50" charset="-128"/>
                </a:rPr>
                <a:t>)</a:t>
              </a:r>
              <a:r>
                <a:rPr kumimoji="1" lang="ja-JP" altLang="en-US" sz="1000" b="1">
                  <a:solidFill>
                    <a:schemeClr val="tx1"/>
                  </a:solidFill>
                  <a:latin typeface="HG丸ｺﾞｼｯｸM-PRO" pitchFamily="50" charset="-128"/>
                  <a:ea typeface="HG丸ｺﾞｼｯｸM-PRO" pitchFamily="50" charset="-128"/>
                </a:rPr>
                <a:t>日本海洋科学、（独）海上技術安全研究所）</a:t>
              </a:r>
            </a:p>
            <a:p>
              <a:pPr marL="0" indent="0" algn="ctr"/>
              <a:r>
                <a:rPr kumimoji="1" lang="en-US" altLang="ja-JP" sz="1100">
                  <a:solidFill>
                    <a:schemeClr val="tx1"/>
                  </a:solidFill>
                  <a:latin typeface="HG丸ｺﾞｼｯｸM-PRO" pitchFamily="50" charset="-128"/>
                  <a:ea typeface="HG丸ｺﾞｼｯｸM-PRO" pitchFamily="50" charset="-128"/>
                  <a:cs typeface="+mn-cs"/>
                </a:rPr>
                <a:t>150</a:t>
              </a:r>
              <a:r>
                <a:rPr kumimoji="1" lang="ja-JP" altLang="en-US" sz="1100">
                  <a:solidFill>
                    <a:sysClr val="windowText" lastClr="000000"/>
                  </a:solidFill>
                  <a:latin typeface="HG丸ｺﾞｼｯｸM-PRO" pitchFamily="50" charset="-128"/>
                  <a:ea typeface="HG丸ｺﾞｼｯｸM-PRO" pitchFamily="50" charset="-128"/>
                  <a:cs typeface="+mn-cs"/>
                </a:rPr>
                <a:t>百万円</a:t>
              </a:r>
            </a:p>
          </xdr:txBody>
        </xdr:sp>
        <xdr:sp macro="" textlink="">
          <xdr:nvSpPr>
            <xdr:cNvPr id="8" name="テキスト ボックス 7"/>
            <xdr:cNvSpPr txBox="1"/>
          </xdr:nvSpPr>
          <xdr:spPr>
            <a:xfrm>
              <a:off x="2818649" y="33462860"/>
              <a:ext cx="1863024" cy="456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b="1">
                  <a:solidFill>
                    <a:sysClr val="windowText" lastClr="000000"/>
                  </a:solidFill>
                  <a:latin typeface="HG丸ｺﾞｼｯｸM-PRO" pitchFamily="50" charset="-128"/>
                  <a:ea typeface="HG丸ｺﾞｼｯｸM-PRO" pitchFamily="50" charset="-128"/>
                </a:rPr>
                <a:t>【</a:t>
              </a:r>
              <a:r>
                <a:rPr kumimoji="1" lang="ja-JP" altLang="en-US" sz="1100" b="1">
                  <a:solidFill>
                    <a:sysClr val="windowText" lastClr="000000"/>
                  </a:solidFill>
                  <a:latin typeface="HG丸ｺﾞｼｯｸM-PRO" pitchFamily="50" charset="-128"/>
                  <a:ea typeface="HG丸ｺﾞｼｯｸM-PRO" pitchFamily="50" charset="-128"/>
                </a:rPr>
                <a:t>随意契約（企画競争）</a:t>
              </a:r>
              <a:r>
                <a:rPr kumimoji="1" lang="en-US" altLang="ja-JP" sz="1100" b="1">
                  <a:solidFill>
                    <a:sysClr val="windowText" lastClr="000000"/>
                  </a:solidFill>
                  <a:latin typeface="HG丸ｺﾞｼｯｸM-PRO" pitchFamily="50" charset="-128"/>
                  <a:ea typeface="HG丸ｺﾞｼｯｸM-PRO" pitchFamily="50" charset="-128"/>
                </a:rPr>
                <a:t>】</a:t>
              </a:r>
              <a:endParaRPr kumimoji="1" lang="ja-JP" altLang="en-US" sz="1100" b="1">
                <a:solidFill>
                  <a:sysClr val="windowText" lastClr="000000"/>
                </a:solidFill>
                <a:latin typeface="HG丸ｺﾞｼｯｸM-PRO" pitchFamily="50" charset="-128"/>
                <a:ea typeface="HG丸ｺﾞｼｯｸM-PRO" pitchFamily="50" charset="-128"/>
              </a:endParaRPr>
            </a:p>
          </xdr:txBody>
        </xdr:sp>
        <xdr:cxnSp macro="">
          <xdr:nvCxnSpPr>
            <xdr:cNvPr id="9" name="直線矢印コネクタ 8"/>
            <xdr:cNvCxnSpPr/>
          </xdr:nvCxnSpPr>
          <xdr:spPr>
            <a:xfrm flipH="1">
              <a:off x="4484836" y="32320891"/>
              <a:ext cx="21" cy="1598607"/>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3154331" y="35438649"/>
              <a:ext cx="2654984" cy="143561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chemeClr val="tx1"/>
                  </a:solidFill>
                  <a:latin typeface="HG丸ｺﾞｼｯｸM-PRO" pitchFamily="50" charset="-128"/>
                  <a:ea typeface="HG丸ｺﾞｼｯｸM-PRO" pitchFamily="50" charset="-128"/>
                </a:rPr>
                <a:t>海洋開発人材育成システム構築に向けたカリキュラム・教材、シミュレーションシステムの開発</a:t>
              </a:r>
              <a:endParaRPr kumimoji="1" lang="en-US" altLang="ja-JP" sz="1000">
                <a:solidFill>
                  <a:schemeClr val="tx1"/>
                </a:solidFill>
                <a:latin typeface="HG丸ｺﾞｼｯｸM-PRO" pitchFamily="50" charset="-128"/>
                <a:ea typeface="HG丸ｺﾞｼｯｸM-PRO" pitchFamily="50" charset="-128"/>
              </a:endParaRPr>
            </a:p>
          </xdr:txBody>
        </xdr:sp>
        <xdr:sp macro="" textlink="">
          <xdr:nvSpPr>
            <xdr:cNvPr id="11" name="大かっこ 10"/>
            <xdr:cNvSpPr/>
          </xdr:nvSpPr>
          <xdr:spPr>
            <a:xfrm>
              <a:off x="6262205" y="35517476"/>
              <a:ext cx="2716171" cy="136650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留学先・インターンシップ先としての海外大学・海外企業との連携体制構築に向けた調査</a:t>
              </a:r>
              <a:endParaRPr kumimoji="1" lang="en-US" altLang="ja-JP" sz="800">
                <a:solidFill>
                  <a:schemeClr val="tx1"/>
                </a:solidFill>
                <a:latin typeface="HG丸ｺﾞｼｯｸM-PRO" pitchFamily="50" charset="-128"/>
                <a:ea typeface="HG丸ｺﾞｼｯｸM-PRO" pitchFamily="50" charset="-128"/>
              </a:endParaRPr>
            </a:p>
          </xdr:txBody>
        </xdr:sp>
        <xdr:cxnSp macro="">
          <xdr:nvCxnSpPr>
            <xdr:cNvPr id="12" name="直線矢印コネクタ 11"/>
            <xdr:cNvCxnSpPr/>
          </xdr:nvCxnSpPr>
          <xdr:spPr>
            <a:xfrm>
              <a:off x="7101019" y="32308217"/>
              <a:ext cx="7487" cy="158850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a:xfrm>
              <a:off x="6069703" y="33904867"/>
              <a:ext cx="3042944" cy="15022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1">
                  <a:solidFill>
                    <a:sysClr val="windowText" lastClr="000000"/>
                  </a:solidFill>
                  <a:latin typeface="HG丸ｺﾞｼｯｸM-PRO" pitchFamily="50" charset="-128"/>
                  <a:ea typeface="HG丸ｺﾞｼｯｸM-PRO" pitchFamily="50" charset="-128"/>
                </a:rPr>
                <a:t>B</a:t>
              </a:r>
              <a:r>
                <a:rPr kumimoji="1" lang="ja-JP" altLang="en-US" sz="1100" b="1">
                  <a:solidFill>
                    <a:sysClr val="windowText" lastClr="000000"/>
                  </a:solidFill>
                  <a:latin typeface="HG丸ｺﾞｼｯｸM-PRO" pitchFamily="50" charset="-128"/>
                  <a:ea typeface="HG丸ｺﾞｼｯｸM-PRO" pitchFamily="50" charset="-128"/>
                </a:rPr>
                <a:t>．</a:t>
              </a:r>
              <a:r>
                <a:rPr kumimoji="1" lang="ja-JP" altLang="en-US" sz="1100" b="1">
                  <a:solidFill>
                    <a:sysClr val="windowText" lastClr="000000"/>
                  </a:solidFill>
                  <a:latin typeface="HG丸ｺﾞｼｯｸM-PRO" pitchFamily="50" charset="-128"/>
                  <a:ea typeface="HG丸ｺﾞｼｯｸM-PRO" pitchFamily="50" charset="-128"/>
                  <a:cs typeface="+mn-cs"/>
                </a:rPr>
                <a:t>共同提案体</a:t>
              </a:r>
              <a:r>
                <a:rPr kumimoji="1" lang="ja-JP" altLang="en-US" sz="1000" b="1">
                  <a:solidFill>
                    <a:schemeClr val="tx1"/>
                  </a:solidFill>
                  <a:latin typeface="HG丸ｺﾞｼｯｸM-PRO" pitchFamily="50" charset="-128"/>
                  <a:ea typeface="HG丸ｺﾞｼｯｸM-PRO" pitchFamily="50" charset="-128"/>
                  <a:cs typeface="+mn-cs"/>
                </a:rPr>
                <a:t>（（公財）日本財団、日本船舶輸出組合、（特非）長崎海洋産業クラスター形成推進協議会、（一社）日本舶用工業会）</a:t>
              </a:r>
            </a:p>
            <a:p>
              <a:pPr algn="ctr"/>
              <a:r>
                <a:rPr kumimoji="1" lang="ja-JP" altLang="en-US" sz="1100">
                  <a:solidFill>
                    <a:schemeClr val="tx1"/>
                  </a:solidFill>
                  <a:latin typeface="HG丸ｺﾞｼｯｸM-PRO" pitchFamily="50" charset="-128"/>
                  <a:ea typeface="HG丸ｺﾞｼｯｸM-PRO" pitchFamily="50" charset="-128"/>
                </a:rPr>
                <a:t>　</a:t>
              </a:r>
              <a:r>
                <a:rPr kumimoji="1" lang="en-US" altLang="ja-JP" sz="1100">
                  <a:solidFill>
                    <a:schemeClr val="tx1"/>
                  </a:solidFill>
                  <a:latin typeface="HG丸ｺﾞｼｯｸM-PRO" pitchFamily="50" charset="-128"/>
                  <a:ea typeface="HG丸ｺﾞｼｯｸM-PRO" pitchFamily="50" charset="-128"/>
                </a:rPr>
                <a:t>20</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grpSp>
      <xdr:cxnSp macro="">
        <xdr:nvCxnSpPr>
          <xdr:cNvPr id="6" name="直線コネクタ 5"/>
          <xdr:cNvCxnSpPr/>
        </xdr:nvCxnSpPr>
        <xdr:spPr>
          <a:xfrm>
            <a:off x="4777787" y="35511241"/>
            <a:ext cx="2647034"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188518</xdr:colOff>
      <xdr:row>743</xdr:row>
      <xdr:rowOff>290660</xdr:rowOff>
    </xdr:from>
    <xdr:to>
      <xdr:col>27</xdr:col>
      <xdr:colOff>0</xdr:colOff>
      <xdr:row>747</xdr:row>
      <xdr:rowOff>128985</xdr:rowOff>
    </xdr:to>
    <xdr:cxnSp macro="">
      <xdr:nvCxnSpPr>
        <xdr:cNvPr id="17" name="直線コネクタ 16"/>
        <xdr:cNvCxnSpPr/>
      </xdr:nvCxnSpPr>
      <xdr:spPr>
        <a:xfrm>
          <a:off x="5347893" y="41942691"/>
          <a:ext cx="9920" cy="12670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69452</xdr:colOff>
      <xdr:row>744</xdr:row>
      <xdr:rowOff>248047</xdr:rowOff>
    </xdr:from>
    <xdr:to>
      <xdr:col>34</xdr:col>
      <xdr:colOff>158750</xdr:colOff>
      <xdr:row>745</xdr:row>
      <xdr:rowOff>297657</xdr:rowOff>
    </xdr:to>
    <xdr:sp macro="" textlink="">
      <xdr:nvSpPr>
        <xdr:cNvPr id="33" name="大かっこ 32"/>
        <xdr:cNvSpPr/>
      </xdr:nvSpPr>
      <xdr:spPr>
        <a:xfrm>
          <a:off x="3839765" y="42257266"/>
          <a:ext cx="3065860" cy="40679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・海洋産業の戦略的</a:t>
          </a:r>
          <a:r>
            <a:rPr kumimoji="1" lang="ja-JP" altLang="en-US" sz="1000">
              <a:solidFill>
                <a:schemeClr val="tx1"/>
              </a:solidFill>
              <a:latin typeface="HG丸ｺﾞｼｯｸM-PRO" pitchFamily="50" charset="-128"/>
              <a:ea typeface="HG丸ｺﾞｼｯｸM-PRO" pitchFamily="50" charset="-128"/>
            </a:rPr>
            <a:t>振興</a:t>
          </a:r>
          <a:r>
            <a:rPr kumimoji="1" lang="ja-JP" altLang="en-US" sz="1000">
              <a:solidFill>
                <a:sysClr val="windowText" lastClr="000000"/>
              </a:solidFill>
              <a:latin typeface="HG丸ｺﾞｼｯｸM-PRO" pitchFamily="50" charset="-128"/>
              <a:ea typeface="HG丸ｺﾞｼｯｸM-PRO" pitchFamily="50" charset="-128"/>
            </a:rPr>
            <a:t>に必要な調査を実施</a:t>
          </a:r>
          <a:endParaRPr kumimoji="1" lang="en-US" altLang="ja-JP" sz="1000">
            <a:solidFill>
              <a:sysClr val="windowText" lastClr="000000"/>
            </a:solidFill>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96" zoomScaleNormal="75" zoomScaleSheetLayoutView="96" zoomScalePageLayoutView="75" workbookViewId="0">
      <selection activeCell="AD23" sqref="AD23:AX29"/>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367</v>
      </c>
      <c r="AT2" s="187"/>
      <c r="AU2" s="187"/>
      <c r="AV2" s="52" t="str">
        <f>IF(AW2="", "", "-")</f>
        <v/>
      </c>
      <c r="AW2" s="386"/>
      <c r="AX2" s="386"/>
    </row>
    <row r="3" spans="1:50" ht="21" customHeight="1" thickBot="1">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48" customHeight="1">
      <c r="A4" s="710" t="s">
        <v>26</v>
      </c>
      <c r="B4" s="711"/>
      <c r="C4" s="711"/>
      <c r="D4" s="711"/>
      <c r="E4" s="711"/>
      <c r="F4" s="711"/>
      <c r="G4" s="686" t="s">
        <v>545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68</v>
      </c>
      <c r="B5" s="697"/>
      <c r="C5" s="697"/>
      <c r="D5" s="697"/>
      <c r="E5" s="697"/>
      <c r="F5" s="698"/>
      <c r="G5" s="526" t="s">
        <v>74</v>
      </c>
      <c r="H5" s="527"/>
      <c r="I5" s="527"/>
      <c r="J5" s="527"/>
      <c r="K5" s="527"/>
      <c r="L5" s="527"/>
      <c r="M5" s="528" t="s">
        <v>67</v>
      </c>
      <c r="N5" s="529"/>
      <c r="O5" s="529"/>
      <c r="P5" s="529"/>
      <c r="Q5" s="529"/>
      <c r="R5" s="530"/>
      <c r="S5" s="531" t="s">
        <v>78</v>
      </c>
      <c r="T5" s="527"/>
      <c r="U5" s="527"/>
      <c r="V5" s="527"/>
      <c r="W5" s="527"/>
      <c r="X5" s="532"/>
      <c r="Y5" s="702" t="s">
        <v>3</v>
      </c>
      <c r="Z5" s="703"/>
      <c r="AA5" s="703"/>
      <c r="AB5" s="703"/>
      <c r="AC5" s="703"/>
      <c r="AD5" s="704"/>
      <c r="AE5" s="705" t="s">
        <v>548</v>
      </c>
      <c r="AF5" s="705"/>
      <c r="AG5" s="705"/>
      <c r="AH5" s="705"/>
      <c r="AI5" s="705"/>
      <c r="AJ5" s="705"/>
      <c r="AK5" s="705"/>
      <c r="AL5" s="705"/>
      <c r="AM5" s="705"/>
      <c r="AN5" s="705"/>
      <c r="AO5" s="705"/>
      <c r="AP5" s="706"/>
      <c r="AQ5" s="707" t="s">
        <v>607</v>
      </c>
      <c r="AR5" s="708"/>
      <c r="AS5" s="708"/>
      <c r="AT5" s="708"/>
      <c r="AU5" s="708"/>
      <c r="AV5" s="708"/>
      <c r="AW5" s="708"/>
      <c r="AX5" s="709"/>
    </row>
    <row r="6" spans="1:50" ht="39" customHeight="1">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2.75" customHeight="1">
      <c r="A7" s="814" t="s">
        <v>23</v>
      </c>
      <c r="B7" s="815"/>
      <c r="C7" s="815"/>
      <c r="D7" s="815"/>
      <c r="E7" s="815"/>
      <c r="F7" s="816"/>
      <c r="G7" s="817" t="s">
        <v>552</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550</v>
      </c>
      <c r="AF7" s="375"/>
      <c r="AG7" s="375"/>
      <c r="AH7" s="375"/>
      <c r="AI7" s="375"/>
      <c r="AJ7" s="375"/>
      <c r="AK7" s="375"/>
      <c r="AL7" s="375"/>
      <c r="AM7" s="375"/>
      <c r="AN7" s="375"/>
      <c r="AO7" s="375"/>
      <c r="AP7" s="375"/>
      <c r="AQ7" s="375"/>
      <c r="AR7" s="375"/>
      <c r="AS7" s="375"/>
      <c r="AT7" s="375"/>
      <c r="AU7" s="375"/>
      <c r="AV7" s="375"/>
      <c r="AW7" s="375"/>
      <c r="AX7" s="376"/>
    </row>
    <row r="8" spans="1:50" ht="35.25" customHeight="1">
      <c r="A8" s="814" t="s">
        <v>391</v>
      </c>
      <c r="B8" s="815"/>
      <c r="C8" s="815"/>
      <c r="D8" s="815"/>
      <c r="E8" s="815"/>
      <c r="F8" s="816"/>
      <c r="G8" s="193" t="str">
        <f>入力規則等!A26</f>
        <v>海洋政策、科学技術・イノベーション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6"/>
    </row>
    <row r="9" spans="1:50" ht="51.75" customHeight="1">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39.75" customHeight="1">
      <c r="A10" s="727" t="s">
        <v>31</v>
      </c>
      <c r="B10" s="728"/>
      <c r="C10" s="728"/>
      <c r="D10" s="728"/>
      <c r="E10" s="728"/>
      <c r="F10" s="728"/>
      <c r="G10" s="663" t="s">
        <v>554</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727" t="s">
        <v>6</v>
      </c>
      <c r="B11" s="728"/>
      <c r="C11" s="728"/>
      <c r="D11" s="728"/>
      <c r="E11" s="728"/>
      <c r="F11" s="73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c r="A13" s="102"/>
      <c r="B13" s="103"/>
      <c r="C13" s="103"/>
      <c r="D13" s="103"/>
      <c r="E13" s="103"/>
      <c r="F13" s="104"/>
      <c r="G13" s="730" t="s">
        <v>7</v>
      </c>
      <c r="H13" s="731"/>
      <c r="I13" s="628" t="s">
        <v>8</v>
      </c>
      <c r="J13" s="629"/>
      <c r="K13" s="629"/>
      <c r="L13" s="629"/>
      <c r="M13" s="629"/>
      <c r="N13" s="629"/>
      <c r="O13" s="630"/>
      <c r="P13" s="182">
        <v>0</v>
      </c>
      <c r="Q13" s="183"/>
      <c r="R13" s="183"/>
      <c r="S13" s="183"/>
      <c r="T13" s="183"/>
      <c r="U13" s="183"/>
      <c r="V13" s="184"/>
      <c r="W13" s="182">
        <v>151</v>
      </c>
      <c r="X13" s="183"/>
      <c r="Y13" s="183"/>
      <c r="Z13" s="183"/>
      <c r="AA13" s="183"/>
      <c r="AB13" s="183"/>
      <c r="AC13" s="184"/>
      <c r="AD13" s="182">
        <v>171</v>
      </c>
      <c r="AE13" s="183"/>
      <c r="AF13" s="183"/>
      <c r="AG13" s="183"/>
      <c r="AH13" s="183"/>
      <c r="AI13" s="183"/>
      <c r="AJ13" s="184"/>
      <c r="AK13" s="182">
        <v>171</v>
      </c>
      <c r="AL13" s="183"/>
      <c r="AM13" s="183"/>
      <c r="AN13" s="183"/>
      <c r="AO13" s="183"/>
      <c r="AP13" s="183"/>
      <c r="AQ13" s="184"/>
      <c r="AR13" s="179">
        <v>0</v>
      </c>
      <c r="AS13" s="180"/>
      <c r="AT13" s="180"/>
      <c r="AU13" s="180"/>
      <c r="AV13" s="180"/>
      <c r="AW13" s="180"/>
      <c r="AX13" s="383"/>
    </row>
    <row r="14" spans="1:50" ht="21" customHeight="1">
      <c r="A14" s="102"/>
      <c r="B14" s="103"/>
      <c r="C14" s="103"/>
      <c r="D14" s="103"/>
      <c r="E14" s="103"/>
      <c r="F14" s="104"/>
      <c r="G14" s="732"/>
      <c r="H14" s="733"/>
      <c r="I14" s="551" t="s">
        <v>9</v>
      </c>
      <c r="J14" s="619"/>
      <c r="K14" s="619"/>
      <c r="L14" s="619"/>
      <c r="M14" s="619"/>
      <c r="N14" s="619"/>
      <c r="O14" s="620"/>
      <c r="P14" s="182" t="s">
        <v>611</v>
      </c>
      <c r="Q14" s="183"/>
      <c r="R14" s="183"/>
      <c r="S14" s="183"/>
      <c r="T14" s="183"/>
      <c r="U14" s="183"/>
      <c r="V14" s="184"/>
      <c r="W14" s="182" t="s">
        <v>611</v>
      </c>
      <c r="X14" s="183"/>
      <c r="Y14" s="183"/>
      <c r="Z14" s="183"/>
      <c r="AA14" s="183"/>
      <c r="AB14" s="183"/>
      <c r="AC14" s="184"/>
      <c r="AD14" s="182" t="s">
        <v>611</v>
      </c>
      <c r="AE14" s="183"/>
      <c r="AF14" s="183"/>
      <c r="AG14" s="183"/>
      <c r="AH14" s="183"/>
      <c r="AI14" s="183"/>
      <c r="AJ14" s="184"/>
      <c r="AK14" s="182" t="s">
        <v>611</v>
      </c>
      <c r="AL14" s="183"/>
      <c r="AM14" s="183"/>
      <c r="AN14" s="183"/>
      <c r="AO14" s="183"/>
      <c r="AP14" s="183"/>
      <c r="AQ14" s="184"/>
      <c r="AR14" s="655"/>
      <c r="AS14" s="655"/>
      <c r="AT14" s="655"/>
      <c r="AU14" s="655"/>
      <c r="AV14" s="655"/>
      <c r="AW14" s="655"/>
      <c r="AX14" s="656"/>
    </row>
    <row r="15" spans="1:50" ht="21" customHeight="1">
      <c r="A15" s="102"/>
      <c r="B15" s="103"/>
      <c r="C15" s="103"/>
      <c r="D15" s="103"/>
      <c r="E15" s="103"/>
      <c r="F15" s="104"/>
      <c r="G15" s="732"/>
      <c r="H15" s="733"/>
      <c r="I15" s="551" t="s">
        <v>52</v>
      </c>
      <c r="J15" s="552"/>
      <c r="K15" s="552"/>
      <c r="L15" s="552"/>
      <c r="M15" s="552"/>
      <c r="N15" s="552"/>
      <c r="O15" s="553"/>
      <c r="P15" s="182" t="s">
        <v>611</v>
      </c>
      <c r="Q15" s="183"/>
      <c r="R15" s="183"/>
      <c r="S15" s="183"/>
      <c r="T15" s="183"/>
      <c r="U15" s="183"/>
      <c r="V15" s="184"/>
      <c r="W15" s="182" t="s">
        <v>611</v>
      </c>
      <c r="X15" s="183"/>
      <c r="Y15" s="183"/>
      <c r="Z15" s="183"/>
      <c r="AA15" s="183"/>
      <c r="AB15" s="183"/>
      <c r="AC15" s="184"/>
      <c r="AD15" s="182" t="s">
        <v>611</v>
      </c>
      <c r="AE15" s="183"/>
      <c r="AF15" s="183"/>
      <c r="AG15" s="183"/>
      <c r="AH15" s="183"/>
      <c r="AI15" s="183"/>
      <c r="AJ15" s="184"/>
      <c r="AK15" s="182" t="s">
        <v>611</v>
      </c>
      <c r="AL15" s="183"/>
      <c r="AM15" s="183"/>
      <c r="AN15" s="183"/>
      <c r="AO15" s="183"/>
      <c r="AP15" s="183"/>
      <c r="AQ15" s="184"/>
      <c r="AR15" s="182"/>
      <c r="AS15" s="183"/>
      <c r="AT15" s="183"/>
      <c r="AU15" s="183"/>
      <c r="AV15" s="183"/>
      <c r="AW15" s="183"/>
      <c r="AX15" s="618"/>
    </row>
    <row r="16" spans="1:50" ht="21" customHeight="1">
      <c r="A16" s="102"/>
      <c r="B16" s="103"/>
      <c r="C16" s="103"/>
      <c r="D16" s="103"/>
      <c r="E16" s="103"/>
      <c r="F16" s="104"/>
      <c r="G16" s="732"/>
      <c r="H16" s="733"/>
      <c r="I16" s="551" t="s">
        <v>53</v>
      </c>
      <c r="J16" s="552"/>
      <c r="K16" s="552"/>
      <c r="L16" s="552"/>
      <c r="M16" s="552"/>
      <c r="N16" s="552"/>
      <c r="O16" s="553"/>
      <c r="P16" s="182" t="s">
        <v>611</v>
      </c>
      <c r="Q16" s="183"/>
      <c r="R16" s="183"/>
      <c r="S16" s="183"/>
      <c r="T16" s="183"/>
      <c r="U16" s="183"/>
      <c r="V16" s="184"/>
      <c r="W16" s="182" t="s">
        <v>611</v>
      </c>
      <c r="X16" s="183"/>
      <c r="Y16" s="183"/>
      <c r="Z16" s="183"/>
      <c r="AA16" s="183"/>
      <c r="AB16" s="183"/>
      <c r="AC16" s="184"/>
      <c r="AD16" s="182" t="s">
        <v>611</v>
      </c>
      <c r="AE16" s="183"/>
      <c r="AF16" s="183"/>
      <c r="AG16" s="183"/>
      <c r="AH16" s="183"/>
      <c r="AI16" s="183"/>
      <c r="AJ16" s="184"/>
      <c r="AK16" s="182" t="s">
        <v>611</v>
      </c>
      <c r="AL16" s="183"/>
      <c r="AM16" s="183"/>
      <c r="AN16" s="183"/>
      <c r="AO16" s="183"/>
      <c r="AP16" s="183"/>
      <c r="AQ16" s="184"/>
      <c r="AR16" s="666"/>
      <c r="AS16" s="667"/>
      <c r="AT16" s="667"/>
      <c r="AU16" s="667"/>
      <c r="AV16" s="667"/>
      <c r="AW16" s="667"/>
      <c r="AX16" s="668"/>
    </row>
    <row r="17" spans="1:50" ht="24.75" customHeight="1">
      <c r="A17" s="102"/>
      <c r="B17" s="103"/>
      <c r="C17" s="103"/>
      <c r="D17" s="103"/>
      <c r="E17" s="103"/>
      <c r="F17" s="104"/>
      <c r="G17" s="732"/>
      <c r="H17" s="733"/>
      <c r="I17" s="551" t="s">
        <v>51</v>
      </c>
      <c r="J17" s="619"/>
      <c r="K17" s="619"/>
      <c r="L17" s="619"/>
      <c r="M17" s="619"/>
      <c r="N17" s="619"/>
      <c r="O17" s="620"/>
      <c r="P17" s="182" t="s">
        <v>611</v>
      </c>
      <c r="Q17" s="183"/>
      <c r="R17" s="183"/>
      <c r="S17" s="183"/>
      <c r="T17" s="183"/>
      <c r="U17" s="183"/>
      <c r="V17" s="184"/>
      <c r="W17" s="182" t="s">
        <v>611</v>
      </c>
      <c r="X17" s="183"/>
      <c r="Y17" s="183"/>
      <c r="Z17" s="183"/>
      <c r="AA17" s="183"/>
      <c r="AB17" s="183"/>
      <c r="AC17" s="184"/>
      <c r="AD17" s="182" t="s">
        <v>611</v>
      </c>
      <c r="AE17" s="183"/>
      <c r="AF17" s="183"/>
      <c r="AG17" s="183"/>
      <c r="AH17" s="183"/>
      <c r="AI17" s="183"/>
      <c r="AJ17" s="184"/>
      <c r="AK17" s="182" t="s">
        <v>611</v>
      </c>
      <c r="AL17" s="183"/>
      <c r="AM17" s="183"/>
      <c r="AN17" s="183"/>
      <c r="AO17" s="183"/>
      <c r="AP17" s="183"/>
      <c r="AQ17" s="184"/>
      <c r="AR17" s="381"/>
      <c r="AS17" s="381"/>
      <c r="AT17" s="381"/>
      <c r="AU17" s="381"/>
      <c r="AV17" s="381"/>
      <c r="AW17" s="381"/>
      <c r="AX17" s="382"/>
    </row>
    <row r="18" spans="1:50" ht="24.75" customHeight="1">
      <c r="A18" s="102"/>
      <c r="B18" s="103"/>
      <c r="C18" s="103"/>
      <c r="D18" s="103"/>
      <c r="E18" s="103"/>
      <c r="F18" s="104"/>
      <c r="G18" s="734"/>
      <c r="H18" s="735"/>
      <c r="I18" s="722" t="s">
        <v>21</v>
      </c>
      <c r="J18" s="723"/>
      <c r="K18" s="723"/>
      <c r="L18" s="723"/>
      <c r="M18" s="723"/>
      <c r="N18" s="723"/>
      <c r="O18" s="724"/>
      <c r="P18" s="203">
        <f>SUM(P13:V17)</f>
        <v>0</v>
      </c>
      <c r="Q18" s="204"/>
      <c r="R18" s="204"/>
      <c r="S18" s="204"/>
      <c r="T18" s="204"/>
      <c r="U18" s="204"/>
      <c r="V18" s="205"/>
      <c r="W18" s="203">
        <f>SUM(W13:AC17)</f>
        <v>151</v>
      </c>
      <c r="X18" s="204"/>
      <c r="Y18" s="204"/>
      <c r="Z18" s="204"/>
      <c r="AA18" s="204"/>
      <c r="AB18" s="204"/>
      <c r="AC18" s="205"/>
      <c r="AD18" s="203">
        <f>SUM(AD13:AJ17)</f>
        <v>171</v>
      </c>
      <c r="AE18" s="204"/>
      <c r="AF18" s="204"/>
      <c r="AG18" s="204"/>
      <c r="AH18" s="204"/>
      <c r="AI18" s="204"/>
      <c r="AJ18" s="205"/>
      <c r="AK18" s="203">
        <f>SUM(AK13:AQ17)</f>
        <v>171</v>
      </c>
      <c r="AL18" s="204"/>
      <c r="AM18" s="204"/>
      <c r="AN18" s="204"/>
      <c r="AO18" s="204"/>
      <c r="AP18" s="204"/>
      <c r="AQ18" s="205"/>
      <c r="AR18" s="203">
        <f>SUM(AR13:AX17)</f>
        <v>0</v>
      </c>
      <c r="AS18" s="204"/>
      <c r="AT18" s="204"/>
      <c r="AU18" s="204"/>
      <c r="AV18" s="204"/>
      <c r="AW18" s="204"/>
      <c r="AX18" s="507"/>
    </row>
    <row r="19" spans="1:50" ht="24.75" customHeight="1">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148</v>
      </c>
      <c r="X19" s="183"/>
      <c r="Y19" s="183"/>
      <c r="Z19" s="183"/>
      <c r="AA19" s="183"/>
      <c r="AB19" s="183"/>
      <c r="AC19" s="184"/>
      <c r="AD19" s="182">
        <v>170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0.98013245033112584</v>
      </c>
      <c r="X20" s="509"/>
      <c r="Y20" s="509"/>
      <c r="Z20" s="509"/>
      <c r="AA20" s="509"/>
      <c r="AB20" s="509"/>
      <c r="AC20" s="509"/>
      <c r="AD20" s="509">
        <f t="shared" ref="AD20" si="1">IF(AD18=0, "-", SUM(AD19)/AD18)</f>
        <v>0.99415204678362568</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c r="A21" s="105"/>
      <c r="B21" s="106"/>
      <c r="C21" s="106"/>
      <c r="D21" s="106"/>
      <c r="E21" s="106"/>
      <c r="F21" s="107"/>
      <c r="G21" s="899" t="s">
        <v>508</v>
      </c>
      <c r="H21" s="900"/>
      <c r="I21" s="900"/>
      <c r="J21" s="900"/>
      <c r="K21" s="900"/>
      <c r="L21" s="900"/>
      <c r="M21" s="900"/>
      <c r="N21" s="900"/>
      <c r="O21" s="900"/>
      <c r="P21" s="509" t="str">
        <f>IF(P19=0, "-", SUM(P19)/SUM(P13,P14))</f>
        <v>-</v>
      </c>
      <c r="Q21" s="509"/>
      <c r="R21" s="509"/>
      <c r="S21" s="509"/>
      <c r="T21" s="509"/>
      <c r="U21" s="509"/>
      <c r="V21" s="509"/>
      <c r="W21" s="509">
        <f t="shared" ref="W21" si="2">IF(W19=0, "-", SUM(W19)/SUM(W13,W14))</f>
        <v>0.98013245033112584</v>
      </c>
      <c r="X21" s="509"/>
      <c r="Y21" s="509"/>
      <c r="Z21" s="509"/>
      <c r="AA21" s="509"/>
      <c r="AB21" s="509"/>
      <c r="AC21" s="509"/>
      <c r="AD21" s="509">
        <f t="shared" ref="AD21" si="3">IF(AD19=0, "-", SUM(AD19)/SUM(AD13,AD14))</f>
        <v>0.99415204678362568</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556</v>
      </c>
      <c r="H23" s="148"/>
      <c r="I23" s="148"/>
      <c r="J23" s="148"/>
      <c r="K23" s="148"/>
      <c r="L23" s="148"/>
      <c r="M23" s="148"/>
      <c r="N23" s="148"/>
      <c r="O23" s="149"/>
      <c r="P23" s="179">
        <v>140</v>
      </c>
      <c r="Q23" s="180"/>
      <c r="R23" s="180"/>
      <c r="S23" s="180"/>
      <c r="T23" s="180"/>
      <c r="U23" s="180"/>
      <c r="V23" s="181"/>
      <c r="W23" s="179" t="s">
        <v>614</v>
      </c>
      <c r="X23" s="180"/>
      <c r="Y23" s="180"/>
      <c r="Z23" s="180"/>
      <c r="AA23" s="180"/>
      <c r="AB23" s="180"/>
      <c r="AC23" s="181"/>
      <c r="AD23" s="170" t="s">
        <v>617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t="s">
        <v>557</v>
      </c>
      <c r="H24" s="151"/>
      <c r="I24" s="151"/>
      <c r="J24" s="151"/>
      <c r="K24" s="151"/>
      <c r="L24" s="151"/>
      <c r="M24" s="151"/>
      <c r="N24" s="151"/>
      <c r="O24" s="152"/>
      <c r="P24" s="182">
        <v>31</v>
      </c>
      <c r="Q24" s="183"/>
      <c r="R24" s="183"/>
      <c r="S24" s="183"/>
      <c r="T24" s="183"/>
      <c r="U24" s="183"/>
      <c r="V24" s="184"/>
      <c r="W24" s="182" t="s">
        <v>614</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t="s">
        <v>558</v>
      </c>
      <c r="H25" s="151"/>
      <c r="I25" s="151"/>
      <c r="J25" s="151"/>
      <c r="K25" s="151"/>
      <c r="L25" s="151"/>
      <c r="M25" s="151"/>
      <c r="N25" s="151"/>
      <c r="O25" s="152"/>
      <c r="P25" s="182">
        <v>0.3</v>
      </c>
      <c r="Q25" s="183"/>
      <c r="R25" s="183"/>
      <c r="S25" s="183"/>
      <c r="T25" s="183"/>
      <c r="U25" s="183"/>
      <c r="V25" s="184"/>
      <c r="W25" s="182" t="s">
        <v>614</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c r="A26" s="162"/>
      <c r="B26" s="163"/>
      <c r="C26" s="163"/>
      <c r="D26" s="163"/>
      <c r="E26" s="163"/>
      <c r="F26" s="164"/>
      <c r="G26" s="150" t="s">
        <v>559</v>
      </c>
      <c r="H26" s="151"/>
      <c r="I26" s="151"/>
      <c r="J26" s="151"/>
      <c r="K26" s="151"/>
      <c r="L26" s="151"/>
      <c r="M26" s="151"/>
      <c r="N26" s="151"/>
      <c r="O26" s="152"/>
      <c r="P26" s="182">
        <v>0.1</v>
      </c>
      <c r="Q26" s="183"/>
      <c r="R26" s="183"/>
      <c r="S26" s="183"/>
      <c r="T26" s="183"/>
      <c r="U26" s="183"/>
      <c r="V26" s="184"/>
      <c r="W26" s="182" t="s">
        <v>614</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c r="A28" s="162"/>
      <c r="B28" s="163"/>
      <c r="C28" s="163"/>
      <c r="D28" s="163"/>
      <c r="E28" s="163"/>
      <c r="F28" s="164"/>
      <c r="G28" s="153" t="s">
        <v>488</v>
      </c>
      <c r="H28" s="154"/>
      <c r="I28" s="154"/>
      <c r="J28" s="154"/>
      <c r="K28" s="154"/>
      <c r="L28" s="154"/>
      <c r="M28" s="154"/>
      <c r="N28" s="154"/>
      <c r="O28" s="155"/>
      <c r="P28" s="203">
        <f>P29-SUM(P23:P27)</f>
        <v>-0.40000000000000568</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484</v>
      </c>
      <c r="H29" s="157"/>
      <c r="I29" s="157"/>
      <c r="J29" s="157"/>
      <c r="K29" s="157"/>
      <c r="L29" s="157"/>
      <c r="M29" s="157"/>
      <c r="N29" s="157"/>
      <c r="O29" s="158"/>
      <c r="P29" s="206">
        <f>AK13</f>
        <v>171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59" t="s">
        <v>501</v>
      </c>
      <c r="B30" s="560"/>
      <c r="C30" s="560"/>
      <c r="D30" s="560"/>
      <c r="E30" s="560"/>
      <c r="F30" s="561"/>
      <c r="G30" s="640"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32</v>
      </c>
      <c r="AV31" s="265"/>
      <c r="AW31" s="368" t="s">
        <v>301</v>
      </c>
      <c r="AX31" s="369"/>
    </row>
    <row r="32" spans="1:50" ht="23.25" customHeight="1">
      <c r="A32" s="536"/>
      <c r="B32" s="534"/>
      <c r="C32" s="534"/>
      <c r="D32" s="534"/>
      <c r="E32" s="534"/>
      <c r="F32" s="535"/>
      <c r="G32" s="510" t="s">
        <v>560</v>
      </c>
      <c r="H32" s="511"/>
      <c r="I32" s="511"/>
      <c r="J32" s="511"/>
      <c r="K32" s="511"/>
      <c r="L32" s="511"/>
      <c r="M32" s="511"/>
      <c r="N32" s="511"/>
      <c r="O32" s="512"/>
      <c r="P32" s="121" t="s">
        <v>609</v>
      </c>
      <c r="Q32" s="121"/>
      <c r="R32" s="121"/>
      <c r="S32" s="121"/>
      <c r="T32" s="121"/>
      <c r="U32" s="121"/>
      <c r="V32" s="121"/>
      <c r="W32" s="121"/>
      <c r="X32" s="212"/>
      <c r="Y32" s="335" t="s">
        <v>13</v>
      </c>
      <c r="Z32" s="519"/>
      <c r="AA32" s="520"/>
      <c r="AB32" s="521" t="s">
        <v>562</v>
      </c>
      <c r="AC32" s="521"/>
      <c r="AD32" s="521"/>
      <c r="AE32" s="348">
        <v>710</v>
      </c>
      <c r="AF32" s="349"/>
      <c r="AG32" s="349"/>
      <c r="AH32" s="349"/>
      <c r="AI32" s="348">
        <v>720</v>
      </c>
      <c r="AJ32" s="349"/>
      <c r="AK32" s="349"/>
      <c r="AL32" s="349"/>
      <c r="AM32" s="348" t="s">
        <v>555</v>
      </c>
      <c r="AN32" s="349"/>
      <c r="AO32" s="349"/>
      <c r="AP32" s="349"/>
      <c r="AQ32" s="189" t="s">
        <v>555</v>
      </c>
      <c r="AR32" s="190"/>
      <c r="AS32" s="190"/>
      <c r="AT32" s="191"/>
      <c r="AU32" s="349" t="s">
        <v>555</v>
      </c>
      <c r="AV32" s="349"/>
      <c r="AW32" s="349"/>
      <c r="AX32" s="365"/>
    </row>
    <row r="33" spans="1:50" ht="23.25" customHeight="1">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562</v>
      </c>
      <c r="AC33" s="491"/>
      <c r="AD33" s="491"/>
      <c r="AE33" s="348" t="s">
        <v>608</v>
      </c>
      <c r="AF33" s="349"/>
      <c r="AG33" s="349"/>
      <c r="AH33" s="349"/>
      <c r="AI33" s="348" t="s">
        <v>555</v>
      </c>
      <c r="AJ33" s="349"/>
      <c r="AK33" s="349"/>
      <c r="AL33" s="349"/>
      <c r="AM33" s="348" t="s">
        <v>555</v>
      </c>
      <c r="AN33" s="349"/>
      <c r="AO33" s="349"/>
      <c r="AP33" s="349"/>
      <c r="AQ33" s="189" t="s">
        <v>555</v>
      </c>
      <c r="AR33" s="190"/>
      <c r="AS33" s="190"/>
      <c r="AT33" s="191"/>
      <c r="AU33" s="349">
        <v>2400</v>
      </c>
      <c r="AV33" s="349"/>
      <c r="AW33" s="349"/>
      <c r="AX33" s="365"/>
    </row>
    <row r="34" spans="1:50" ht="42.75" customHeight="1">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29.6</v>
      </c>
      <c r="AF34" s="349"/>
      <c r="AG34" s="349"/>
      <c r="AH34" s="349"/>
      <c r="AI34" s="348" t="s">
        <v>555</v>
      </c>
      <c r="AJ34" s="349"/>
      <c r="AK34" s="349"/>
      <c r="AL34" s="349"/>
      <c r="AM34" s="348" t="s">
        <v>555</v>
      </c>
      <c r="AN34" s="349"/>
      <c r="AO34" s="349"/>
      <c r="AP34" s="349"/>
      <c r="AQ34" s="189" t="s">
        <v>555</v>
      </c>
      <c r="AR34" s="190"/>
      <c r="AS34" s="190"/>
      <c r="AT34" s="191"/>
      <c r="AU34" s="349" t="s">
        <v>555</v>
      </c>
      <c r="AV34" s="349"/>
      <c r="AW34" s="349"/>
      <c r="AX34" s="365"/>
    </row>
    <row r="35" spans="1:50" ht="23.25" customHeight="1">
      <c r="A35" s="873" t="s">
        <v>538</v>
      </c>
      <c r="B35" s="874"/>
      <c r="C35" s="874"/>
      <c r="D35" s="874"/>
      <c r="E35" s="874"/>
      <c r="F35" s="875"/>
      <c r="G35" s="879" t="s">
        <v>610</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c r="A37" s="634" t="s">
        <v>501</v>
      </c>
      <c r="B37" s="635"/>
      <c r="C37" s="635"/>
      <c r="D37" s="635"/>
      <c r="E37" s="635"/>
      <c r="F37" s="636"/>
      <c r="G37" s="745"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c r="A41" s="637"/>
      <c r="B41" s="638"/>
      <c r="C41" s="638"/>
      <c r="D41" s="638"/>
      <c r="E41" s="638"/>
      <c r="F41" s="639"/>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c r="A42" s="873" t="s">
        <v>538</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c r="A44" s="634" t="s">
        <v>501</v>
      </c>
      <c r="B44" s="635"/>
      <c r="C44" s="635"/>
      <c r="D44" s="635"/>
      <c r="E44" s="635"/>
      <c r="F44" s="636"/>
      <c r="G44" s="745"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c r="A48" s="637"/>
      <c r="B48" s="638"/>
      <c r="C48" s="638"/>
      <c r="D48" s="638"/>
      <c r="E48" s="638"/>
      <c r="F48" s="639"/>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c r="A49" s="873" t="s">
        <v>538</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c r="A55" s="637"/>
      <c r="B55" s="638"/>
      <c r="C55" s="638"/>
      <c r="D55" s="638"/>
      <c r="E55" s="638"/>
      <c r="F55" s="639"/>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c r="A56" s="873" t="s">
        <v>538</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c r="A63" s="873" t="s">
        <v>538</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528</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528</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529</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527</v>
      </c>
      <c r="X70" s="982"/>
      <c r="Y70" s="974" t="s">
        <v>13</v>
      </c>
      <c r="Z70" s="974"/>
      <c r="AA70" s="975"/>
      <c r="AB70" s="976" t="s">
        <v>528</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528</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529</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c r="A78" s="887" t="s">
        <v>541</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c r="A101" s="470"/>
      <c r="B101" s="471"/>
      <c r="C101" s="471"/>
      <c r="D101" s="471"/>
      <c r="E101" s="471"/>
      <c r="F101" s="472"/>
      <c r="G101" s="121" t="s">
        <v>565</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562</v>
      </c>
      <c r="AC101" s="521"/>
      <c r="AD101" s="521"/>
      <c r="AE101" s="348" t="s">
        <v>555</v>
      </c>
      <c r="AF101" s="349"/>
      <c r="AG101" s="349"/>
      <c r="AH101" s="350"/>
      <c r="AI101" s="348" t="s">
        <v>555</v>
      </c>
      <c r="AJ101" s="349"/>
      <c r="AK101" s="349"/>
      <c r="AL101" s="350"/>
      <c r="AM101" s="348">
        <v>17</v>
      </c>
      <c r="AN101" s="349"/>
      <c r="AO101" s="349"/>
      <c r="AP101" s="350"/>
      <c r="AQ101" s="348">
        <v>34</v>
      </c>
      <c r="AR101" s="349"/>
      <c r="AS101" s="349"/>
      <c r="AT101" s="350"/>
      <c r="AU101" s="348"/>
      <c r="AV101" s="349"/>
      <c r="AW101" s="349"/>
      <c r="AX101" s="350"/>
    </row>
    <row r="102" spans="1:60" ht="23.25" customHeight="1">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562</v>
      </c>
      <c r="AC102" s="521"/>
      <c r="AD102" s="521"/>
      <c r="AE102" s="325" t="s">
        <v>555</v>
      </c>
      <c r="AF102" s="325"/>
      <c r="AG102" s="325"/>
      <c r="AH102" s="325"/>
      <c r="AI102" s="325" t="s">
        <v>555</v>
      </c>
      <c r="AJ102" s="325"/>
      <c r="AK102" s="325"/>
      <c r="AL102" s="325"/>
      <c r="AM102" s="325" t="s">
        <v>555</v>
      </c>
      <c r="AN102" s="325"/>
      <c r="AO102" s="325"/>
      <c r="AP102" s="325"/>
      <c r="AQ102" s="870" t="s">
        <v>555</v>
      </c>
      <c r="AR102" s="871"/>
      <c r="AS102" s="871"/>
      <c r="AT102" s="872"/>
      <c r="AU102" s="870"/>
      <c r="AV102" s="871"/>
      <c r="AW102" s="871"/>
      <c r="AX102" s="872"/>
    </row>
    <row r="103" spans="1:60" ht="31.5" hidden="1" customHeight="1">
      <c r="A103" s="467" t="s">
        <v>503</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3.25" hidden="1" customHeight="1">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c r="A106" s="467" t="s">
        <v>503</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3.25" hidden="1" customHeight="1">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c r="A109" s="467" t="s">
        <v>503</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23.25" hidden="1" customHeight="1">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c r="A112" s="467" t="s">
        <v>503</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c r="A116" s="271"/>
      <c r="B116" s="272"/>
      <c r="C116" s="272"/>
      <c r="D116" s="272"/>
      <c r="E116" s="272"/>
      <c r="F116" s="273"/>
      <c r="G116" s="301" t="s">
        <v>596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602</v>
      </c>
      <c r="AC116" s="280"/>
      <c r="AD116" s="281"/>
      <c r="AE116" s="325" t="s">
        <v>555</v>
      </c>
      <c r="AF116" s="325"/>
      <c r="AG116" s="325"/>
      <c r="AH116" s="325"/>
      <c r="AI116" s="325" t="s">
        <v>555</v>
      </c>
      <c r="AJ116" s="325"/>
      <c r="AK116" s="325"/>
      <c r="AL116" s="325"/>
      <c r="AM116" s="325">
        <f>20/AM101</f>
        <v>1.1764705882352942</v>
      </c>
      <c r="AN116" s="325"/>
      <c r="AO116" s="325"/>
      <c r="AP116" s="325"/>
      <c r="AQ116" s="348">
        <f>(20+20)/(AM101+AQ101)</f>
        <v>0.78431372549019607</v>
      </c>
      <c r="AR116" s="349"/>
      <c r="AS116" s="349"/>
      <c r="AT116" s="349"/>
      <c r="AU116" s="349"/>
      <c r="AV116" s="349"/>
      <c r="AW116" s="349"/>
      <c r="AX116" s="365"/>
    </row>
    <row r="117" spans="1:50" ht="45.75" customHeight="1" thickBo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603</v>
      </c>
      <c r="AC117" s="339"/>
      <c r="AD117" s="340"/>
      <c r="AE117" s="285" t="s">
        <v>555</v>
      </c>
      <c r="AF117" s="285"/>
      <c r="AG117" s="285"/>
      <c r="AH117" s="285"/>
      <c r="AI117" s="285" t="s">
        <v>555</v>
      </c>
      <c r="AJ117" s="285"/>
      <c r="AK117" s="285"/>
      <c r="AL117" s="285"/>
      <c r="AM117" s="285" t="s">
        <v>594</v>
      </c>
      <c r="AN117" s="285"/>
      <c r="AO117" s="285"/>
      <c r="AP117" s="285"/>
      <c r="AQ117" s="285" t="s">
        <v>605</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02" t="s">
        <v>371</v>
      </c>
      <c r="B130" s="1000"/>
      <c r="C130" s="999" t="s">
        <v>368</v>
      </c>
      <c r="D130" s="1000"/>
      <c r="E130" s="287" t="s">
        <v>401</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03"/>
      <c r="B131" s="236"/>
      <c r="C131" s="235"/>
      <c r="D131" s="236"/>
      <c r="E131" s="222" t="s">
        <v>400</v>
      </c>
      <c r="F131" s="223"/>
      <c r="G131" s="216" t="s">
        <v>564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32</v>
      </c>
      <c r="AV133" s="198"/>
      <c r="AW133" s="132" t="s">
        <v>301</v>
      </c>
      <c r="AX133" s="210"/>
    </row>
    <row r="134" spans="1:50" ht="39.75" customHeight="1">
      <c r="A134" s="1003"/>
      <c r="B134" s="236"/>
      <c r="C134" s="235"/>
      <c r="D134" s="236"/>
      <c r="E134" s="235"/>
      <c r="F134" s="297"/>
      <c r="G134" s="211" t="s">
        <v>561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562</v>
      </c>
      <c r="AC134" s="188"/>
      <c r="AD134" s="188"/>
      <c r="AE134" s="266">
        <v>710</v>
      </c>
      <c r="AF134" s="190"/>
      <c r="AG134" s="190"/>
      <c r="AH134" s="190"/>
      <c r="AI134" s="266">
        <v>720</v>
      </c>
      <c r="AJ134" s="190"/>
      <c r="AK134" s="190"/>
      <c r="AL134" s="190"/>
      <c r="AM134" s="266" t="s">
        <v>555</v>
      </c>
      <c r="AN134" s="190"/>
      <c r="AO134" s="190"/>
      <c r="AP134" s="190"/>
      <c r="AQ134" s="266" t="s">
        <v>555</v>
      </c>
      <c r="AR134" s="190"/>
      <c r="AS134" s="190"/>
      <c r="AT134" s="190"/>
      <c r="AU134" s="266" t="s">
        <v>555</v>
      </c>
      <c r="AV134" s="190"/>
      <c r="AW134" s="190"/>
      <c r="AX134" s="192"/>
    </row>
    <row r="135" spans="1:50" ht="39.75" customHeight="1">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562</v>
      </c>
      <c r="AC135" s="202"/>
      <c r="AD135" s="202"/>
      <c r="AE135" s="266" t="s">
        <v>555</v>
      </c>
      <c r="AF135" s="190"/>
      <c r="AG135" s="190"/>
      <c r="AH135" s="190"/>
      <c r="AI135" s="266" t="s">
        <v>555</v>
      </c>
      <c r="AJ135" s="190"/>
      <c r="AK135" s="190"/>
      <c r="AL135" s="190"/>
      <c r="AM135" s="266" t="s">
        <v>555</v>
      </c>
      <c r="AN135" s="190"/>
      <c r="AO135" s="190"/>
      <c r="AP135" s="190"/>
      <c r="AQ135" s="266" t="s">
        <v>555</v>
      </c>
      <c r="AR135" s="190"/>
      <c r="AS135" s="190"/>
      <c r="AT135" s="190"/>
      <c r="AU135" s="266">
        <v>2400</v>
      </c>
      <c r="AV135" s="190"/>
      <c r="AW135" s="190"/>
      <c r="AX135" s="192"/>
    </row>
    <row r="136" spans="1:50" ht="18.75" hidden="1" customHeight="1">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03"/>
      <c r="B188" s="236"/>
      <c r="C188" s="235"/>
      <c r="D188" s="236"/>
      <c r="E188" s="120" t="s">
        <v>566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03"/>
      <c r="B430" s="236"/>
      <c r="C430" s="233" t="s">
        <v>370</v>
      </c>
      <c r="D430" s="234"/>
      <c r="E430" s="222" t="s">
        <v>390</v>
      </c>
      <c r="F430" s="223"/>
      <c r="G430" s="224" t="s">
        <v>386</v>
      </c>
      <c r="H430" s="118"/>
      <c r="I430" s="118"/>
      <c r="J430" s="225" t="s">
        <v>551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c r="A433" s="1003"/>
      <c r="B433" s="236"/>
      <c r="C433" s="235"/>
      <c r="D433" s="236"/>
      <c r="E433" s="126"/>
      <c r="F433" s="127"/>
      <c r="G433" s="211" t="s">
        <v>555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c r="A458" s="1003"/>
      <c r="B458" s="236"/>
      <c r="C458" s="235"/>
      <c r="D458" s="236"/>
      <c r="E458" s="126"/>
      <c r="F458" s="127"/>
      <c r="G458" s="211" t="s">
        <v>567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12.75" customHeight="1">
      <c r="A482" s="1003"/>
      <c r="B482" s="236"/>
      <c r="C482" s="235"/>
      <c r="D482" s="236"/>
      <c r="E482" s="120" t="s">
        <v>555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3.5" customHeight="1" thickBot="1">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549</v>
      </c>
      <c r="AE702" s="867"/>
      <c r="AF702" s="867"/>
      <c r="AG702" s="856" t="s">
        <v>568</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7" t="s">
        <v>569</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570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c r="A705" s="609"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549</v>
      </c>
      <c r="AE705" s="721"/>
      <c r="AF705" s="721"/>
      <c r="AG705" s="120" t="s">
        <v>606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48"/>
      <c r="B706" s="764"/>
      <c r="C706" s="602"/>
      <c r="D706" s="603"/>
      <c r="E706" s="677" t="s">
        <v>539</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571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54" customHeight="1">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572</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c r="A708" s="648"/>
      <c r="B708" s="649"/>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573</v>
      </c>
      <c r="AE708" s="672"/>
      <c r="AF708" s="672"/>
      <c r="AG708" s="495"/>
      <c r="AH708" s="496"/>
      <c r="AI708" s="496"/>
      <c r="AJ708" s="496"/>
      <c r="AK708" s="496"/>
      <c r="AL708" s="496"/>
      <c r="AM708" s="496"/>
      <c r="AN708" s="496"/>
      <c r="AO708" s="496"/>
      <c r="AP708" s="496"/>
      <c r="AQ708" s="496"/>
      <c r="AR708" s="496"/>
      <c r="AS708" s="496"/>
      <c r="AT708" s="496"/>
      <c r="AU708" s="496"/>
      <c r="AV708" s="496"/>
      <c r="AW708" s="496"/>
      <c r="AX708" s="497"/>
    </row>
    <row r="709" spans="1:50" ht="58.5" customHeight="1">
      <c r="A709" s="648"/>
      <c r="B709" s="649"/>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549</v>
      </c>
      <c r="AE709" s="115"/>
      <c r="AF709" s="115"/>
      <c r="AG709" s="657" t="s">
        <v>597</v>
      </c>
      <c r="AH709" s="658"/>
      <c r="AI709" s="658"/>
      <c r="AJ709" s="658"/>
      <c r="AK709" s="658"/>
      <c r="AL709" s="658"/>
      <c r="AM709" s="658"/>
      <c r="AN709" s="658"/>
      <c r="AO709" s="658"/>
      <c r="AP709" s="658"/>
      <c r="AQ709" s="658"/>
      <c r="AR709" s="658"/>
      <c r="AS709" s="658"/>
      <c r="AT709" s="658"/>
      <c r="AU709" s="658"/>
      <c r="AV709" s="658"/>
      <c r="AW709" s="658"/>
      <c r="AX709" s="659"/>
    </row>
    <row r="710" spans="1:50" ht="28.5" customHeight="1">
      <c r="A710" s="648"/>
      <c r="B710" s="649"/>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549</v>
      </c>
      <c r="AE710" s="115"/>
      <c r="AF710" s="115"/>
      <c r="AG710" s="657" t="s">
        <v>574</v>
      </c>
      <c r="AH710" s="658"/>
      <c r="AI710" s="658"/>
      <c r="AJ710" s="658"/>
      <c r="AK710" s="658"/>
      <c r="AL710" s="658"/>
      <c r="AM710" s="658"/>
      <c r="AN710" s="658"/>
      <c r="AO710" s="658"/>
      <c r="AP710" s="658"/>
      <c r="AQ710" s="658"/>
      <c r="AR710" s="658"/>
      <c r="AS710" s="658"/>
      <c r="AT710" s="658"/>
      <c r="AU710" s="658"/>
      <c r="AV710" s="658"/>
      <c r="AW710" s="658"/>
      <c r="AX710" s="659"/>
    </row>
    <row r="711" spans="1:50" ht="42" customHeight="1">
      <c r="A711" s="648"/>
      <c r="B711" s="649"/>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549</v>
      </c>
      <c r="AE711" s="115"/>
      <c r="AF711" s="115"/>
      <c r="AG711" s="657" t="s">
        <v>598</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c r="A712" s="648"/>
      <c r="B712" s="649"/>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573</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573</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42.75" customHeight="1">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549</v>
      </c>
      <c r="AE714" s="578"/>
      <c r="AF714" s="579"/>
      <c r="AG714" s="683" t="s">
        <v>599</v>
      </c>
      <c r="AH714" s="684"/>
      <c r="AI714" s="684"/>
      <c r="AJ714" s="684"/>
      <c r="AK714" s="684"/>
      <c r="AL714" s="684"/>
      <c r="AM714" s="684"/>
      <c r="AN714" s="684"/>
      <c r="AO714" s="684"/>
      <c r="AP714" s="684"/>
      <c r="AQ714" s="684"/>
      <c r="AR714" s="684"/>
      <c r="AS714" s="684"/>
      <c r="AT714" s="684"/>
      <c r="AU714" s="684"/>
      <c r="AV714" s="684"/>
      <c r="AW714" s="684"/>
      <c r="AX714" s="685"/>
    </row>
    <row r="715" spans="1:50" ht="29.25" customHeight="1">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549</v>
      </c>
      <c r="AE715" s="672"/>
      <c r="AF715" s="673"/>
      <c r="AG715" s="495" t="s">
        <v>575</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549</v>
      </c>
      <c r="AE716" s="753"/>
      <c r="AF716" s="753"/>
      <c r="AG716" s="657" t="s">
        <v>576</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c r="A717" s="648"/>
      <c r="B717" s="649"/>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549</v>
      </c>
      <c r="AE717" s="115"/>
      <c r="AF717" s="115"/>
      <c r="AG717" s="657" t="s">
        <v>600</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c r="A718" s="650"/>
      <c r="B718" s="651"/>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549</v>
      </c>
      <c r="AE718" s="115"/>
      <c r="AF718" s="115"/>
      <c r="AG718" s="123" t="s">
        <v>601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t="s">
        <v>573</v>
      </c>
      <c r="AE719" s="672"/>
      <c r="AF719" s="67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09" t="s">
        <v>49</v>
      </c>
      <c r="B726" s="610"/>
      <c r="C726" s="427" t="s">
        <v>54</v>
      </c>
      <c r="D726" s="563"/>
      <c r="E726" s="563"/>
      <c r="F726" s="564"/>
      <c r="G726" s="795" t="s">
        <v>604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c r="A727" s="611"/>
      <c r="B727" s="612"/>
      <c r="C727" s="790" t="s">
        <v>58</v>
      </c>
      <c r="D727" s="791"/>
      <c r="E727" s="791"/>
      <c r="F727" s="792"/>
      <c r="G727" s="793" t="s">
        <v>577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c r="A729" s="759" t="s">
        <v>615</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c r="A731" s="606" t="s">
        <v>612</v>
      </c>
      <c r="B731" s="607"/>
      <c r="C731" s="607"/>
      <c r="D731" s="607"/>
      <c r="E731" s="608"/>
      <c r="F731" s="674" t="s">
        <v>613</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c r="A733" s="739" t="s">
        <v>540</v>
      </c>
      <c r="B733" s="740"/>
      <c r="C733" s="740"/>
      <c r="D733" s="740"/>
      <c r="E733" s="741"/>
      <c r="F733" s="760" t="s">
        <v>616</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c r="A737" s="613" t="s">
        <v>433</v>
      </c>
      <c r="B737" s="614"/>
      <c r="C737" s="614"/>
      <c r="D737" s="614"/>
      <c r="E737" s="614"/>
      <c r="F737" s="614"/>
      <c r="G737" s="924" t="s">
        <v>555</v>
      </c>
      <c r="H737" s="925"/>
      <c r="I737" s="925"/>
      <c r="J737" s="925"/>
      <c r="K737" s="925"/>
      <c r="L737" s="925"/>
      <c r="M737" s="925"/>
      <c r="N737" s="925"/>
      <c r="O737" s="925"/>
      <c r="P737" s="926"/>
      <c r="Q737" s="614" t="s">
        <v>360</v>
      </c>
      <c r="R737" s="614"/>
      <c r="S737" s="614"/>
      <c r="T737" s="614"/>
      <c r="U737" s="614"/>
      <c r="V737" s="614"/>
      <c r="W737" s="924" t="s">
        <v>555</v>
      </c>
      <c r="X737" s="925"/>
      <c r="Y737" s="925"/>
      <c r="Z737" s="925"/>
      <c r="AA737" s="925"/>
      <c r="AB737" s="925"/>
      <c r="AC737" s="925"/>
      <c r="AD737" s="925"/>
      <c r="AE737" s="925"/>
      <c r="AF737" s="926"/>
      <c r="AG737" s="614" t="s">
        <v>361</v>
      </c>
      <c r="AH737" s="614"/>
      <c r="AI737" s="614"/>
      <c r="AJ737" s="614"/>
      <c r="AK737" s="614"/>
      <c r="AL737" s="614"/>
      <c r="AM737" s="924" t="s">
        <v>555</v>
      </c>
      <c r="AN737" s="925"/>
      <c r="AO737" s="925"/>
      <c r="AP737" s="925"/>
      <c r="AQ737" s="925"/>
      <c r="AR737" s="925"/>
      <c r="AS737" s="925"/>
      <c r="AT737" s="925"/>
      <c r="AU737" s="925"/>
      <c r="AV737" s="926"/>
      <c r="AW737" s="59"/>
      <c r="AX737" s="60"/>
    </row>
    <row r="738" spans="1:50" ht="24.75" customHeight="1">
      <c r="A738" s="901" t="s">
        <v>362</v>
      </c>
      <c r="B738" s="902"/>
      <c r="C738" s="902"/>
      <c r="D738" s="902"/>
      <c r="E738" s="902"/>
      <c r="F738" s="902"/>
      <c r="G738" s="924" t="s">
        <v>555</v>
      </c>
      <c r="H738" s="925"/>
      <c r="I738" s="925"/>
      <c r="J738" s="925"/>
      <c r="K738" s="925"/>
      <c r="L738" s="925"/>
      <c r="M738" s="925"/>
      <c r="N738" s="925"/>
      <c r="O738" s="925"/>
      <c r="P738" s="925"/>
      <c r="Q738" s="614" t="s">
        <v>363</v>
      </c>
      <c r="R738" s="614"/>
      <c r="S738" s="614"/>
      <c r="T738" s="614"/>
      <c r="U738" s="614"/>
      <c r="V738" s="614"/>
      <c r="W738" s="924" t="s">
        <v>555</v>
      </c>
      <c r="X738" s="925"/>
      <c r="Y738" s="925"/>
      <c r="Z738" s="925"/>
      <c r="AA738" s="925"/>
      <c r="AB738" s="925"/>
      <c r="AC738" s="925"/>
      <c r="AD738" s="925"/>
      <c r="AE738" s="925"/>
      <c r="AF738" s="926"/>
      <c r="AG738" s="902" t="s">
        <v>364</v>
      </c>
      <c r="AH738" s="902"/>
      <c r="AI738" s="902"/>
      <c r="AJ738" s="902"/>
      <c r="AK738" s="902"/>
      <c r="AL738" s="902"/>
      <c r="AM738" s="924">
        <v>361</v>
      </c>
      <c r="AN738" s="925"/>
      <c r="AO738" s="925"/>
      <c r="AP738" s="925"/>
      <c r="AQ738" s="925"/>
      <c r="AR738" s="925"/>
      <c r="AS738" s="925"/>
      <c r="AT738" s="925"/>
      <c r="AU738" s="925"/>
      <c r="AV738" s="926"/>
      <c r="AW738" s="87"/>
      <c r="AX738" s="88"/>
    </row>
    <row r="739" spans="1:50" ht="24.75" customHeight="1" thickBot="1">
      <c r="A739" s="737" t="s">
        <v>492</v>
      </c>
      <c r="B739" s="738"/>
      <c r="C739" s="738"/>
      <c r="D739" s="738"/>
      <c r="E739" s="738"/>
      <c r="F739" s="738"/>
      <c r="G739" s="927">
        <v>377</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c r="A740" s="774" t="s">
        <v>542</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8.75" customHeight="1">
      <c r="A779" s="754" t="s">
        <v>544</v>
      </c>
      <c r="B779" s="755"/>
      <c r="C779" s="755"/>
      <c r="D779" s="755"/>
      <c r="E779" s="755"/>
      <c r="F779" s="756"/>
      <c r="G779" s="601" t="s">
        <v>578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601" t="s">
        <v>579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c r="A781" s="569"/>
      <c r="B781" s="757"/>
      <c r="C781" s="757"/>
      <c r="D781" s="757"/>
      <c r="E781" s="757"/>
      <c r="F781" s="758"/>
      <c r="G781" s="434" t="s">
        <v>580</v>
      </c>
      <c r="H781" s="435"/>
      <c r="I781" s="435"/>
      <c r="J781" s="435"/>
      <c r="K781" s="436"/>
      <c r="L781" s="437" t="s">
        <v>581</v>
      </c>
      <c r="M781" s="438"/>
      <c r="N781" s="438"/>
      <c r="O781" s="438"/>
      <c r="P781" s="438"/>
      <c r="Q781" s="438"/>
      <c r="R781" s="438"/>
      <c r="S781" s="438"/>
      <c r="T781" s="438"/>
      <c r="U781" s="438"/>
      <c r="V781" s="438"/>
      <c r="W781" s="438"/>
      <c r="X781" s="439"/>
      <c r="Y781" s="464">
        <v>91</v>
      </c>
      <c r="Z781" s="465"/>
      <c r="AA781" s="465"/>
      <c r="AB781" s="562"/>
      <c r="AC781" s="434" t="s">
        <v>580</v>
      </c>
      <c r="AD781" s="435"/>
      <c r="AE781" s="435"/>
      <c r="AF781" s="435"/>
      <c r="AG781" s="436"/>
      <c r="AH781" s="437" t="s">
        <v>595</v>
      </c>
      <c r="AI781" s="438"/>
      <c r="AJ781" s="438"/>
      <c r="AK781" s="438"/>
      <c r="AL781" s="438"/>
      <c r="AM781" s="438"/>
      <c r="AN781" s="438"/>
      <c r="AO781" s="438"/>
      <c r="AP781" s="438"/>
      <c r="AQ781" s="438"/>
      <c r="AR781" s="438"/>
      <c r="AS781" s="438"/>
      <c r="AT781" s="439"/>
      <c r="AU781" s="464">
        <v>12</v>
      </c>
      <c r="AV781" s="465"/>
      <c r="AW781" s="465"/>
      <c r="AX781" s="466"/>
    </row>
    <row r="782" spans="1:50" ht="24.75" customHeight="1">
      <c r="A782" s="569"/>
      <c r="B782" s="757"/>
      <c r="C782" s="757"/>
      <c r="D782" s="757"/>
      <c r="E782" s="757"/>
      <c r="F782" s="758"/>
      <c r="G782" s="345" t="s">
        <v>583</v>
      </c>
      <c r="H782" s="346"/>
      <c r="I782" s="346"/>
      <c r="J782" s="346"/>
      <c r="K782" s="347"/>
      <c r="L782" s="390" t="s">
        <v>584</v>
      </c>
      <c r="M782" s="391"/>
      <c r="N782" s="391"/>
      <c r="O782" s="391"/>
      <c r="P782" s="391"/>
      <c r="Q782" s="391"/>
      <c r="R782" s="391"/>
      <c r="S782" s="391"/>
      <c r="T782" s="391"/>
      <c r="U782" s="391"/>
      <c r="V782" s="391"/>
      <c r="W782" s="391"/>
      <c r="X782" s="392"/>
      <c r="Y782" s="387">
        <v>35</v>
      </c>
      <c r="Z782" s="388"/>
      <c r="AA782" s="388"/>
      <c r="AB782" s="394"/>
      <c r="AC782" s="345" t="s">
        <v>587</v>
      </c>
      <c r="AD782" s="346"/>
      <c r="AE782" s="346"/>
      <c r="AF782" s="346"/>
      <c r="AG782" s="347"/>
      <c r="AH782" s="390" t="s">
        <v>585</v>
      </c>
      <c r="AI782" s="391"/>
      <c r="AJ782" s="391"/>
      <c r="AK782" s="391"/>
      <c r="AL782" s="391"/>
      <c r="AM782" s="391"/>
      <c r="AN782" s="391"/>
      <c r="AO782" s="391"/>
      <c r="AP782" s="391"/>
      <c r="AQ782" s="391"/>
      <c r="AR782" s="391"/>
      <c r="AS782" s="391"/>
      <c r="AT782" s="392"/>
      <c r="AU782" s="387">
        <v>5</v>
      </c>
      <c r="AV782" s="388"/>
      <c r="AW782" s="388"/>
      <c r="AX782" s="389"/>
    </row>
    <row r="783" spans="1:50" ht="24.75" customHeight="1">
      <c r="A783" s="569"/>
      <c r="B783" s="757"/>
      <c r="C783" s="757"/>
      <c r="D783" s="757"/>
      <c r="E783" s="757"/>
      <c r="F783" s="758"/>
      <c r="G783" s="345" t="s">
        <v>582</v>
      </c>
      <c r="H783" s="346"/>
      <c r="I783" s="346"/>
      <c r="J783" s="346"/>
      <c r="K783" s="347"/>
      <c r="L783" s="390" t="s">
        <v>585</v>
      </c>
      <c r="M783" s="391"/>
      <c r="N783" s="391"/>
      <c r="O783" s="391"/>
      <c r="P783" s="391"/>
      <c r="Q783" s="391"/>
      <c r="R783" s="391"/>
      <c r="S783" s="391"/>
      <c r="T783" s="391"/>
      <c r="U783" s="391"/>
      <c r="V783" s="391"/>
      <c r="W783" s="391"/>
      <c r="X783" s="392"/>
      <c r="Y783" s="387">
        <v>24</v>
      </c>
      <c r="Z783" s="388"/>
      <c r="AA783" s="388"/>
      <c r="AB783" s="394"/>
      <c r="AC783" s="345" t="s">
        <v>586</v>
      </c>
      <c r="AD783" s="346"/>
      <c r="AE783" s="346"/>
      <c r="AF783" s="346"/>
      <c r="AG783" s="347"/>
      <c r="AH783" s="390" t="s">
        <v>588</v>
      </c>
      <c r="AI783" s="391"/>
      <c r="AJ783" s="391"/>
      <c r="AK783" s="391"/>
      <c r="AL783" s="391"/>
      <c r="AM783" s="391"/>
      <c r="AN783" s="391"/>
      <c r="AO783" s="391"/>
      <c r="AP783" s="391"/>
      <c r="AQ783" s="391"/>
      <c r="AR783" s="391"/>
      <c r="AS783" s="391"/>
      <c r="AT783" s="392"/>
      <c r="AU783" s="387">
        <v>3</v>
      </c>
      <c r="AV783" s="388"/>
      <c r="AW783" s="388"/>
      <c r="AX783" s="389"/>
    </row>
    <row r="784" spans="1:50" ht="24.75" customHeight="1">
      <c r="A784" s="569"/>
      <c r="B784" s="757"/>
      <c r="C784" s="757"/>
      <c r="D784" s="757"/>
      <c r="E784" s="757"/>
      <c r="F784" s="75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c r="A785" s="569"/>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c r="A786" s="569"/>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c r="A787" s="569"/>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c r="A788" s="569"/>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c r="A789" s="569"/>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c r="A790" s="569"/>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c r="A791" s="569"/>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150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20</v>
      </c>
      <c r="AV791" s="401"/>
      <c r="AW791" s="401"/>
      <c r="AX791" s="403"/>
    </row>
    <row r="792" spans="1:50" ht="18.75" hidden="1" customHeight="1">
      <c r="A792" s="569"/>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18.75" hidden="1" customHeight="1">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18.75" hidden="1" customHeight="1">
      <c r="A794" s="569"/>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18.75" hidden="1" customHeight="1">
      <c r="A795" s="569"/>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18.75" hidden="1" customHeight="1">
      <c r="A796" s="569"/>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18.75" hidden="1" customHeight="1">
      <c r="A797" s="569"/>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18.75" hidden="1" customHeight="1">
      <c r="A798" s="569"/>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18.75" hidden="1" customHeight="1">
      <c r="A799" s="569"/>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18.75" hidden="1" customHeight="1">
      <c r="A800" s="569"/>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18.75" hidden="1" customHeight="1">
      <c r="A801" s="569"/>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18.75" hidden="1" customHeight="1">
      <c r="A802" s="569"/>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18.75" hidden="1" customHeight="1">
      <c r="A803" s="569"/>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18.75" hidden="1" customHeight="1" thickBot="1">
      <c r="A804" s="569"/>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18.75" hidden="1" customHeight="1">
      <c r="A805" s="569"/>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18.75" hidden="1" customHeight="1">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18.75" hidden="1" customHeight="1">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18.75" hidden="1" customHeight="1">
      <c r="A808" s="569"/>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18.75" hidden="1" customHeight="1">
      <c r="A809" s="569"/>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18.75" hidden="1" customHeight="1">
      <c r="A810" s="569"/>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18.75" hidden="1" customHeight="1">
      <c r="A811" s="569"/>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18.75" hidden="1" customHeight="1">
      <c r="A812" s="569"/>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18.75" hidden="1" customHeight="1">
      <c r="A813" s="569"/>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18.75" hidden="1" customHeight="1">
      <c r="A814" s="569"/>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18.75" hidden="1" customHeight="1">
      <c r="A815" s="569"/>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18.75" hidden="1" customHeight="1">
      <c r="A816" s="569"/>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18.75" hidden="1" customHeight="1" thickBot="1">
      <c r="A817" s="569"/>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18.75" hidden="1" customHeight="1">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18.75" hidden="1" customHeight="1">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18.75" hidden="1" customHeight="1">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18.75" hidden="1" customHeight="1">
      <c r="A821" s="569"/>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18.75" hidden="1" customHeight="1">
      <c r="A822" s="569"/>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18.75" hidden="1" customHeight="1">
      <c r="A823" s="569"/>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18.75" hidden="1" customHeight="1">
      <c r="A824" s="569"/>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18.75" hidden="1" customHeight="1">
      <c r="A825" s="569"/>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18.75" hidden="1" customHeight="1">
      <c r="A826" s="569"/>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18.75" hidden="1" customHeight="1">
      <c r="A827" s="569"/>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18.75" hidden="1" customHeight="1">
      <c r="A828" s="569"/>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18.75" hidden="1" customHeight="1">
      <c r="A829" s="569"/>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18.75" hidden="1" customHeight="1">
      <c r="A830" s="569"/>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85.5" customHeight="1">
      <c r="A837" s="393">
        <v>1</v>
      </c>
      <c r="B837" s="393">
        <v>1</v>
      </c>
      <c r="C837" s="414" t="s">
        <v>589</v>
      </c>
      <c r="D837" s="404"/>
      <c r="E837" s="404"/>
      <c r="F837" s="404"/>
      <c r="G837" s="404"/>
      <c r="H837" s="404"/>
      <c r="I837" s="404"/>
      <c r="J837" s="405">
        <v>8010405009495</v>
      </c>
      <c r="K837" s="406"/>
      <c r="L837" s="406"/>
      <c r="M837" s="406"/>
      <c r="N837" s="406"/>
      <c r="O837" s="406"/>
      <c r="P837" s="415" t="s">
        <v>591</v>
      </c>
      <c r="Q837" s="308"/>
      <c r="R837" s="308"/>
      <c r="S837" s="308"/>
      <c r="T837" s="308"/>
      <c r="U837" s="308"/>
      <c r="V837" s="308"/>
      <c r="W837" s="308"/>
      <c r="X837" s="308"/>
      <c r="Y837" s="316">
        <v>150</v>
      </c>
      <c r="Z837" s="317"/>
      <c r="AA837" s="317"/>
      <c r="AB837" s="318"/>
      <c r="AC837" s="407" t="s">
        <v>534</v>
      </c>
      <c r="AD837" s="413"/>
      <c r="AE837" s="413"/>
      <c r="AF837" s="413"/>
      <c r="AG837" s="413"/>
      <c r="AH837" s="408">
        <v>1</v>
      </c>
      <c r="AI837" s="409"/>
      <c r="AJ837" s="409"/>
      <c r="AK837" s="409"/>
      <c r="AL837" s="313">
        <v>100</v>
      </c>
      <c r="AM837" s="314"/>
      <c r="AN837" s="314"/>
      <c r="AO837" s="315"/>
      <c r="AP837" s="309" t="s">
        <v>593</v>
      </c>
      <c r="AQ837" s="309"/>
      <c r="AR837" s="309"/>
      <c r="AS837" s="309"/>
      <c r="AT837" s="309"/>
      <c r="AU837" s="309"/>
      <c r="AV837" s="309"/>
      <c r="AW837" s="309"/>
      <c r="AX837" s="309"/>
    </row>
    <row r="838" spans="1:50" ht="30" hidden="1" customHeight="1">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88.5" customHeight="1">
      <c r="A870" s="393">
        <v>1</v>
      </c>
      <c r="B870" s="393">
        <v>1</v>
      </c>
      <c r="C870" s="414" t="s">
        <v>590</v>
      </c>
      <c r="D870" s="404"/>
      <c r="E870" s="404"/>
      <c r="F870" s="404"/>
      <c r="G870" s="404"/>
      <c r="H870" s="404"/>
      <c r="I870" s="404"/>
      <c r="J870" s="405">
        <v>8010405009495</v>
      </c>
      <c r="K870" s="406"/>
      <c r="L870" s="406"/>
      <c r="M870" s="406"/>
      <c r="N870" s="406"/>
      <c r="O870" s="406"/>
      <c r="P870" s="415" t="s">
        <v>592</v>
      </c>
      <c r="Q870" s="308"/>
      <c r="R870" s="308"/>
      <c r="S870" s="308"/>
      <c r="T870" s="308"/>
      <c r="U870" s="308"/>
      <c r="V870" s="308"/>
      <c r="W870" s="308"/>
      <c r="X870" s="308"/>
      <c r="Y870" s="316">
        <v>20</v>
      </c>
      <c r="Z870" s="317"/>
      <c r="AA870" s="317"/>
      <c r="AB870" s="318"/>
      <c r="AC870" s="407" t="s">
        <v>534</v>
      </c>
      <c r="AD870" s="413"/>
      <c r="AE870" s="413"/>
      <c r="AF870" s="413"/>
      <c r="AG870" s="413"/>
      <c r="AH870" s="408">
        <v>1</v>
      </c>
      <c r="AI870" s="409"/>
      <c r="AJ870" s="409"/>
      <c r="AK870" s="409"/>
      <c r="AL870" s="313">
        <v>98</v>
      </c>
      <c r="AM870" s="314"/>
      <c r="AN870" s="314"/>
      <c r="AO870" s="315"/>
      <c r="AP870" s="309" t="s">
        <v>593</v>
      </c>
      <c r="AQ870" s="309"/>
      <c r="AR870" s="309"/>
      <c r="AS870" s="309"/>
      <c r="AT870" s="309"/>
      <c r="AU870" s="309"/>
      <c r="AV870" s="309"/>
      <c r="AW870" s="309"/>
      <c r="AX870" s="309"/>
    </row>
    <row r="871" spans="1:50" ht="30" hidden="1" customHeight="1">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customHeight="1">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8" max="49" man="1"/>
    <brk id="739" max="49" man="1"/>
    <brk id="778" max="49" man="1"/>
    <brk id="1102" max="49" man="1"/>
  </rowBreaks>
  <colBreaks count="1" manualBreakCount="1">
    <brk id="11" max="1130"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zoomScalePageLayoutView="130" workbookViewId="0">
      <selection activeCell="Q2" sqref="Q2"/>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c r="A5" s="14" t="s">
        <v>206</v>
      </c>
      <c r="B5" s="15" t="s">
        <v>549</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c r="A6" s="14" t="s">
        <v>207</v>
      </c>
      <c r="B6" s="15" t="s">
        <v>549</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533" t="s">
        <v>501</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c r="A7" s="873" t="s">
        <v>538</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c r="A9" s="533" t="s">
        <v>501</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c r="A14" s="873" t="s">
        <v>538</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c r="A16" s="533" t="s">
        <v>501</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c r="A21" s="873" t="s">
        <v>538</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c r="A23" s="533" t="s">
        <v>501</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c r="A28" s="873" t="s">
        <v>538</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c r="A30" s="533" t="s">
        <v>501</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c r="A35" s="873" t="s">
        <v>538</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c r="A37" s="533" t="s">
        <v>501</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c r="A42" s="873" t="s">
        <v>538</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c r="A44" s="533" t="s">
        <v>501</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c r="A49" s="873" t="s">
        <v>538</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c r="A56" s="873" t="s">
        <v>538</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c r="A63" s="873" t="s">
        <v>538</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c r="A65" s="533" t="s">
        <v>501</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c r="A70" s="873" t="s">
        <v>538</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44" t="s">
        <v>29</v>
      </c>
      <c r="B2" s="1045"/>
      <c r="C2" s="1045"/>
      <c r="D2" s="1045"/>
      <c r="E2" s="1045"/>
      <c r="F2" s="1046"/>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row r="55" spans="1:50" ht="30" customHeight="1">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row r="108" spans="1:50" ht="30" customHeight="1">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row r="161" spans="1:50" ht="30" customHeight="1">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row r="214" spans="1:50" ht="30" customHeight="1">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2017-08-10T09:27:35Z</cp:lastPrinted>
  <dcterms:created xsi:type="dcterms:W3CDTF">2012-03-13T00:50:25Z</dcterms:created>
  <dcterms:modified xsi:type="dcterms:W3CDTF">2017-08-17T05:45:47Z</dcterms:modified>
</cp:coreProperties>
</file>