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H794" i="3" l="1"/>
  <c r="Y807" i="3"/>
  <c r="L807" i="3"/>
  <c r="AU794" i="3"/>
  <c r="AC792" i="3"/>
  <c r="G805" i="3"/>
  <c r="AU781" i="3" l="1"/>
  <c r="AH781" i="3"/>
  <c r="AC779" i="3"/>
  <c r="Y781" i="3"/>
  <c r="L781" i="3"/>
  <c r="G77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794" i="3" l="1"/>
  <c r="Y804" i="3" s="1"/>
  <c r="L794" i="3"/>
  <c r="G792" i="3"/>
</calcChain>
</file>

<file path=xl/sharedStrings.xml><?xml version="1.0" encoding="utf-8"?>
<sst xmlns="http://schemas.openxmlformats.org/spreadsheetml/2006/main" count="3004" uniqueCount="624">
  <si>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</si>
  <si>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</si>
  <si>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</si>
  <si>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</si>
  <si>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</si>
  <si>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</si>
  <si>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</si>
  <si>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</si>
  <si>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</si>
  <si>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</si>
  <si>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</si>
  <si>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</si>
  <si>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</si>
  <si>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</si>
  <si>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</si>
  <si>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</si>
  <si>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</si>
  <si>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</si>
  <si>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</si>
  <si>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</si>
  <si>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</si>
  <si>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</si>
  <si>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</si>
  <si>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</si>
  <si>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</si>
  <si>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</si>
  <si>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</si>
  <si>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</si>
  <si>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</si>
  <si>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</si>
  <si>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</si>
  <si>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</si>
  <si>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</si>
  <si>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</si>
  <si>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</si>
  <si>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</si>
  <si>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</si>
  <si>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</si>
  <si>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</si>
  <si>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</si>
  <si>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</si>
  <si>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</si>
  <si>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</si>
  <si>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</si>
  <si>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</si>
  <si>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</si>
  <si>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</si>
  <si>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</si>
  <si>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</si>
  <si>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</si>
  <si>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</si>
  <si>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</si>
  <si>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</si>
  <si>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</si>
  <si>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</si>
  <si>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</si>
  <si>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</si>
  <si>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</si>
  <si>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</si>
  <si>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</si>
  <si>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</si>
  <si>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</si>
  <si>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</si>
  <si>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</si>
  <si>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</si>
  <si>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</si>
  <si>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</si>
  <si>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</si>
  <si>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</si>
  <si>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</si>
  <si>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</si>
  <si>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</si>
  <si>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</si>
  <si>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</si>
  <si>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</si>
  <si>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</si>
  <si>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</si>
  <si>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</si>
  <si>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</si>
  <si>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</si>
  <si>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</si>
  <si>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</si>
  <si>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</si>
  <si>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</si>
  <si>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</si>
  <si>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</si>
  <si>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</si>
  <si>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</si>
  <si>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</si>
  <si>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</si>
  <si>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</si>
  <si>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</si>
  <si>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</si>
  <si>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</si>
  <si>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</si>
  <si>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</si>
  <si>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</si>
  <si>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</si>
  <si>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</si>
  <si>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</si>
  <si>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</si>
  <si>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</si>
  <si>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</si>
  <si>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</si>
  <si>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</si>
  <si>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</si>
  <si>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</si>
  <si>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</si>
  <si>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</si>
  <si>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</si>
  <si>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</si>
  <si>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</si>
  <si>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</si>
  <si>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</si>
  <si>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</si>
  <si>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</si>
  <si>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</si>
  <si>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</si>
  <si>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</si>
  <si>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</si>
  <si>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</si>
  <si>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</si>
  <si>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</si>
  <si>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</si>
  <si>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</si>
  <si>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</si>
  <si>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</si>
  <si>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</si>
  <si>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</si>
  <si>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</si>
  <si>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</si>
  <si>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</si>
  <si>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</si>
  <si>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</si>
  <si>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</si>
  <si>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</si>
  <si>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</si>
  <si>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</si>
  <si>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</si>
  <si>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</si>
  <si>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</si>
  <si>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</si>
  <si>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</si>
  <si>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</si>
  <si>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</si>
  <si>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</si>
  <si>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</si>
  <si>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</si>
  <si>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</si>
  <si>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</si>
  <si>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</si>
  <si>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</si>
  <si>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</si>
  <si>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</si>
  <si>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</si>
  <si>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</si>
  <si>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</si>
  <si>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</si>
  <si>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</si>
  <si>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</si>
  <si>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</si>
  <si>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</si>
  <si>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</si>
  <si>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</si>
  <si>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</si>
  <si>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</si>
  <si>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</si>
  <si>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</si>
  <si>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</si>
  <si>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</si>
  <si>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</si>
  <si>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</si>
  <si>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</si>
  <si>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</si>
  <si>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</si>
  <si>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</si>
  <si>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</si>
  <si>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</si>
  <si>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</si>
  <si>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</si>
  <si>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</si>
  <si>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</si>
  <si>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</si>
  <si>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</si>
  <si>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</si>
  <si>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</si>
  <si>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</si>
  <si>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</si>
  <si>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</si>
  <si>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</si>
  <si>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</si>
  <si>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</si>
  <si>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</si>
  <si>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</si>
  <si>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</si>
  <si>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</si>
  <si>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</si>
  <si>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</si>
  <si>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</si>
  <si>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</si>
  <si>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</si>
  <si>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</si>
  <si>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</si>
  <si>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</si>
  <si>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</si>
  <si>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</si>
  <si>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</si>
  <si>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</si>
  <si>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</si>
  <si>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</si>
  <si>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</si>
  <si>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</si>
  <si>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</si>
  <si>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</si>
  <si>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</si>
  <si>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</si>
  <si>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</si>
  <si>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</si>
  <si>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</si>
  <si>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</si>
  <si>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</si>
  <si>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</si>
  <si>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</si>
  <si>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</si>
  <si>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</si>
  <si>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</si>
  <si>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</si>
  <si>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</si>
  <si>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</si>
  <si>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</si>
  <si>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</si>
  <si>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</si>
  <si>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</si>
  <si>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</si>
  <si>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</si>
  <si>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</si>
  <si>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</si>
  <si>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</si>
  <si>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</si>
  <si>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</si>
  <si>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</si>
  <si>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</si>
  <si>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</si>
  <si>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</si>
  <si>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</si>
  <si>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</si>
  <si>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</si>
  <si>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</si>
  <si>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</si>
  <si>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</si>
  <si>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</si>
  <si>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</si>
  <si>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</si>
  <si>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</si>
  <si>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</si>
  <si>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</si>
  <si>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</si>
  <si>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</si>
  <si>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</si>
  <si>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</si>
  <si>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</si>
  <si>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</si>
  <si>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</si>
  <si>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</si>
  <si>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</si>
  <si>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</si>
  <si>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</si>
  <si>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</si>
  <si>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</si>
  <si>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</si>
  <si>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</si>
  <si>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</si>
  <si>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</si>
  <si>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</si>
  <si>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</si>
  <si>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</si>
  <si>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</si>
  <si>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</si>
  <si>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</si>
  <si>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</si>
  <si>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</si>
  <si>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</si>
  <si>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</si>
  <si>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</si>
  <si>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</si>
  <si>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</si>
  <si>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</si>
  <si>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</si>
  <si>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</si>
  <si>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</si>
  <si>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</si>
  <si>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</si>
  <si>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</si>
  <si>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</si>
  <si>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</si>
  <si>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</si>
  <si>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</si>
  <si>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</si>
  <si>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</si>
  <si>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</si>
  <si>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</si>
  <si>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</si>
  <si>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</si>
  <si>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</si>
  <si>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</si>
  <si>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</si>
  <si>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</si>
  <si>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</si>
  <si>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</si>
  <si>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</si>
  <si>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</si>
  <si>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</si>
  <si>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</si>
  <si>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</si>
  <si>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</si>
  <si>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</si>
  <si>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</si>
  <si>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</si>
  <si>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</si>
  <si>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</si>
  <si>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</si>
  <si>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</si>
  <si>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</si>
  <si>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</si>
  <si>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</si>
  <si>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</si>
  <si>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</si>
  <si>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</si>
  <si>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</si>
  <si>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</si>
  <si>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</si>
  <si>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</si>
  <si>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</si>
  <si>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</si>
  <si>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</si>
  <si>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</si>
  <si>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</si>
  <si>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</si>
  <si>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</si>
  <si>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</si>
  <si>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</si>
  <si>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</si>
  <si>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</si>
  <si>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</si>
  <si>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</si>
  <si>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</si>
  <si>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</si>
  <si>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</si>
  <si>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</si>
  <si>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</si>
  <si>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</si>
  <si>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</si>
  <si>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</si>
  <si>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</si>
  <si>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</si>
  <si>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</si>
  <si>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</si>
  <si>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</si>
  <si>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</si>
  <si>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</si>
  <si>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</si>
  <si>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</si>
  <si>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</si>
  <si>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</si>
  <si>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</si>
  <si>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</si>
  <si>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</si>
  <si>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</si>
  <si>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</si>
  <si>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</si>
  <si>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</si>
  <si>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</si>
  <si>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</si>
  <si>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</si>
  <si>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</si>
  <si>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</si>
  <si>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</si>
  <si>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</si>
  <si>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</si>
  <si>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</si>
  <si>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</si>
  <si>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</si>
  <si>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</si>
  <si>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</si>
  <si>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</si>
  <si>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</si>
  <si>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</si>
  <si>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</si>
  <si>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</si>
  <si>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</si>
  <si>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</si>
  <si>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</si>
  <si>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</si>
  <si>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</si>
  <si>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</si>
  <si>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</si>
  <si>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</si>
  <si>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</si>
  <si>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</si>
  <si>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</si>
  <si>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</si>
  <si>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</si>
  <si>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</si>
  <si>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</si>
  <si>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</si>
  <si>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</si>
  <si>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</si>
  <si>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</si>
  <si>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</si>
  <si>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</si>
  <si>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</si>
  <si>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</si>
  <si>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</si>
  <si>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</si>
  <si>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</si>
  <si>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</si>
  <si>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</si>
  <si>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</si>
  <si>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</si>
  <si>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</si>
  <si>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</si>
  <si>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</si>
  <si>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</si>
  <si>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</si>
  <si>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</si>
  <si>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</si>
  <si>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</si>
  <si>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</si>
  <si>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</si>
  <si>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</si>
  <si>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</si>
  <si>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</si>
  <si>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</si>
  <si>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</si>
  <si>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</si>
  <si>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</si>
  <si>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</si>
  <si>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</si>
  <si>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</si>
  <si>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</si>
  <si>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</si>
  <si>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</si>
  <si>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</si>
  <si>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</si>
  <si>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</si>
  <si>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</si>
  <si>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</si>
  <si>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</si>
  <si>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</si>
  <si>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</si>
  <si>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</si>
  <si>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</si>
  <si>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</si>
  <si>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</si>
  <si>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</si>
  <si>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</si>
  <si>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</si>
  <si>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</si>
  <si>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</si>
  <si>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</si>
  <si>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</si>
  <si>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</si>
  <si>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</si>
  <si>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</si>
  <si>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</si>
  <si>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</si>
  <si>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</si>
  <si>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</si>
  <si>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</si>
  <si>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</si>
  <si>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</si>
  <si>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</si>
  <si>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</si>
  <si>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</si>
  <si>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</si>
  <si>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</si>
  <si>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</si>
  <si>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</si>
  <si>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</si>
  <si>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</si>
  <si>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</si>
  <si>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</si>
  <si>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</si>
  <si>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</si>
  <si>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</si>
  <si>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</si>
  <si>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</si>
  <si>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</si>
  <si>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</si>
  <si>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</si>
  <si>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</si>
  <si>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</si>
  <si>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</si>
  <si>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</si>
  <si>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</si>
  <si>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</si>
  <si>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</si>
  <si>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</si>
  <si>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</si>
  <si>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</si>
  <si>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</si>
  <si>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</si>
  <si>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</si>
  <si>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</si>
  <si>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</si>
  <si>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</si>
  <si>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</si>
  <si>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</si>
  <si>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</si>
  <si>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</si>
  <si>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</si>
  <si>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</si>
  <si>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</si>
  <si>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</si>
  <si>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</si>
  <si>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</si>
  <si>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</si>
  <si>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</si>
  <si>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</si>
  <si>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</si>
  <si>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</si>
  <si>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</si>
  <si>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</si>
  <si>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</si>
  <si>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</si>
  <si>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</si>
  <si>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</si>
  <si>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</si>
  <si>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</si>
  <si>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</si>
  <si>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</si>
  <si>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</si>
  <si>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</si>
  <si>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</si>
  <si>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</si>
  <si>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</si>
  <si>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</si>
  <si>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</si>
  <si>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</si>
  <si>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</si>
  <si>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</si>
  <si>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</si>
  <si>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</si>
  <si>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</si>
  <si>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</si>
  <si>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</si>
  <si>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</si>
  <si>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t>
    <rPh sb="0" eb="2">
      <t>コクド</t>
    </rPh>
    <rPh sb="2" eb="5">
      <t>コウツウショウ</t>
    </rPh>
    <phoneticPr fontId="5"/>
  </si>
  <si>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6"/>
  </si>
  <si>
    <t>道路局</t>
    <rPh sb="0" eb="3">
      <t>ドウロキョク</t>
    </rPh>
    <phoneticPr fontId="5"/>
  </si>
  <si>
    <t>課長　村山　一弥　等</t>
    <rPh sb="0" eb="2">
      <t>カチョウ</t>
    </rPh>
    <rPh sb="3" eb="5">
      <t>ムラヤマ</t>
    </rPh>
    <rPh sb="6" eb="8">
      <t>カズヤ</t>
    </rPh>
    <rPh sb="9" eb="10">
      <t>トウ</t>
    </rPh>
    <phoneticPr fontId="5"/>
  </si>
  <si>
    <t>○</t>
  </si>
  <si>
    <t>-</t>
  </si>
  <si>
    <t>-</t>
    <phoneticPr fontId="5"/>
  </si>
  <si>
    <t>高度成長期以降に整備したものが、今後、一斉に老朽化することを踏まえ、道路構造物の予防保全を推進していくことが重要となる。国土交通省においては、平成25年11月にインフラ長寿命化計画を策定し、平成26年５月には、インフラ長寿命化行動計画を策定し、老朽化対策に取り組んでいるところ。
『日本再興戦略』改訂2015（H27.6.30閣議決定）において、各府省は、インフラ老朽化対策のための計画策定や対策推進に活用可能な各種施策について、その周知及び充実を行うとされている。
ついては、老朽化対策の推進として、点検講習会、道路分野以外の道路のメンテナンスに活用可能なデータの調査等を実施する。</t>
    <rPh sb="285" eb="286">
      <t>トウ</t>
    </rPh>
    <phoneticPr fontId="6"/>
  </si>
  <si>
    <t>道路構造物の予防保全の着実な実施に向け
・点検・診断・措置等の適切な実施のための道路管理者への技術力向上支援
・道路のメンテナンスに活用できるデータの調査等を実施。</t>
    <rPh sb="0" eb="2">
      <t>ドウロ</t>
    </rPh>
    <rPh sb="2" eb="5">
      <t>コウゾウブツ</t>
    </rPh>
    <rPh sb="6" eb="8">
      <t>ヨボウ</t>
    </rPh>
    <rPh sb="8" eb="10">
      <t>ホゼン</t>
    </rPh>
    <rPh sb="11" eb="13">
      <t>チャクジツ</t>
    </rPh>
    <rPh sb="14" eb="16">
      <t>ジッシ</t>
    </rPh>
    <rPh sb="17" eb="18">
      <t>ム</t>
    </rPh>
    <rPh sb="56" eb="58">
      <t>ドウロ</t>
    </rPh>
    <rPh sb="66" eb="68">
      <t>カツヨウ</t>
    </rPh>
    <rPh sb="75" eb="77">
      <t>チョウサ</t>
    </rPh>
    <rPh sb="77" eb="78">
      <t>トウ</t>
    </rPh>
    <rPh sb="79" eb="81">
      <t>ジッシ</t>
    </rPh>
    <phoneticPr fontId="6"/>
  </si>
  <si>
    <t>道路交通安全対策費</t>
    <rPh sb="0" eb="2">
      <t>ドウロ</t>
    </rPh>
    <rPh sb="2" eb="4">
      <t>コウツウ</t>
    </rPh>
    <rPh sb="4" eb="6">
      <t>アンゼン</t>
    </rPh>
    <rPh sb="6" eb="9">
      <t>タイサクヒ</t>
    </rPh>
    <phoneticPr fontId="5"/>
  </si>
  <si>
    <t>地方公共団体の道路橋の点検実施率100％を目指す</t>
    <rPh sb="0" eb="2">
      <t>チホウ</t>
    </rPh>
    <rPh sb="2" eb="6">
      <t>コウキョウダンタイ</t>
    </rPh>
    <rPh sb="7" eb="9">
      <t>ドウロ</t>
    </rPh>
    <rPh sb="9" eb="10">
      <t>キョウ</t>
    </rPh>
    <rPh sb="11" eb="13">
      <t>テンケン</t>
    </rPh>
    <rPh sb="13" eb="15">
      <t>ジッシ</t>
    </rPh>
    <rPh sb="15" eb="16">
      <t>リツ</t>
    </rPh>
    <rPh sb="21" eb="23">
      <t>メザ</t>
    </rPh>
    <phoneticPr fontId="6"/>
  </si>
  <si>
    <t>人</t>
    <rPh sb="0" eb="1">
      <t>ニン</t>
    </rPh>
    <phoneticPr fontId="5"/>
  </si>
  <si>
    <t>国、地方公共団体職員を対象とした橋梁、トンネル等の点検に関する研修の累積受講人数</t>
    <rPh sb="0" eb="1">
      <t>クニ</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6"/>
  </si>
  <si>
    <t>５　安全で安心できる交通の確保、治安・生活安全の確保</t>
  </si>
  <si>
    <t>１５　道路交通の安全性を確保・向上する</t>
  </si>
  <si>
    <t>道路構造物の予防保全の着実な実施に向け
・点検・診断・措置等の適切な実施のための道路管理者への技術力向上支援
・道路のメンテナンスに活用できるデータの調査等を実施。</t>
  </si>
  <si>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</si>
  <si>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</si>
  <si>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</si>
  <si>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t>
  </si>
  <si>
    <t>適切にコスト水準の妥当性を確認している。</t>
    <rPh sb="0" eb="2">
      <t>テキセツ</t>
    </rPh>
    <phoneticPr fontId="5"/>
  </si>
  <si>
    <t>実施内容に応じて地方整備局等へ適切に配分している。</t>
  </si>
  <si>
    <t>事業目的に即した仕様に基づき適正に執行している。</t>
  </si>
  <si>
    <t>講習会等の実施にあたっては、実績を踏まえ講習内容の見直しを図るなど、効率化に努めている。</t>
    <rPh sb="0" eb="4">
      <t>コウシュウカイナド</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5"/>
  </si>
  <si>
    <t>目標に見合った成果となっている。</t>
    <rPh sb="0" eb="2">
      <t>モクヒョウ</t>
    </rPh>
    <rPh sb="3" eb="5">
      <t>ミア</t>
    </rPh>
    <rPh sb="7" eb="9">
      <t>セイカ</t>
    </rPh>
    <phoneticPr fontId="5"/>
  </si>
  <si>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5"/>
  </si>
  <si>
    <t>見込みに見合った実績となっている。</t>
    <rPh sb="0" eb="2">
      <t>ミコ</t>
    </rPh>
    <rPh sb="4" eb="6">
      <t>ミア</t>
    </rPh>
    <rPh sb="8" eb="10">
      <t>ジッセキ</t>
    </rPh>
    <phoneticPr fontId="5"/>
  </si>
  <si>
    <t>成果物は施策の推進のために十分活用されている。</t>
    <rPh sb="0" eb="3">
      <t>セイカブツ</t>
    </rPh>
    <rPh sb="4" eb="6">
      <t>シサク</t>
    </rPh>
    <rPh sb="7" eb="9">
      <t>スイシン</t>
    </rPh>
    <rPh sb="13" eb="15">
      <t>ジュウブン</t>
    </rPh>
    <rPh sb="15" eb="17">
      <t>カツヨウ</t>
    </rPh>
    <phoneticPr fontId="5"/>
  </si>
  <si>
    <t>地方公共団体への点検講習会の開催などにより、適切に予防保全の取組みを推進している。</t>
    <rPh sb="0" eb="2">
      <t>チホウ</t>
    </rPh>
    <rPh sb="2" eb="4">
      <t>コウキョウ</t>
    </rPh>
    <rPh sb="4" eb="6">
      <t>ダンタイ</t>
    </rPh>
    <rPh sb="8" eb="10">
      <t>テンケン</t>
    </rPh>
    <rPh sb="10" eb="13">
      <t>コウシュウカイ</t>
    </rPh>
    <rPh sb="14" eb="16">
      <t>カイサイ</t>
    </rPh>
    <rPh sb="22" eb="24">
      <t>テキセツ</t>
    </rPh>
    <rPh sb="25" eb="27">
      <t>ヨボウ</t>
    </rPh>
    <rPh sb="27" eb="29">
      <t>ホゼン</t>
    </rPh>
    <rPh sb="30" eb="32">
      <t>トリク</t>
    </rPh>
    <rPh sb="34" eb="36">
      <t>スイシン</t>
    </rPh>
    <phoneticPr fontId="6"/>
  </si>
  <si>
    <t>新26-32</t>
    <rPh sb="0" eb="1">
      <t>シン</t>
    </rPh>
    <phoneticPr fontId="5"/>
  </si>
  <si>
    <t>新26-026</t>
    <rPh sb="0" eb="1">
      <t>シン</t>
    </rPh>
    <phoneticPr fontId="5"/>
  </si>
  <si>
    <t>183</t>
    <phoneticPr fontId="5"/>
  </si>
  <si>
    <t>195</t>
    <phoneticPr fontId="5"/>
  </si>
  <si>
    <t>国道・技術課　等</t>
    <rPh sb="0" eb="2">
      <t>コクドウ</t>
    </rPh>
    <rPh sb="3" eb="5">
      <t>ギジュツ</t>
    </rPh>
    <rPh sb="5" eb="6">
      <t>カ</t>
    </rPh>
    <rPh sb="7" eb="8">
      <t>トウ</t>
    </rPh>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</si>
  <si>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6"/>
  </si>
  <si>
    <t>有</t>
  </si>
  <si>
    <t>無</t>
  </si>
  <si>
    <t>63　緊急輸送道路上の橋梁の耐震化率
（平成29年度の実績値については集計中）</t>
    <rPh sb="3" eb="5">
      <t>キンキュウ</t>
    </rPh>
    <rPh sb="5" eb="7">
      <t>ユソウ</t>
    </rPh>
    <rPh sb="7" eb="9">
      <t>ドウロ</t>
    </rPh>
    <rPh sb="9" eb="10">
      <t>ジョウ</t>
    </rPh>
    <rPh sb="11" eb="13">
      <t>キョウリョウ</t>
    </rPh>
    <rPh sb="14" eb="17">
      <t>タイシンカ</t>
    </rPh>
    <rPh sb="17" eb="18">
      <t>リツ</t>
    </rPh>
    <rPh sb="29" eb="30">
      <t>チ</t>
    </rPh>
    <phoneticPr fontId="5"/>
  </si>
  <si>
    <t>-</t>
    <phoneticPr fontId="5"/>
  </si>
  <si>
    <t>道路メンテナンス年報（平成29年8月）</t>
    <rPh sb="0" eb="2">
      <t>ドウロ</t>
    </rPh>
    <rPh sb="8" eb="10">
      <t>ネンポウ</t>
    </rPh>
    <rPh sb="11" eb="13">
      <t>ヘイセイ</t>
    </rPh>
    <rPh sb="15" eb="16">
      <t>ネン</t>
    </rPh>
    <rPh sb="17" eb="18">
      <t>ガツ</t>
    </rPh>
    <phoneticPr fontId="6"/>
  </si>
  <si>
    <t>地方公共団体のトンネルの点検実施率100%を目指す</t>
    <rPh sb="0" eb="2">
      <t>チホウ</t>
    </rPh>
    <rPh sb="2" eb="4">
      <t>コウキョウ</t>
    </rPh>
    <rPh sb="4" eb="6">
      <t>ダンタイ</t>
    </rPh>
    <rPh sb="12" eb="14">
      <t>テンケン</t>
    </rPh>
    <rPh sb="14" eb="17">
      <t>ジッシリツ</t>
    </rPh>
    <rPh sb="22" eb="24">
      <t>メザ</t>
    </rPh>
    <phoneticPr fontId="6"/>
  </si>
  <si>
    <t>-</t>
    <phoneticPr fontId="5"/>
  </si>
  <si>
    <t>道路橋の点検実施率※
（※管理橋梁数を点検実施済み橋梁数で除したもの）
（平成29年度の成果実績については集計中）</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6"/>
  </si>
  <si>
    <t>トンネルの点検実施率※
（※管理トンネル数を点検実施済トンネル数で除したもの）
（平成29年度の成果実績については集計中）</t>
    <rPh sb="5" eb="7">
      <t>テンケン</t>
    </rPh>
    <rPh sb="7" eb="10">
      <t>ジッシリツ</t>
    </rPh>
    <rPh sb="14" eb="16">
      <t>カンリ</t>
    </rPh>
    <rPh sb="20" eb="21">
      <t>スウ</t>
    </rPh>
    <rPh sb="31" eb="32">
      <t>スウ</t>
    </rPh>
    <rPh sb="33" eb="34">
      <t>ジョ</t>
    </rPh>
    <phoneticPr fontId="6"/>
  </si>
  <si>
    <t>-</t>
    <phoneticPr fontId="5"/>
  </si>
  <si>
    <t>関東地方整備局</t>
  </si>
  <si>
    <t>道路構造物の予防保全に関する資料作成、講習会実施</t>
  </si>
  <si>
    <t>北陸地方整備局</t>
  </si>
  <si>
    <t>四国地方整備局</t>
  </si>
  <si>
    <t>中国地方整備局</t>
  </si>
  <si>
    <t>中部地方整備局</t>
  </si>
  <si>
    <t>近畿地方整備局</t>
  </si>
  <si>
    <t>九州地方整備局</t>
  </si>
  <si>
    <t>北海道開発局</t>
  </si>
  <si>
    <t>東北地方整備局</t>
  </si>
  <si>
    <t>沖縄総合事務局</t>
  </si>
  <si>
    <t>道路構造物の予防保全に関する資料作成</t>
  </si>
  <si>
    <t>随意契約
（企画競争）</t>
  </si>
  <si>
    <t>道路構造物の予防保全に関する講習会実施</t>
  </si>
  <si>
    <t>（株）オリエンタルコンサルタンツ長野事務所</t>
  </si>
  <si>
    <t>（株）建設技術研究所　東京本社</t>
  </si>
  <si>
    <t>パシフィックコンサルタンツ(株)
首都圏本社</t>
  </si>
  <si>
    <t>（一財）橋梁調査会</t>
  </si>
  <si>
    <t>（一社）関東地域づくり協会</t>
  </si>
  <si>
    <t>一般競争契約
（総合価格）</t>
  </si>
  <si>
    <t>（一財）先端建設技術センター</t>
  </si>
  <si>
    <t>（一社）沖縄しまたて協会</t>
  </si>
  <si>
    <t>（一財）土木研究センター</t>
  </si>
  <si>
    <t>随意契約
（少額）</t>
  </si>
  <si>
    <t>Ｈ２９新技術活用に関する技術検討業務先端建設技術センター・開発虎ノ門コンサルタント設計共同体</t>
    <rPh sb="45" eb="46">
      <t>タイ</t>
    </rPh>
    <phoneticPr fontId="5"/>
  </si>
  <si>
    <t>-</t>
    <phoneticPr fontId="5"/>
  </si>
  <si>
    <t>引き続き、予防保全の取組を推進し、道路構造物の長寿命化の推進を図る。
１社応札については、参加資格要件の緩和等を検討し、競争性の確保に努める。</t>
    <rPh sb="0" eb="1">
      <t>ヒ</t>
    </rPh>
    <rPh sb="2" eb="3">
      <t>ツヅ</t>
    </rPh>
    <rPh sb="5" eb="7">
      <t>ヨボウ</t>
    </rPh>
    <rPh sb="7" eb="9">
      <t>ホゼン</t>
    </rPh>
    <rPh sb="10" eb="12">
      <t>トリクミ</t>
    </rPh>
    <rPh sb="13" eb="15">
      <t>スイシン</t>
    </rPh>
    <rPh sb="17" eb="19">
      <t>ドウロ</t>
    </rPh>
    <rPh sb="19" eb="22">
      <t>コウゾウブツ</t>
    </rPh>
    <rPh sb="23" eb="27">
      <t>チョウジュミョウカ</t>
    </rPh>
    <rPh sb="28" eb="30">
      <t>スイシン</t>
    </rPh>
    <rPh sb="31" eb="32">
      <t>ハカ</t>
    </rPh>
    <rPh sb="36" eb="37">
      <t>シャ</t>
    </rPh>
    <rPh sb="37" eb="39">
      <t>オウサツ</t>
    </rPh>
    <rPh sb="49" eb="51">
      <t>ヨウケン</t>
    </rPh>
    <rPh sb="54" eb="55">
      <t>トウ</t>
    </rPh>
    <rPh sb="60" eb="63">
      <t>キョウソウセイ</t>
    </rPh>
    <rPh sb="64" eb="66">
      <t>カクホ</t>
    </rPh>
    <rPh sb="67" eb="68">
      <t>ツト</t>
    </rPh>
    <phoneticPr fontId="6"/>
  </si>
  <si>
    <t>-</t>
    <phoneticPr fontId="5"/>
  </si>
  <si>
    <t>パシフィックコンサルタンツ（株）首都圏本社</t>
  </si>
  <si>
    <t>大日本コンサルタント（株）関東支社</t>
  </si>
  <si>
    <t>日本工営（株）千葉営業所</t>
  </si>
  <si>
    <t>ＪＦＥエンジニアリング（株）橋梁事業部営業部</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</si>
</sst>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122463</xdr:colOff>
      <xdr:row>899</xdr:row>
      <xdr:rowOff>40822</xdr:rowOff>
    </xdr:from>
    <xdr:ext cx="7322133" cy="459100"/>
    <xdr:sp macro="" textlink="">
      <xdr:nvSpPr>
        <xdr:cNvPr id="3" name="テキスト ボックス 2"/>
        <xdr:cNvSpPr txBox="1"/>
      </xdr:nvSpPr>
      <xdr:spPr>
        <a:xfrm>
          <a:off x="122463" y="73641858"/>
          <a:ext cx="73221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831</xdr:row>
      <xdr:rowOff>95250</xdr:rowOff>
    </xdr:from>
    <xdr:ext cx="4602222" cy="275717"/>
    <xdr:sp macro="" textlink="">
      <xdr:nvSpPr>
        <xdr:cNvPr id="7" name="テキスト ボックス 6"/>
        <xdr:cNvSpPr txBox="1"/>
      </xdr:nvSpPr>
      <xdr:spPr>
        <a:xfrm>
          <a:off x="0" y="62783357"/>
          <a:ext cx="46022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Ｂについては、一番支出の多かった整備局に係わるものを代表的に記載</a:t>
          </a:r>
          <a:endParaRPr kumimoji="1" lang="en-US" altLang="ja-JP" sz="1100"/>
        </a:p>
      </xdr:txBody>
    </xdr:sp>
    <xdr:clientData/>
  </xdr:oneCellAnchor>
  <xdr:oneCellAnchor>
    <xdr:from>
      <xdr:col>0</xdr:col>
      <xdr:colOff>0</xdr:colOff>
      <xdr:row>998</xdr:row>
      <xdr:rowOff>54430</xdr:rowOff>
    </xdr:from>
    <xdr:ext cx="7322133" cy="459100"/>
    <xdr:sp macro="" textlink="">
      <xdr:nvSpPr>
        <xdr:cNvPr id="8" name="テキスト ボックス 7"/>
        <xdr:cNvSpPr txBox="1"/>
      </xdr:nvSpPr>
      <xdr:spPr>
        <a:xfrm>
          <a:off x="0" y="96012001"/>
          <a:ext cx="73221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4</xdr:col>
      <xdr:colOff>95249</xdr:colOff>
      <xdr:row>739</xdr:row>
      <xdr:rowOff>244928</xdr:rowOff>
    </xdr:from>
    <xdr:to>
      <xdr:col>49</xdr:col>
      <xdr:colOff>188581</xdr:colOff>
      <xdr:row>758</xdr:row>
      <xdr:rowOff>340179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678" y="40331571"/>
          <a:ext cx="9278153" cy="7443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184</v>
      </c>
      <c r="AT2" s="218"/>
      <c r="AU2" s="218"/>
      <c r="AV2" s="52" t="str">
        <f>IF(AW2="", "", "-")</f>
        <v/>
      </c>
      <c r="AW2" s="397"/>
      <c r="AX2" s="397"/>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71</v>
      </c>
      <c r="H5" s="558"/>
      <c r="I5" s="558"/>
      <c r="J5" s="558"/>
      <c r="K5" s="558"/>
      <c r="L5" s="558"/>
      <c r="M5" s="559" t="s">
        <v>66</v>
      </c>
      <c r="N5" s="560"/>
      <c r="O5" s="560"/>
      <c r="P5" s="560"/>
      <c r="Q5" s="560"/>
      <c r="R5" s="561"/>
      <c r="S5" s="562" t="s">
        <v>79</v>
      </c>
      <c r="T5" s="558"/>
      <c r="U5" s="558"/>
      <c r="V5" s="558"/>
      <c r="W5" s="558"/>
      <c r="X5" s="563"/>
      <c r="Y5" s="715" t="s">
        <v>3</v>
      </c>
      <c r="Z5" s="716"/>
      <c r="AA5" s="716"/>
      <c r="AB5" s="716"/>
      <c r="AC5" s="716"/>
      <c r="AD5" s="717"/>
      <c r="AE5" s="718" t="s">
        <v>580</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5" t="s">
        <v>544</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68.25" customHeight="1" x14ac:dyDescent="0.15">
      <c r="A9" s="142" t="s">
        <v>23</v>
      </c>
      <c r="B9" s="143"/>
      <c r="C9" s="143"/>
      <c r="D9" s="143"/>
      <c r="E9" s="143"/>
      <c r="F9" s="143"/>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6"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v>134</v>
      </c>
      <c r="Q13" s="98"/>
      <c r="R13" s="98"/>
      <c r="S13" s="98"/>
      <c r="T13" s="98"/>
      <c r="U13" s="98"/>
      <c r="V13" s="99"/>
      <c r="W13" s="97">
        <v>169</v>
      </c>
      <c r="X13" s="98"/>
      <c r="Y13" s="98"/>
      <c r="Z13" s="98"/>
      <c r="AA13" s="98"/>
      <c r="AB13" s="98"/>
      <c r="AC13" s="99"/>
      <c r="AD13" s="97">
        <v>175</v>
      </c>
      <c r="AE13" s="98"/>
      <c r="AF13" s="98"/>
      <c r="AG13" s="98"/>
      <c r="AH13" s="98"/>
      <c r="AI13" s="98"/>
      <c r="AJ13" s="99"/>
      <c r="AK13" s="97">
        <v>174</v>
      </c>
      <c r="AL13" s="98"/>
      <c r="AM13" s="98"/>
      <c r="AN13" s="98"/>
      <c r="AO13" s="98"/>
      <c r="AP13" s="98"/>
      <c r="AQ13" s="99"/>
      <c r="AR13" s="94" t="s">
        <v>553</v>
      </c>
      <c r="AS13" s="95"/>
      <c r="AT13" s="95"/>
      <c r="AU13" s="95"/>
      <c r="AV13" s="95"/>
      <c r="AW13" s="95"/>
      <c r="AX13" s="394"/>
    </row>
    <row r="14" spans="1:50" ht="21" customHeight="1" x14ac:dyDescent="0.15">
      <c r="A14" s="139"/>
      <c r="B14" s="140"/>
      <c r="C14" s="140"/>
      <c r="D14" s="140"/>
      <c r="E14" s="140"/>
      <c r="F14" s="141"/>
      <c r="G14" s="746"/>
      <c r="H14" s="747"/>
      <c r="I14" s="574"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4" t="s">
        <v>51</v>
      </c>
      <c r="J15" s="575"/>
      <c r="K15" s="575"/>
      <c r="L15" s="575"/>
      <c r="M15" s="575"/>
      <c r="N15" s="575"/>
      <c r="O15" s="576"/>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x14ac:dyDescent="0.15">
      <c r="A16" s="139"/>
      <c r="B16" s="140"/>
      <c r="C16" s="140"/>
      <c r="D16" s="140"/>
      <c r="E16" s="140"/>
      <c r="F16" s="141"/>
      <c r="G16" s="746"/>
      <c r="H16" s="747"/>
      <c r="I16" s="574" t="s">
        <v>52</v>
      </c>
      <c r="J16" s="575"/>
      <c r="K16" s="575"/>
      <c r="L16" s="575"/>
      <c r="M16" s="575"/>
      <c r="N16" s="575"/>
      <c r="O16" s="576"/>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4"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5" t="s">
        <v>20</v>
      </c>
      <c r="J18" s="736"/>
      <c r="K18" s="736"/>
      <c r="L18" s="736"/>
      <c r="M18" s="736"/>
      <c r="N18" s="736"/>
      <c r="O18" s="737"/>
      <c r="P18" s="103">
        <f>SUM(P13:V17)</f>
        <v>134</v>
      </c>
      <c r="Q18" s="104"/>
      <c r="R18" s="104"/>
      <c r="S18" s="104"/>
      <c r="T18" s="104"/>
      <c r="U18" s="104"/>
      <c r="V18" s="105"/>
      <c r="W18" s="103">
        <f>SUM(W13:AC17)</f>
        <v>169</v>
      </c>
      <c r="X18" s="104"/>
      <c r="Y18" s="104"/>
      <c r="Z18" s="104"/>
      <c r="AA18" s="104"/>
      <c r="AB18" s="104"/>
      <c r="AC18" s="105"/>
      <c r="AD18" s="103">
        <f>SUM(AD13:AJ17)</f>
        <v>175</v>
      </c>
      <c r="AE18" s="104"/>
      <c r="AF18" s="104"/>
      <c r="AG18" s="104"/>
      <c r="AH18" s="104"/>
      <c r="AI18" s="104"/>
      <c r="AJ18" s="105"/>
      <c r="AK18" s="103">
        <f>SUM(AK13:AQ17)</f>
        <v>174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127</v>
      </c>
      <c r="Q19" s="98"/>
      <c r="R19" s="98"/>
      <c r="S19" s="98"/>
      <c r="T19" s="98"/>
      <c r="U19" s="98"/>
      <c r="V19" s="99"/>
      <c r="W19" s="97">
        <v>164</v>
      </c>
      <c r="X19" s="98"/>
      <c r="Y19" s="98"/>
      <c r="Z19" s="98"/>
      <c r="AA19" s="98"/>
      <c r="AB19" s="98"/>
      <c r="AC19" s="99"/>
      <c r="AD19" s="97">
        <v>175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0.94776119402985071</v>
      </c>
      <c r="Q20" s="539"/>
      <c r="R20" s="539"/>
      <c r="S20" s="539"/>
      <c r="T20" s="539"/>
      <c r="U20" s="539"/>
      <c r="V20" s="539"/>
      <c r="W20" s="539">
        <f t="shared" ref="W20" si="0">IF(W18=0, "-", SUM(W19)/W18)</f>
        <v>0.97041420118343191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494</v>
      </c>
      <c r="H21" s="932"/>
      <c r="I21" s="932"/>
      <c r="J21" s="932"/>
      <c r="K21" s="932"/>
      <c r="L21" s="932"/>
      <c r="M21" s="932"/>
      <c r="N21" s="932"/>
      <c r="O21" s="932"/>
      <c r="P21" s="539">
        <f>IF(P19=0, "-", SUM(P19)/SUM(P13,P14))</f>
        <v>0.94776119402985071</v>
      </c>
      <c r="Q21" s="539"/>
      <c r="R21" s="539"/>
      <c r="S21" s="539"/>
      <c r="T21" s="539"/>
      <c r="U21" s="539"/>
      <c r="V21" s="539"/>
      <c r="W21" s="539">
        <f t="shared" ref="W21" si="2">IF(W19=0, "-", SUM(W19)/SUM(W13,W14))</f>
        <v>0.97041420118343191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174</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174</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357</v>
      </c>
      <c r="AF30" s="387"/>
      <c r="AG30" s="387"/>
      <c r="AH30" s="388"/>
      <c r="AI30" s="386" t="s">
        <v>363</v>
      </c>
      <c r="AJ30" s="387"/>
      <c r="AK30" s="387"/>
      <c r="AL30" s="388"/>
      <c r="AM30" s="389" t="s">
        <v>469</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5" t="s">
        <v>553</v>
      </c>
      <c r="AR31" s="133"/>
      <c r="AS31" s="134" t="s">
        <v>356</v>
      </c>
      <c r="AT31" s="169"/>
      <c r="AU31" s="269">
        <v>32</v>
      </c>
      <c r="AV31" s="269"/>
      <c r="AW31" s="379" t="s">
        <v>300</v>
      </c>
      <c r="AX31" s="380"/>
    </row>
    <row r="32" spans="1:50" ht="23.25" customHeight="1" x14ac:dyDescent="0.15">
      <c r="A32" s="515"/>
      <c r="B32" s="513"/>
      <c r="C32" s="513"/>
      <c r="D32" s="513"/>
      <c r="E32" s="513"/>
      <c r="F32" s="514"/>
      <c r="G32" s="540" t="s">
        <v>557</v>
      </c>
      <c r="H32" s="541"/>
      <c r="I32" s="541"/>
      <c r="J32" s="541"/>
      <c r="K32" s="541"/>
      <c r="L32" s="541"/>
      <c r="M32" s="541"/>
      <c r="N32" s="541"/>
      <c r="O32" s="542"/>
      <c r="P32" s="158" t="s">
        <v>589</v>
      </c>
      <c r="Q32" s="158"/>
      <c r="R32" s="158"/>
      <c r="S32" s="158"/>
      <c r="T32" s="158"/>
      <c r="U32" s="158"/>
      <c r="V32" s="158"/>
      <c r="W32" s="158"/>
      <c r="X32" s="229"/>
      <c r="Y32" s="338" t="s">
        <v>12</v>
      </c>
      <c r="Z32" s="549"/>
      <c r="AA32" s="550"/>
      <c r="AB32" s="522" t="s">
        <v>301</v>
      </c>
      <c r="AC32" s="522"/>
      <c r="AD32" s="522"/>
      <c r="AE32" s="364">
        <v>27</v>
      </c>
      <c r="AF32" s="365"/>
      <c r="AG32" s="365"/>
      <c r="AH32" s="365"/>
      <c r="AI32" s="364">
        <v>54</v>
      </c>
      <c r="AJ32" s="365"/>
      <c r="AK32" s="365"/>
      <c r="AL32" s="365"/>
      <c r="AM32" s="364" t="s">
        <v>585</v>
      </c>
      <c r="AN32" s="365"/>
      <c r="AO32" s="365"/>
      <c r="AP32" s="365"/>
      <c r="AQ32" s="100" t="s">
        <v>553</v>
      </c>
      <c r="AR32" s="101"/>
      <c r="AS32" s="101"/>
      <c r="AT32" s="102"/>
      <c r="AU32" s="365" t="s">
        <v>553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4" t="s">
        <v>553</v>
      </c>
      <c r="AF33" s="365"/>
      <c r="AG33" s="365"/>
      <c r="AH33" s="365"/>
      <c r="AI33" s="364" t="s">
        <v>553</v>
      </c>
      <c r="AJ33" s="365"/>
      <c r="AK33" s="365"/>
      <c r="AL33" s="365"/>
      <c r="AM33" s="364" t="s">
        <v>553</v>
      </c>
      <c r="AN33" s="365"/>
      <c r="AO33" s="365"/>
      <c r="AP33" s="365"/>
      <c r="AQ33" s="100" t="s">
        <v>553</v>
      </c>
      <c r="AR33" s="101"/>
      <c r="AS33" s="101"/>
      <c r="AT33" s="102"/>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27</v>
      </c>
      <c r="AF34" s="365"/>
      <c r="AG34" s="365"/>
      <c r="AH34" s="365"/>
      <c r="AI34" s="364">
        <v>54</v>
      </c>
      <c r="AJ34" s="365"/>
      <c r="AK34" s="365"/>
      <c r="AL34" s="365"/>
      <c r="AM34" s="364" t="s">
        <v>585</v>
      </c>
      <c r="AN34" s="365"/>
      <c r="AO34" s="365"/>
      <c r="AP34" s="365"/>
      <c r="AQ34" s="100" t="s">
        <v>553</v>
      </c>
      <c r="AR34" s="101"/>
      <c r="AS34" s="101"/>
      <c r="AT34" s="102"/>
      <c r="AU34" s="365" t="s">
        <v>553</v>
      </c>
      <c r="AV34" s="365"/>
      <c r="AW34" s="365"/>
      <c r="AX34" s="367"/>
    </row>
    <row r="35" spans="1:50" ht="23.25" customHeight="1" x14ac:dyDescent="0.15">
      <c r="A35" s="902" t="s">
        <v>524</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1" t="s">
        <v>488</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357</v>
      </c>
      <c r="AF37" s="369"/>
      <c r="AG37" s="369"/>
      <c r="AH37" s="370"/>
      <c r="AI37" s="368" t="s">
        <v>363</v>
      </c>
      <c r="AJ37" s="369"/>
      <c r="AK37" s="369"/>
      <c r="AL37" s="370"/>
      <c r="AM37" s="375" t="s">
        <v>469</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5" t="s">
        <v>588</v>
      </c>
      <c r="AR38" s="133"/>
      <c r="AS38" s="134" t="s">
        <v>356</v>
      </c>
      <c r="AT38" s="169"/>
      <c r="AU38" s="269">
        <v>32</v>
      </c>
      <c r="AV38" s="269"/>
      <c r="AW38" s="379" t="s">
        <v>300</v>
      </c>
      <c r="AX38" s="380"/>
    </row>
    <row r="39" spans="1:50" ht="30" customHeight="1" x14ac:dyDescent="0.15">
      <c r="A39" s="515"/>
      <c r="B39" s="513"/>
      <c r="C39" s="513"/>
      <c r="D39" s="513"/>
      <c r="E39" s="513"/>
      <c r="F39" s="514"/>
      <c r="G39" s="540" t="s">
        <v>587</v>
      </c>
      <c r="H39" s="541"/>
      <c r="I39" s="541"/>
      <c r="J39" s="541"/>
      <c r="K39" s="541"/>
      <c r="L39" s="541"/>
      <c r="M39" s="541"/>
      <c r="N39" s="541"/>
      <c r="O39" s="542"/>
      <c r="P39" s="158" t="s">
        <v>590</v>
      </c>
      <c r="Q39" s="158"/>
      <c r="R39" s="158"/>
      <c r="S39" s="158"/>
      <c r="T39" s="158"/>
      <c r="U39" s="158"/>
      <c r="V39" s="158"/>
      <c r="W39" s="158"/>
      <c r="X39" s="229"/>
      <c r="Y39" s="338" t="s">
        <v>12</v>
      </c>
      <c r="Z39" s="549"/>
      <c r="AA39" s="550"/>
      <c r="AB39" s="522" t="s">
        <v>301</v>
      </c>
      <c r="AC39" s="522"/>
      <c r="AD39" s="522"/>
      <c r="AE39" s="364">
        <v>22</v>
      </c>
      <c r="AF39" s="365"/>
      <c r="AG39" s="365"/>
      <c r="AH39" s="365"/>
      <c r="AI39" s="364">
        <v>39</v>
      </c>
      <c r="AJ39" s="365"/>
      <c r="AK39" s="365"/>
      <c r="AL39" s="365"/>
      <c r="AM39" s="364" t="s">
        <v>588</v>
      </c>
      <c r="AN39" s="365"/>
      <c r="AO39" s="365"/>
      <c r="AP39" s="365"/>
      <c r="AQ39" s="100" t="s">
        <v>588</v>
      </c>
      <c r="AR39" s="101"/>
      <c r="AS39" s="101"/>
      <c r="AT39" s="102"/>
      <c r="AU39" s="365" t="s">
        <v>588</v>
      </c>
      <c r="AV39" s="365"/>
      <c r="AW39" s="365"/>
      <c r="AX39" s="367"/>
    </row>
    <row r="40" spans="1:50" ht="30"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4" t="s">
        <v>588</v>
      </c>
      <c r="AF40" s="365"/>
      <c r="AG40" s="365"/>
      <c r="AH40" s="365"/>
      <c r="AI40" s="364" t="s">
        <v>588</v>
      </c>
      <c r="AJ40" s="365"/>
      <c r="AK40" s="365"/>
      <c r="AL40" s="365"/>
      <c r="AM40" s="364" t="s">
        <v>588</v>
      </c>
      <c r="AN40" s="365"/>
      <c r="AO40" s="365"/>
      <c r="AP40" s="365"/>
      <c r="AQ40" s="100" t="s">
        <v>588</v>
      </c>
      <c r="AR40" s="101"/>
      <c r="AS40" s="101"/>
      <c r="AT40" s="102"/>
      <c r="AU40" s="365">
        <v>100</v>
      </c>
      <c r="AV40" s="365"/>
      <c r="AW40" s="365"/>
      <c r="AX40" s="367"/>
    </row>
    <row r="41" spans="1:50" ht="30"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v>22</v>
      </c>
      <c r="AF41" s="365"/>
      <c r="AG41" s="365"/>
      <c r="AH41" s="365"/>
      <c r="AI41" s="364">
        <v>39</v>
      </c>
      <c r="AJ41" s="365"/>
      <c r="AK41" s="365"/>
      <c r="AL41" s="365"/>
      <c r="AM41" s="364" t="s">
        <v>588</v>
      </c>
      <c r="AN41" s="365"/>
      <c r="AO41" s="365"/>
      <c r="AP41" s="365"/>
      <c r="AQ41" s="100" t="s">
        <v>588</v>
      </c>
      <c r="AR41" s="101"/>
      <c r="AS41" s="101"/>
      <c r="AT41" s="102"/>
      <c r="AU41" s="365" t="s">
        <v>588</v>
      </c>
      <c r="AV41" s="365"/>
      <c r="AW41" s="365"/>
      <c r="AX41" s="367"/>
    </row>
    <row r="42" spans="1:50" ht="23.25" customHeight="1" x14ac:dyDescent="0.15">
      <c r="A42" s="902" t="s">
        <v>524</v>
      </c>
      <c r="B42" s="903"/>
      <c r="C42" s="903"/>
      <c r="D42" s="903"/>
      <c r="E42" s="903"/>
      <c r="F42" s="904"/>
      <c r="G42" s="908" t="s">
        <v>586</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488</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357</v>
      </c>
      <c r="AF44" s="369"/>
      <c r="AG44" s="369"/>
      <c r="AH44" s="370"/>
      <c r="AI44" s="368" t="s">
        <v>363</v>
      </c>
      <c r="AJ44" s="369"/>
      <c r="AK44" s="369"/>
      <c r="AL44" s="370"/>
      <c r="AM44" s="375" t="s">
        <v>469</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654"/>
      <c r="AC46" s="654"/>
      <c r="AD46" s="65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2"/>
      <c r="AC47" s="742"/>
      <c r="AD47" s="74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488</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357</v>
      </c>
      <c r="AF51" s="369"/>
      <c r="AG51" s="369"/>
      <c r="AH51" s="370"/>
      <c r="AI51" s="368" t="s">
        <v>363</v>
      </c>
      <c r="AJ51" s="369"/>
      <c r="AK51" s="369"/>
      <c r="AL51" s="370"/>
      <c r="AM51" s="375" t="s">
        <v>469</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654"/>
      <c r="AC53" s="654"/>
      <c r="AD53" s="6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2"/>
      <c r="AC54" s="742"/>
      <c r="AD54" s="74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488</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357</v>
      </c>
      <c r="AF58" s="369"/>
      <c r="AG58" s="369"/>
      <c r="AH58" s="370"/>
      <c r="AI58" s="368" t="s">
        <v>363</v>
      </c>
      <c r="AJ58" s="369"/>
      <c r="AK58" s="369"/>
      <c r="AL58" s="370"/>
      <c r="AM58" s="375" t="s">
        <v>469</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654"/>
      <c r="AC60" s="654"/>
      <c r="AD60" s="6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2"/>
      <c r="AC61" s="742"/>
      <c r="AD61" s="74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489</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484</v>
      </c>
      <c r="X65" s="875"/>
      <c r="Y65" s="878"/>
      <c r="Z65" s="878"/>
      <c r="AA65" s="879"/>
      <c r="AB65" s="872" t="s">
        <v>11</v>
      </c>
      <c r="AC65" s="868"/>
      <c r="AD65" s="869"/>
      <c r="AE65" s="368" t="s">
        <v>357</v>
      </c>
      <c r="AF65" s="369"/>
      <c r="AG65" s="369"/>
      <c r="AH65" s="370"/>
      <c r="AI65" s="368" t="s">
        <v>363</v>
      </c>
      <c r="AJ65" s="369"/>
      <c r="AK65" s="369"/>
      <c r="AL65" s="370"/>
      <c r="AM65" s="375" t="s">
        <v>469</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8"/>
      <c r="AR66" s="269"/>
      <c r="AS66" s="870" t="s">
        <v>356</v>
      </c>
      <c r="AT66" s="871"/>
      <c r="AU66" s="269"/>
      <c r="AV66" s="269"/>
      <c r="AW66" s="870" t="s">
        <v>487</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515</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495</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513</v>
      </c>
      <c r="X70" s="949"/>
      <c r="Y70" s="954" t="s">
        <v>12</v>
      </c>
      <c r="Z70" s="954"/>
      <c r="AA70" s="955"/>
      <c r="AB70" s="956" t="s">
        <v>514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489</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8" t="s">
        <v>357</v>
      </c>
      <c r="AF73" s="369"/>
      <c r="AG73" s="369"/>
      <c r="AH73" s="370"/>
      <c r="AI73" s="368" t="s">
        <v>363</v>
      </c>
      <c r="AJ73" s="369"/>
      <c r="AK73" s="369"/>
      <c r="AL73" s="370"/>
      <c r="AM73" s="375" t="s">
        <v>469</v>
      </c>
      <c r="AN73" s="375"/>
      <c r="AO73" s="375"/>
      <c r="AP73" s="368"/>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527</v>
      </c>
      <c r="B78" s="917"/>
      <c r="C78" s="917"/>
      <c r="D78" s="917"/>
      <c r="E78" s="914" t="s">
        <v>462</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483</v>
      </c>
      <c r="AP79" s="146"/>
      <c r="AQ79" s="146"/>
      <c r="AR79" s="81" t="s">
        <v>481</v>
      </c>
      <c r="AS79" s="145"/>
      <c r="AT79" s="146"/>
      <c r="AU79" s="146"/>
      <c r="AV79" s="146"/>
      <c r="AW79" s="146"/>
      <c r="AX79" s="147"/>
    </row>
    <row r="80" spans="1:50" ht="18.75" hidden="1" customHeight="1" x14ac:dyDescent="0.15">
      <c r="A80" s="519" t="s">
        <v>266</v>
      </c>
      <c r="B80" s="851" t="s">
        <v>480</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4"/>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8" t="s">
        <v>357</v>
      </c>
      <c r="AF85" s="369"/>
      <c r="AG85" s="369"/>
      <c r="AH85" s="370"/>
      <c r="AI85" s="368" t="s">
        <v>363</v>
      </c>
      <c r="AJ85" s="369"/>
      <c r="AK85" s="369"/>
      <c r="AL85" s="370"/>
      <c r="AM85" s="375" t="s">
        <v>469</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4"/>
      <c r="R87" s="804"/>
      <c r="S87" s="804"/>
      <c r="T87" s="804"/>
      <c r="U87" s="804"/>
      <c r="V87" s="804"/>
      <c r="W87" s="804"/>
      <c r="X87" s="805"/>
      <c r="Y87" s="757" t="s">
        <v>62</v>
      </c>
      <c r="Z87" s="758"/>
      <c r="AA87" s="759"/>
      <c r="AB87" s="654"/>
      <c r="AC87" s="654"/>
      <c r="AD87" s="65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1"/>
      <c r="C88" s="551"/>
      <c r="D88" s="551"/>
      <c r="E88" s="551"/>
      <c r="F88" s="552"/>
      <c r="G88" s="230"/>
      <c r="H88" s="231"/>
      <c r="I88" s="231"/>
      <c r="J88" s="231"/>
      <c r="K88" s="231"/>
      <c r="L88" s="231"/>
      <c r="M88" s="231"/>
      <c r="N88" s="231"/>
      <c r="O88" s="232"/>
      <c r="P88" s="806"/>
      <c r="Q88" s="806"/>
      <c r="R88" s="806"/>
      <c r="S88" s="806"/>
      <c r="T88" s="806"/>
      <c r="U88" s="806"/>
      <c r="V88" s="806"/>
      <c r="W88" s="806"/>
      <c r="X88" s="807"/>
      <c r="Y88" s="730" t="s">
        <v>54</v>
      </c>
      <c r="Z88" s="731"/>
      <c r="AA88" s="732"/>
      <c r="AB88" s="742"/>
      <c r="AC88" s="742"/>
      <c r="AD88" s="74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8"/>
      <c r="Y89" s="730" t="s">
        <v>13</v>
      </c>
      <c r="Z89" s="731"/>
      <c r="AA89" s="732"/>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8" t="s">
        <v>357</v>
      </c>
      <c r="AF90" s="369"/>
      <c r="AG90" s="369"/>
      <c r="AH90" s="370"/>
      <c r="AI90" s="368" t="s">
        <v>363</v>
      </c>
      <c r="AJ90" s="369"/>
      <c r="AK90" s="369"/>
      <c r="AL90" s="370"/>
      <c r="AM90" s="375" t="s">
        <v>469</v>
      </c>
      <c r="AN90" s="375"/>
      <c r="AO90" s="375"/>
      <c r="AP90" s="368"/>
      <c r="AQ90" s="173" t="s">
        <v>355</v>
      </c>
      <c r="AR90" s="166"/>
      <c r="AS90" s="166"/>
      <c r="AT90" s="167"/>
      <c r="AU90" s="373" t="s">
        <v>253</v>
      </c>
      <c r="AV90" s="373"/>
      <c r="AW90" s="373"/>
      <c r="AX90" s="374"/>
    </row>
    <row r="91" spans="1:60" ht="18.75" hidden="1" customHeight="1" x14ac:dyDescent="0.15">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4"/>
      <c r="R92" s="804"/>
      <c r="S92" s="804"/>
      <c r="T92" s="804"/>
      <c r="U92" s="804"/>
      <c r="V92" s="804"/>
      <c r="W92" s="804"/>
      <c r="X92" s="805"/>
      <c r="Y92" s="757" t="s">
        <v>62</v>
      </c>
      <c r="Z92" s="758"/>
      <c r="AA92" s="759"/>
      <c r="AB92" s="654"/>
      <c r="AC92" s="654"/>
      <c r="AD92" s="65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6"/>
      <c r="Q93" s="806"/>
      <c r="R93" s="806"/>
      <c r="S93" s="806"/>
      <c r="T93" s="806"/>
      <c r="U93" s="806"/>
      <c r="V93" s="806"/>
      <c r="W93" s="806"/>
      <c r="X93" s="807"/>
      <c r="Y93" s="730" t="s">
        <v>54</v>
      </c>
      <c r="Z93" s="731"/>
      <c r="AA93" s="732"/>
      <c r="AB93" s="742"/>
      <c r="AC93" s="742"/>
      <c r="AD93" s="74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8"/>
      <c r="Y94" s="730" t="s">
        <v>13</v>
      </c>
      <c r="Z94" s="731"/>
      <c r="AA94" s="732"/>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8" t="s">
        <v>357</v>
      </c>
      <c r="AF95" s="369"/>
      <c r="AG95" s="369"/>
      <c r="AH95" s="370"/>
      <c r="AI95" s="368" t="s">
        <v>363</v>
      </c>
      <c r="AJ95" s="369"/>
      <c r="AK95" s="369"/>
      <c r="AL95" s="370"/>
      <c r="AM95" s="375" t="s">
        <v>469</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1"/>
      <c r="C97" s="551"/>
      <c r="D97" s="551"/>
      <c r="E97" s="551"/>
      <c r="F97" s="552"/>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469</v>
      </c>
      <c r="AN100" s="829"/>
      <c r="AO100" s="829"/>
      <c r="AP100" s="830"/>
      <c r="AQ100" s="933" t="s">
        <v>491</v>
      </c>
      <c r="AR100" s="934"/>
      <c r="AS100" s="934"/>
      <c r="AT100" s="935"/>
      <c r="AU100" s="933" t="s">
        <v>537</v>
      </c>
      <c r="AV100" s="934"/>
      <c r="AW100" s="934"/>
      <c r="AX100" s="936"/>
    </row>
    <row r="101" spans="1:60" ht="23.25" customHeight="1" x14ac:dyDescent="0.15">
      <c r="A101" s="491"/>
      <c r="B101" s="492"/>
      <c r="C101" s="492"/>
      <c r="D101" s="492"/>
      <c r="E101" s="492"/>
      <c r="F101" s="493"/>
      <c r="G101" s="158" t="s">
        <v>559</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654" t="s">
        <v>558</v>
      </c>
      <c r="AC101" s="654"/>
      <c r="AD101" s="654"/>
      <c r="AE101" s="364">
        <v>2368</v>
      </c>
      <c r="AF101" s="365"/>
      <c r="AG101" s="365"/>
      <c r="AH101" s="366"/>
      <c r="AI101" s="364">
        <v>3446</v>
      </c>
      <c r="AJ101" s="365"/>
      <c r="AK101" s="365"/>
      <c r="AL101" s="366"/>
      <c r="AM101" s="364">
        <v>4583</v>
      </c>
      <c r="AN101" s="365"/>
      <c r="AO101" s="365"/>
      <c r="AP101" s="366"/>
      <c r="AQ101" s="364" t="s">
        <v>553</v>
      </c>
      <c r="AR101" s="365"/>
      <c r="AS101" s="365"/>
      <c r="AT101" s="366"/>
      <c r="AU101" s="364" t="s">
        <v>553</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654" t="s">
        <v>558</v>
      </c>
      <c r="AC102" s="654"/>
      <c r="AD102" s="654"/>
      <c r="AE102" s="358">
        <v>2000</v>
      </c>
      <c r="AF102" s="358"/>
      <c r="AG102" s="358"/>
      <c r="AH102" s="358"/>
      <c r="AI102" s="358">
        <v>3000</v>
      </c>
      <c r="AJ102" s="358"/>
      <c r="AK102" s="358"/>
      <c r="AL102" s="358"/>
      <c r="AM102" s="358">
        <v>4000</v>
      </c>
      <c r="AN102" s="358"/>
      <c r="AO102" s="358"/>
      <c r="AP102" s="358"/>
      <c r="AQ102" s="819">
        <v>5000</v>
      </c>
      <c r="AR102" s="820"/>
      <c r="AS102" s="820"/>
      <c r="AT102" s="821"/>
      <c r="AU102" s="819" t="s">
        <v>553</v>
      </c>
      <c r="AV102" s="820"/>
      <c r="AW102" s="820"/>
      <c r="AX102" s="821"/>
    </row>
    <row r="103" spans="1:60" ht="31.5" hidden="1" customHeight="1" x14ac:dyDescent="0.15">
      <c r="A103" s="488" t="s">
        <v>490</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60" t="s">
        <v>491</v>
      </c>
      <c r="AR103" s="361"/>
      <c r="AS103" s="361"/>
      <c r="AT103" s="362"/>
      <c r="AU103" s="360" t="s">
        <v>537</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8" t="s">
        <v>490</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60" t="s">
        <v>491</v>
      </c>
      <c r="AR106" s="361"/>
      <c r="AS106" s="361"/>
      <c r="AT106" s="362"/>
      <c r="AU106" s="360" t="s">
        <v>537</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8" t="s">
        <v>490</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60" t="s">
        <v>491</v>
      </c>
      <c r="AR109" s="361"/>
      <c r="AS109" s="361"/>
      <c r="AT109" s="362"/>
      <c r="AU109" s="360" t="s">
        <v>537</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8" t="s">
        <v>490</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60" t="s">
        <v>491</v>
      </c>
      <c r="AR112" s="361"/>
      <c r="AS112" s="361"/>
      <c r="AT112" s="362"/>
      <c r="AU112" s="360" t="s">
        <v>537</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5" t="s">
        <v>538</v>
      </c>
      <c r="AR115" s="336"/>
      <c r="AS115" s="336"/>
      <c r="AT115" s="336"/>
      <c r="AU115" s="336"/>
      <c r="AV115" s="336"/>
      <c r="AW115" s="336"/>
      <c r="AX115" s="337"/>
    </row>
    <row r="116" spans="1:50" ht="23.25" customHeight="1" x14ac:dyDescent="0.15">
      <c r="A116" s="290"/>
      <c r="B116" s="291"/>
      <c r="C116" s="291"/>
      <c r="D116" s="291"/>
      <c r="E116" s="291"/>
      <c r="F116" s="292"/>
      <c r="G116" s="351" t="s">
        <v>463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553</v>
      </c>
      <c r="AC116" s="299"/>
      <c r="AD116" s="300"/>
      <c r="AE116" s="358" t="s">
        <v>553</v>
      </c>
      <c r="AF116" s="358"/>
      <c r="AG116" s="358"/>
      <c r="AH116" s="358"/>
      <c r="AI116" s="358" t="s">
        <v>553</v>
      </c>
      <c r="AJ116" s="358"/>
      <c r="AK116" s="358"/>
      <c r="AL116" s="358"/>
      <c r="AM116" s="358" t="s">
        <v>553</v>
      </c>
      <c r="AN116" s="358"/>
      <c r="AO116" s="358"/>
      <c r="AP116" s="358"/>
      <c r="AQ116" s="364" t="s">
        <v>553</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463</v>
      </c>
      <c r="AC117" s="342"/>
      <c r="AD117" s="343"/>
      <c r="AE117" s="304" t="s">
        <v>553</v>
      </c>
      <c r="AF117" s="304"/>
      <c r="AG117" s="304"/>
      <c r="AH117" s="304"/>
      <c r="AI117" s="304" t="s">
        <v>553</v>
      </c>
      <c r="AJ117" s="304"/>
      <c r="AK117" s="304"/>
      <c r="AL117" s="304"/>
      <c r="AM117" s="304" t="s">
        <v>553</v>
      </c>
      <c r="AN117" s="304"/>
      <c r="AO117" s="304"/>
      <c r="AP117" s="304"/>
      <c r="AQ117" s="304" t="s">
        <v>553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5" t="s">
        <v>538</v>
      </c>
      <c r="AR118" s="336"/>
      <c r="AS118" s="336"/>
      <c r="AT118" s="336"/>
      <c r="AU118" s="336"/>
      <c r="AV118" s="336"/>
      <c r="AW118" s="336"/>
      <c r="AX118" s="337"/>
    </row>
    <row r="119" spans="1:50" ht="23.25" hidden="1" customHeight="1" x14ac:dyDescent="0.15">
      <c r="A119" s="290"/>
      <c r="B119" s="291"/>
      <c r="C119" s="291"/>
      <c r="D119" s="291"/>
      <c r="E119" s="291"/>
      <c r="F119" s="292"/>
      <c r="G119" s="351" t="s">
        <v>500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499</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5" t="s">
        <v>538</v>
      </c>
      <c r="AR121" s="336"/>
      <c r="AS121" s="336"/>
      <c r="AT121" s="336"/>
      <c r="AU121" s="336"/>
      <c r="AV121" s="336"/>
      <c r="AW121" s="336"/>
      <c r="AX121" s="337"/>
    </row>
    <row r="122" spans="1:50" ht="23.25" hidden="1" customHeight="1" x14ac:dyDescent="0.15">
      <c r="A122" s="290"/>
      <c r="B122" s="291"/>
      <c r="C122" s="291"/>
      <c r="D122" s="291"/>
      <c r="E122" s="291"/>
      <c r="F122" s="292"/>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502</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5" t="s">
        <v>538</v>
      </c>
      <c r="AR124" s="336"/>
      <c r="AS124" s="336"/>
      <c r="AT124" s="336"/>
      <c r="AU124" s="336"/>
      <c r="AV124" s="336"/>
      <c r="AW124" s="336"/>
      <c r="AX124" s="337"/>
    </row>
    <row r="125" spans="1:50" ht="23.25" hidden="1" customHeight="1" x14ac:dyDescent="0.15">
      <c r="A125" s="290"/>
      <c r="B125" s="291"/>
      <c r="C125" s="291"/>
      <c r="D125" s="291"/>
      <c r="E125" s="291"/>
      <c r="F125" s="292"/>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499</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469</v>
      </c>
      <c r="AN127" s="296"/>
      <c r="AO127" s="296"/>
      <c r="AP127" s="297"/>
      <c r="AQ127" s="335" t="s">
        <v>538</v>
      </c>
      <c r="AR127" s="336"/>
      <c r="AS127" s="336"/>
      <c r="AT127" s="336"/>
      <c r="AU127" s="336"/>
      <c r="AV127" s="336"/>
      <c r="AW127" s="336"/>
      <c r="AX127" s="337"/>
    </row>
    <row r="128" spans="1:50" ht="23.25" hidden="1" customHeight="1" x14ac:dyDescent="0.15">
      <c r="A128" s="290"/>
      <c r="B128" s="291"/>
      <c r="C128" s="291"/>
      <c r="D128" s="291"/>
      <c r="E128" s="291"/>
      <c r="F128" s="292"/>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499</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v>32</v>
      </c>
      <c r="AV133" s="133"/>
      <c r="AW133" s="134" t="s">
        <v>300</v>
      </c>
      <c r="AX133" s="135"/>
    </row>
    <row r="134" spans="1:50" ht="39.75" customHeight="1" x14ac:dyDescent="0.15">
      <c r="A134" s="999"/>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515</v>
      </c>
      <c r="AC134" s="219"/>
      <c r="AD134" s="219"/>
      <c r="AE134" s="264">
        <v>76.3</v>
      </c>
      <c r="AF134" s="101"/>
      <c r="AG134" s="101"/>
      <c r="AH134" s="101"/>
      <c r="AI134" s="264">
        <v>77.099999999999994</v>
      </c>
      <c r="AJ134" s="101"/>
      <c r="AK134" s="101"/>
      <c r="AL134" s="101"/>
      <c r="AM134" s="264" t="s">
        <v>585</v>
      </c>
      <c r="AN134" s="101"/>
      <c r="AO134" s="101"/>
      <c r="AP134" s="101"/>
      <c r="AQ134" s="264" t="s">
        <v>553</v>
      </c>
      <c r="AR134" s="101"/>
      <c r="AS134" s="101"/>
      <c r="AT134" s="101"/>
      <c r="AU134" s="264" t="s">
        <v>553</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515</v>
      </c>
      <c r="AC135" s="130"/>
      <c r="AD135" s="130"/>
      <c r="AE135" s="264" t="s">
        <v>552</v>
      </c>
      <c r="AF135" s="101"/>
      <c r="AG135" s="101"/>
      <c r="AH135" s="101"/>
      <c r="AI135" s="264" t="s">
        <v>552</v>
      </c>
      <c r="AJ135" s="101"/>
      <c r="AK135" s="101"/>
      <c r="AL135" s="101"/>
      <c r="AM135" s="264" t="s">
        <v>552</v>
      </c>
      <c r="AN135" s="101"/>
      <c r="AO135" s="101"/>
      <c r="AP135" s="101"/>
      <c r="AQ135" s="264" t="s">
        <v>553</v>
      </c>
      <c r="AR135" s="101"/>
      <c r="AS135" s="101"/>
      <c r="AT135" s="101"/>
      <c r="AU135" s="264">
        <v>81</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617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9"/>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9"/>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551</v>
      </c>
      <c r="AE702" s="901"/>
      <c r="AF702" s="901"/>
      <c r="AG702" s="890" t="s">
        <v>563</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5" t="s">
        <v>564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551</v>
      </c>
      <c r="AE705" s="734"/>
      <c r="AF705" s="734"/>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4"/>
      <c r="D706" s="615"/>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566</v>
      </c>
      <c r="AE708" s="669"/>
      <c r="AF708" s="669"/>
      <c r="AG708" s="526" t="s">
        <v>552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5" t="s">
        <v>567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5" t="s">
        <v>568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5" t="s">
        <v>569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t="s">
        <v>463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5" t="s">
        <v>463</v>
      </c>
      <c r="AH713" s="666"/>
      <c r="AI713" s="666"/>
      <c r="AJ713" s="666"/>
      <c r="AK713" s="666"/>
      <c r="AL713" s="666"/>
      <c r="AM713" s="666"/>
      <c r="AN713" s="666"/>
      <c r="AO713" s="666"/>
      <c r="AP713" s="666"/>
      <c r="AQ713" s="666"/>
      <c r="AR713" s="666"/>
      <c r="AS713" s="666"/>
      <c r="AT713" s="666"/>
      <c r="AU713" s="666"/>
      <c r="AV713" s="666"/>
      <c r="AW713" s="666"/>
      <c r="AX713" s="667"/>
    </row>
    <row r="714" spans="1:50" ht="29.25" customHeight="1" x14ac:dyDescent="0.15">
      <c r="A714" s="658"/>
      <c r="B714" s="659"/>
      <c r="C714" s="773" t="s">
        <v>458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551</v>
      </c>
      <c r="AE714" s="592"/>
      <c r="AF714" s="593"/>
      <c r="AG714" s="690" t="s">
        <v>570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9"/>
      <c r="AG715" s="526" t="s">
        <v>571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5" t="s">
        <v>572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5" t="s">
        <v>573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t="s">
        <v>566</v>
      </c>
      <c r="AE719" s="669"/>
      <c r="AF719" s="669"/>
      <c r="AG719" s="157" t="s">
        <v>617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477</v>
      </c>
      <c r="D720" s="938"/>
      <c r="E720" s="938"/>
      <c r="F720" s="941"/>
      <c r="G720" s="937" t="s">
        <v>478</v>
      </c>
      <c r="H720" s="938"/>
      <c r="I720" s="938"/>
      <c r="J720" s="938"/>
      <c r="K720" s="938"/>
      <c r="L720" s="938"/>
      <c r="M720" s="938"/>
      <c r="N720" s="937" t="s">
        <v>482</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t="s">
        <v>617</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575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6" t="s">
        <v>57</v>
      </c>
      <c r="D727" s="697"/>
      <c r="E727" s="697"/>
      <c r="F727" s="698"/>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617</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617</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479</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187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40" t="str">
        <f>"A."&amp;C837</f>
        <v>A.関東地方整備局</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tr">
        <f>"B."&amp;C870</f>
        <v>B.（株）オリエンタルコンサルタンツ長野事務所</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5"/>
      <c r="C781" s="765"/>
      <c r="D781" s="765"/>
      <c r="E781" s="765"/>
      <c r="F781" s="766"/>
      <c r="G781" s="449"/>
      <c r="H781" s="450"/>
      <c r="I781" s="450"/>
      <c r="J781" s="450"/>
      <c r="K781" s="451"/>
      <c r="L781" s="580" t="str">
        <f>P837</f>
        <v>道路構造物の予防保全に関する資料作成、講習会実施</v>
      </c>
      <c r="M781" s="453"/>
      <c r="N781" s="453"/>
      <c r="O781" s="453"/>
      <c r="P781" s="453"/>
      <c r="Q781" s="453"/>
      <c r="R781" s="453"/>
      <c r="S781" s="453"/>
      <c r="T781" s="453"/>
      <c r="U781" s="453"/>
      <c r="V781" s="453"/>
      <c r="W781" s="453"/>
      <c r="X781" s="454"/>
      <c r="Y781" s="455">
        <f>Y837</f>
        <v>41</v>
      </c>
      <c r="Z781" s="456"/>
      <c r="AA781" s="456"/>
      <c r="AB781" s="556"/>
      <c r="AC781" s="449"/>
      <c r="AD781" s="450"/>
      <c r="AE781" s="450"/>
      <c r="AF781" s="450"/>
      <c r="AG781" s="451"/>
      <c r="AH781" s="580" t="str">
        <f>P870</f>
        <v>道路構造物の予防保全に関する資料作成</v>
      </c>
      <c r="AI781" s="453"/>
      <c r="AJ781" s="453"/>
      <c r="AK781" s="453"/>
      <c r="AL781" s="453"/>
      <c r="AM781" s="453"/>
      <c r="AN781" s="453"/>
      <c r="AO781" s="453"/>
      <c r="AP781" s="453"/>
      <c r="AQ781" s="453"/>
      <c r="AR781" s="453"/>
      <c r="AS781" s="453"/>
      <c r="AT781" s="454"/>
      <c r="AU781" s="455">
        <f>Y870</f>
        <v>4</v>
      </c>
      <c r="AV781" s="456"/>
      <c r="AW781" s="456"/>
      <c r="AX781" s="457"/>
    </row>
    <row r="782" spans="1:50" ht="24.75" customHeight="1" x14ac:dyDescent="0.15">
      <c r="A782" s="555"/>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5"/>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5"/>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5"/>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5"/>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5"/>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5"/>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41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customHeight="1" x14ac:dyDescent="0.15">
      <c r="A792" s="555"/>
      <c r="B792" s="765"/>
      <c r="C792" s="765"/>
      <c r="D792" s="765"/>
      <c r="E792" s="765"/>
      <c r="F792" s="766"/>
      <c r="G792" s="440" t="str">
        <f>"C."&amp;C903</f>
        <v>C.（一財）橋梁調査会</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tr">
        <f>"D."&amp;"本省"</f>
        <v>D.本省</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5"/>
      <c r="C794" s="765"/>
      <c r="D794" s="765"/>
      <c r="E794" s="765"/>
      <c r="F794" s="766"/>
      <c r="G794" s="449"/>
      <c r="H794" s="450"/>
      <c r="I794" s="450"/>
      <c r="J794" s="450"/>
      <c r="K794" s="451"/>
      <c r="L794" s="580" t="str">
        <f>P903</f>
        <v>道路構造物の予防保全に関する講習会実施</v>
      </c>
      <c r="M794" s="453"/>
      <c r="N794" s="453"/>
      <c r="O794" s="453"/>
      <c r="P794" s="453"/>
      <c r="Q794" s="453"/>
      <c r="R794" s="453"/>
      <c r="S794" s="453"/>
      <c r="T794" s="453"/>
      <c r="U794" s="453"/>
      <c r="V794" s="453"/>
      <c r="W794" s="453"/>
      <c r="X794" s="454"/>
      <c r="Y794" s="455">
        <f>Y903</f>
        <v>24</v>
      </c>
      <c r="Z794" s="456"/>
      <c r="AA794" s="456"/>
      <c r="AB794" s="556"/>
      <c r="AC794" s="449"/>
      <c r="AD794" s="450"/>
      <c r="AE794" s="450"/>
      <c r="AF794" s="450"/>
      <c r="AG794" s="451"/>
      <c r="AH794" s="580" t="str">
        <f>P969</f>
        <v>道路構造物の予防保全に関する資料作成</v>
      </c>
      <c r="AI794" s="453"/>
      <c r="AJ794" s="453"/>
      <c r="AK794" s="453"/>
      <c r="AL794" s="453"/>
      <c r="AM794" s="453"/>
      <c r="AN794" s="453"/>
      <c r="AO794" s="453"/>
      <c r="AP794" s="453"/>
      <c r="AQ794" s="453"/>
      <c r="AR794" s="453"/>
      <c r="AS794" s="453"/>
      <c r="AT794" s="454"/>
      <c r="AU794" s="455">
        <f>Y969</f>
        <v>35</v>
      </c>
      <c r="AV794" s="456"/>
      <c r="AW794" s="456"/>
      <c r="AX794" s="457"/>
    </row>
    <row r="795" spans="1:50" ht="24.75" customHeight="1" x14ac:dyDescent="0.15">
      <c r="A795" s="555"/>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5"/>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5"/>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5"/>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5"/>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5"/>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5"/>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5"/>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5"/>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5"/>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24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35</v>
      </c>
      <c r="AV804" s="415"/>
      <c r="AW804" s="415"/>
      <c r="AX804" s="417"/>
    </row>
    <row r="805" spans="1:50" ht="24.75" customHeight="1" x14ac:dyDescent="0.15">
      <c r="A805" s="555"/>
      <c r="B805" s="765"/>
      <c r="C805" s="765"/>
      <c r="D805" s="765"/>
      <c r="E805" s="765"/>
      <c r="F805" s="766"/>
      <c r="G805" s="440" t="str">
        <f>"E."&amp;C936</f>
        <v>E.</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5"/>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5"/>
      <c r="B807" s="765"/>
      <c r="C807" s="765"/>
      <c r="D807" s="765"/>
      <c r="E807" s="765"/>
      <c r="F807" s="766"/>
      <c r="G807" s="449"/>
      <c r="H807" s="450"/>
      <c r="I807" s="450"/>
      <c r="J807" s="450"/>
      <c r="K807" s="451"/>
      <c r="L807" s="580" t="str">
        <f>P969</f>
        <v>道路構造物の予防保全に関する資料作成</v>
      </c>
      <c r="M807" s="453"/>
      <c r="N807" s="453"/>
      <c r="O807" s="453"/>
      <c r="P807" s="453"/>
      <c r="Q807" s="453"/>
      <c r="R807" s="453"/>
      <c r="S807" s="453"/>
      <c r="T807" s="453"/>
      <c r="U807" s="453"/>
      <c r="V807" s="453"/>
      <c r="W807" s="453"/>
      <c r="X807" s="454"/>
      <c r="Y807" s="455">
        <f>Y969</f>
        <v>35</v>
      </c>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5"/>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5"/>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5"/>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5"/>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5"/>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5"/>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5"/>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5"/>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5"/>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5"/>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35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5"/>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483</v>
      </c>
      <c r="AM831" s="961"/>
      <c r="AN831" s="96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476</v>
      </c>
      <c r="AD836" s="275"/>
      <c r="AE836" s="275"/>
      <c r="AF836" s="275"/>
      <c r="AG836" s="275"/>
      <c r="AH836" s="344" t="s">
        <v>511</v>
      </c>
      <c r="AI836" s="346"/>
      <c r="AJ836" s="346"/>
      <c r="AK836" s="346"/>
      <c r="AL836" s="346" t="s">
        <v>21</v>
      </c>
      <c r="AM836" s="346"/>
      <c r="AN836" s="346"/>
      <c r="AO836" s="427"/>
      <c r="AP836" s="428" t="s">
        <v>433</v>
      </c>
      <c r="AQ836" s="428"/>
      <c r="AR836" s="428"/>
      <c r="AS836" s="428"/>
      <c r="AT836" s="428"/>
      <c r="AU836" s="428"/>
      <c r="AV836" s="428"/>
      <c r="AW836" s="428"/>
      <c r="AX836" s="428"/>
    </row>
    <row r="837" spans="1:50" ht="40.5" customHeight="1" x14ac:dyDescent="0.15">
      <c r="A837" s="404">
        <v>1</v>
      </c>
      <c r="B837" s="404">
        <v>1</v>
      </c>
      <c r="C837" s="418" t="s">
        <v>592</v>
      </c>
      <c r="D837" s="418"/>
      <c r="E837" s="418"/>
      <c r="F837" s="418"/>
      <c r="G837" s="418"/>
      <c r="H837" s="418"/>
      <c r="I837" s="418"/>
      <c r="J837" s="419" t="s">
        <v>591</v>
      </c>
      <c r="K837" s="420"/>
      <c r="L837" s="420"/>
      <c r="M837" s="420"/>
      <c r="N837" s="420"/>
      <c r="O837" s="420"/>
      <c r="P837" s="315" t="s">
        <v>593</v>
      </c>
      <c r="Q837" s="315"/>
      <c r="R837" s="315"/>
      <c r="S837" s="315"/>
      <c r="T837" s="315"/>
      <c r="U837" s="315"/>
      <c r="V837" s="315"/>
      <c r="W837" s="315"/>
      <c r="X837" s="315"/>
      <c r="Y837" s="316">
        <v>41</v>
      </c>
      <c r="Z837" s="317"/>
      <c r="AA837" s="317"/>
      <c r="AB837" s="318"/>
      <c r="AC837" s="328"/>
      <c r="AD837" s="424"/>
      <c r="AE837" s="424"/>
      <c r="AF837" s="424"/>
      <c r="AG837" s="424"/>
      <c r="AH837" s="326" t="s">
        <v>591</v>
      </c>
      <c r="AI837" s="327"/>
      <c r="AJ837" s="327"/>
      <c r="AK837" s="327"/>
      <c r="AL837" s="323" t="s">
        <v>591</v>
      </c>
      <c r="AM837" s="324"/>
      <c r="AN837" s="324"/>
      <c r="AO837" s="325"/>
      <c r="AP837" s="319" t="s">
        <v>591</v>
      </c>
      <c r="AQ837" s="319"/>
      <c r="AR837" s="319"/>
      <c r="AS837" s="319"/>
      <c r="AT837" s="319"/>
      <c r="AU837" s="319"/>
      <c r="AV837" s="319"/>
      <c r="AW837" s="319"/>
      <c r="AX837" s="319"/>
    </row>
    <row r="838" spans="1:50" ht="40.5" customHeight="1" x14ac:dyDescent="0.15">
      <c r="A838" s="404">
        <v>2</v>
      </c>
      <c r="B838" s="404">
        <v>1</v>
      </c>
      <c r="C838" s="418" t="s">
        <v>594</v>
      </c>
      <c r="D838" s="418"/>
      <c r="E838" s="418"/>
      <c r="F838" s="418"/>
      <c r="G838" s="418"/>
      <c r="H838" s="418"/>
      <c r="I838" s="418"/>
      <c r="J838" s="419" t="s">
        <v>591</v>
      </c>
      <c r="K838" s="420"/>
      <c r="L838" s="420"/>
      <c r="M838" s="420"/>
      <c r="N838" s="420"/>
      <c r="O838" s="420"/>
      <c r="P838" s="315" t="s">
        <v>593</v>
      </c>
      <c r="Q838" s="315"/>
      <c r="R838" s="315"/>
      <c r="S838" s="315"/>
      <c r="T838" s="315"/>
      <c r="U838" s="315"/>
      <c r="V838" s="315"/>
      <c r="W838" s="315"/>
      <c r="X838" s="315"/>
      <c r="Y838" s="316">
        <v>21</v>
      </c>
      <c r="Z838" s="317"/>
      <c r="AA838" s="317"/>
      <c r="AB838" s="318"/>
      <c r="AC838" s="328"/>
      <c r="AD838" s="328"/>
      <c r="AE838" s="328"/>
      <c r="AF838" s="328"/>
      <c r="AG838" s="328"/>
      <c r="AH838" s="326" t="s">
        <v>591</v>
      </c>
      <c r="AI838" s="327"/>
      <c r="AJ838" s="327"/>
      <c r="AK838" s="327"/>
      <c r="AL838" s="323" t="s">
        <v>591</v>
      </c>
      <c r="AM838" s="324"/>
      <c r="AN838" s="324"/>
      <c r="AO838" s="325"/>
      <c r="AP838" s="319" t="s">
        <v>591</v>
      </c>
      <c r="AQ838" s="319"/>
      <c r="AR838" s="319"/>
      <c r="AS838" s="319"/>
      <c r="AT838" s="319"/>
      <c r="AU838" s="319"/>
      <c r="AV838" s="319"/>
      <c r="AW838" s="319"/>
      <c r="AX838" s="319"/>
    </row>
    <row r="839" spans="1:50" ht="40.5" customHeight="1" x14ac:dyDescent="0.15">
      <c r="A839" s="404">
        <v>3</v>
      </c>
      <c r="B839" s="404">
        <v>1</v>
      </c>
      <c r="C839" s="418" t="s">
        <v>595</v>
      </c>
      <c r="D839" s="418"/>
      <c r="E839" s="418"/>
      <c r="F839" s="418"/>
      <c r="G839" s="418"/>
      <c r="H839" s="418"/>
      <c r="I839" s="418"/>
      <c r="J839" s="419" t="s">
        <v>591</v>
      </c>
      <c r="K839" s="420"/>
      <c r="L839" s="420"/>
      <c r="M839" s="420"/>
      <c r="N839" s="420"/>
      <c r="O839" s="420"/>
      <c r="P839" s="315" t="s">
        <v>593</v>
      </c>
      <c r="Q839" s="315"/>
      <c r="R839" s="315"/>
      <c r="S839" s="315"/>
      <c r="T839" s="315"/>
      <c r="U839" s="315"/>
      <c r="V839" s="315"/>
      <c r="W839" s="315"/>
      <c r="X839" s="315"/>
      <c r="Y839" s="316">
        <v>20</v>
      </c>
      <c r="Z839" s="317"/>
      <c r="AA839" s="317"/>
      <c r="AB839" s="318"/>
      <c r="AC839" s="328"/>
      <c r="AD839" s="328"/>
      <c r="AE839" s="328"/>
      <c r="AF839" s="328"/>
      <c r="AG839" s="328"/>
      <c r="AH839" s="326" t="s">
        <v>591</v>
      </c>
      <c r="AI839" s="327"/>
      <c r="AJ839" s="327"/>
      <c r="AK839" s="327"/>
      <c r="AL839" s="323" t="s">
        <v>591</v>
      </c>
      <c r="AM839" s="324"/>
      <c r="AN839" s="324"/>
      <c r="AO839" s="325"/>
      <c r="AP839" s="319" t="s">
        <v>591</v>
      </c>
      <c r="AQ839" s="319"/>
      <c r="AR839" s="319"/>
      <c r="AS839" s="319"/>
      <c r="AT839" s="319"/>
      <c r="AU839" s="319"/>
      <c r="AV839" s="319"/>
      <c r="AW839" s="319"/>
      <c r="AX839" s="319"/>
    </row>
    <row r="840" spans="1:50" ht="40.5" customHeight="1" x14ac:dyDescent="0.15">
      <c r="A840" s="404">
        <v>4</v>
      </c>
      <c r="B840" s="404">
        <v>1</v>
      </c>
      <c r="C840" s="418" t="s">
        <v>596</v>
      </c>
      <c r="D840" s="418"/>
      <c r="E840" s="418"/>
      <c r="F840" s="418"/>
      <c r="G840" s="418"/>
      <c r="H840" s="418"/>
      <c r="I840" s="418"/>
      <c r="J840" s="419" t="s">
        <v>591</v>
      </c>
      <c r="K840" s="420"/>
      <c r="L840" s="420"/>
      <c r="M840" s="420"/>
      <c r="N840" s="420"/>
      <c r="O840" s="420"/>
      <c r="P840" s="315" t="s">
        <v>593</v>
      </c>
      <c r="Q840" s="315"/>
      <c r="R840" s="315"/>
      <c r="S840" s="315"/>
      <c r="T840" s="315"/>
      <c r="U840" s="315"/>
      <c r="V840" s="315"/>
      <c r="W840" s="315"/>
      <c r="X840" s="315"/>
      <c r="Y840" s="316">
        <v>18</v>
      </c>
      <c r="Z840" s="317"/>
      <c r="AA840" s="317"/>
      <c r="AB840" s="318"/>
      <c r="AC840" s="328"/>
      <c r="AD840" s="328"/>
      <c r="AE840" s="328"/>
      <c r="AF840" s="328"/>
      <c r="AG840" s="328"/>
      <c r="AH840" s="326" t="s">
        <v>591</v>
      </c>
      <c r="AI840" s="327"/>
      <c r="AJ840" s="327"/>
      <c r="AK840" s="327"/>
      <c r="AL840" s="323" t="s">
        <v>591</v>
      </c>
      <c r="AM840" s="324"/>
      <c r="AN840" s="324"/>
      <c r="AO840" s="325"/>
      <c r="AP840" s="319" t="s">
        <v>591</v>
      </c>
      <c r="AQ840" s="319"/>
      <c r="AR840" s="319"/>
      <c r="AS840" s="319"/>
      <c r="AT840" s="319"/>
      <c r="AU840" s="319"/>
      <c r="AV840" s="319"/>
      <c r="AW840" s="319"/>
      <c r="AX840" s="319"/>
    </row>
    <row r="841" spans="1:50" ht="40.5" customHeight="1" x14ac:dyDescent="0.15">
      <c r="A841" s="404">
        <v>5</v>
      </c>
      <c r="B841" s="404">
        <v>1</v>
      </c>
      <c r="C841" s="418" t="s">
        <v>597</v>
      </c>
      <c r="D841" s="418"/>
      <c r="E841" s="418"/>
      <c r="F841" s="418"/>
      <c r="G841" s="418"/>
      <c r="H841" s="418"/>
      <c r="I841" s="418"/>
      <c r="J841" s="419" t="s">
        <v>591</v>
      </c>
      <c r="K841" s="420"/>
      <c r="L841" s="420"/>
      <c r="M841" s="420"/>
      <c r="N841" s="420"/>
      <c r="O841" s="420"/>
      <c r="P841" s="315" t="s">
        <v>593</v>
      </c>
      <c r="Q841" s="315"/>
      <c r="R841" s="315"/>
      <c r="S841" s="315"/>
      <c r="T841" s="315"/>
      <c r="U841" s="315"/>
      <c r="V841" s="315"/>
      <c r="W841" s="315"/>
      <c r="X841" s="315"/>
      <c r="Y841" s="316">
        <v>12</v>
      </c>
      <c r="Z841" s="317"/>
      <c r="AA841" s="317"/>
      <c r="AB841" s="318"/>
      <c r="AC841" s="320"/>
      <c r="AD841" s="320"/>
      <c r="AE841" s="320"/>
      <c r="AF841" s="320"/>
      <c r="AG841" s="320"/>
      <c r="AH841" s="326" t="s">
        <v>591</v>
      </c>
      <c r="AI841" s="327"/>
      <c r="AJ841" s="327"/>
      <c r="AK841" s="327"/>
      <c r="AL841" s="323" t="s">
        <v>591</v>
      </c>
      <c r="AM841" s="324"/>
      <c r="AN841" s="324"/>
      <c r="AO841" s="325"/>
      <c r="AP841" s="319" t="s">
        <v>591</v>
      </c>
      <c r="AQ841" s="319"/>
      <c r="AR841" s="319"/>
      <c r="AS841" s="319"/>
      <c r="AT841" s="319"/>
      <c r="AU841" s="319"/>
      <c r="AV841" s="319"/>
      <c r="AW841" s="319"/>
      <c r="AX841" s="319"/>
    </row>
    <row r="842" spans="1:50" ht="40.5" customHeight="1" x14ac:dyDescent="0.15">
      <c r="A842" s="404">
        <v>6</v>
      </c>
      <c r="B842" s="404">
        <v>1</v>
      </c>
      <c r="C842" s="418" t="s">
        <v>598</v>
      </c>
      <c r="D842" s="418"/>
      <c r="E842" s="418"/>
      <c r="F842" s="418"/>
      <c r="G842" s="418"/>
      <c r="H842" s="418"/>
      <c r="I842" s="418"/>
      <c r="J842" s="419" t="s">
        <v>591</v>
      </c>
      <c r="K842" s="420"/>
      <c r="L842" s="420"/>
      <c r="M842" s="420"/>
      <c r="N842" s="420"/>
      <c r="O842" s="420"/>
      <c r="P842" s="315" t="s">
        <v>593</v>
      </c>
      <c r="Q842" s="315"/>
      <c r="R842" s="315"/>
      <c r="S842" s="315"/>
      <c r="T842" s="315"/>
      <c r="U842" s="315"/>
      <c r="V842" s="315"/>
      <c r="W842" s="315"/>
      <c r="X842" s="315"/>
      <c r="Y842" s="316">
        <v>7</v>
      </c>
      <c r="Z842" s="317"/>
      <c r="AA842" s="317"/>
      <c r="AB842" s="318"/>
      <c r="AC842" s="320"/>
      <c r="AD842" s="320"/>
      <c r="AE842" s="320"/>
      <c r="AF842" s="320"/>
      <c r="AG842" s="320"/>
      <c r="AH842" s="326" t="s">
        <v>591</v>
      </c>
      <c r="AI842" s="327"/>
      <c r="AJ842" s="327"/>
      <c r="AK842" s="327"/>
      <c r="AL842" s="323" t="s">
        <v>591</v>
      </c>
      <c r="AM842" s="324"/>
      <c r="AN842" s="324"/>
      <c r="AO842" s="325"/>
      <c r="AP842" s="319" t="s">
        <v>591</v>
      </c>
      <c r="AQ842" s="319"/>
      <c r="AR842" s="319"/>
      <c r="AS842" s="319"/>
      <c r="AT842" s="319"/>
      <c r="AU842" s="319"/>
      <c r="AV842" s="319"/>
      <c r="AW842" s="319"/>
      <c r="AX842" s="319"/>
    </row>
    <row r="843" spans="1:50" ht="40.5" customHeight="1" x14ac:dyDescent="0.15">
      <c r="A843" s="404">
        <v>7</v>
      </c>
      <c r="B843" s="404">
        <v>1</v>
      </c>
      <c r="C843" s="418" t="s">
        <v>599</v>
      </c>
      <c r="D843" s="418"/>
      <c r="E843" s="418"/>
      <c r="F843" s="418"/>
      <c r="G843" s="418"/>
      <c r="H843" s="418"/>
      <c r="I843" s="418"/>
      <c r="J843" s="419" t="s">
        <v>591</v>
      </c>
      <c r="K843" s="420"/>
      <c r="L843" s="420"/>
      <c r="M843" s="420"/>
      <c r="N843" s="420"/>
      <c r="O843" s="420"/>
      <c r="P843" s="315" t="s">
        <v>593</v>
      </c>
      <c r="Q843" s="315"/>
      <c r="R843" s="315"/>
      <c r="S843" s="315"/>
      <c r="T843" s="315"/>
      <c r="U843" s="315"/>
      <c r="V843" s="315"/>
      <c r="W843" s="315"/>
      <c r="X843" s="315"/>
      <c r="Y843" s="316">
        <v>7</v>
      </c>
      <c r="Z843" s="317"/>
      <c r="AA843" s="317"/>
      <c r="AB843" s="318"/>
      <c r="AC843" s="320"/>
      <c r="AD843" s="320"/>
      <c r="AE843" s="320"/>
      <c r="AF843" s="320"/>
      <c r="AG843" s="320"/>
      <c r="AH843" s="326" t="s">
        <v>591</v>
      </c>
      <c r="AI843" s="327"/>
      <c r="AJ843" s="327"/>
      <c r="AK843" s="327"/>
      <c r="AL843" s="323" t="s">
        <v>591</v>
      </c>
      <c r="AM843" s="324"/>
      <c r="AN843" s="324"/>
      <c r="AO843" s="325"/>
      <c r="AP843" s="319" t="s">
        <v>591</v>
      </c>
      <c r="AQ843" s="319"/>
      <c r="AR843" s="319"/>
      <c r="AS843" s="319"/>
      <c r="AT843" s="319"/>
      <c r="AU843" s="319"/>
      <c r="AV843" s="319"/>
      <c r="AW843" s="319"/>
      <c r="AX843" s="319"/>
    </row>
    <row r="844" spans="1:50" ht="40.5" customHeight="1" x14ac:dyDescent="0.15">
      <c r="A844" s="404">
        <v>8</v>
      </c>
      <c r="B844" s="404">
        <v>1</v>
      </c>
      <c r="C844" s="418" t="s">
        <v>600</v>
      </c>
      <c r="D844" s="418"/>
      <c r="E844" s="418"/>
      <c r="F844" s="418"/>
      <c r="G844" s="418"/>
      <c r="H844" s="418"/>
      <c r="I844" s="418"/>
      <c r="J844" s="419" t="s">
        <v>591</v>
      </c>
      <c r="K844" s="420"/>
      <c r="L844" s="420"/>
      <c r="M844" s="420"/>
      <c r="N844" s="420"/>
      <c r="O844" s="420"/>
      <c r="P844" s="315" t="s">
        <v>593</v>
      </c>
      <c r="Q844" s="315"/>
      <c r="R844" s="315"/>
      <c r="S844" s="315"/>
      <c r="T844" s="315"/>
      <c r="U844" s="315"/>
      <c r="V844" s="315"/>
      <c r="W844" s="315"/>
      <c r="X844" s="315"/>
      <c r="Y844" s="316">
        <v>5</v>
      </c>
      <c r="Z844" s="317"/>
      <c r="AA844" s="317"/>
      <c r="AB844" s="318"/>
      <c r="AC844" s="320"/>
      <c r="AD844" s="320"/>
      <c r="AE844" s="320"/>
      <c r="AF844" s="320"/>
      <c r="AG844" s="320"/>
      <c r="AH844" s="326" t="s">
        <v>591</v>
      </c>
      <c r="AI844" s="327"/>
      <c r="AJ844" s="327"/>
      <c r="AK844" s="327"/>
      <c r="AL844" s="323" t="s">
        <v>591</v>
      </c>
      <c r="AM844" s="324"/>
      <c r="AN844" s="324"/>
      <c r="AO844" s="325"/>
      <c r="AP844" s="319" t="s">
        <v>591</v>
      </c>
      <c r="AQ844" s="319"/>
      <c r="AR844" s="319"/>
      <c r="AS844" s="319"/>
      <c r="AT844" s="319"/>
      <c r="AU844" s="319"/>
      <c r="AV844" s="319"/>
      <c r="AW844" s="319"/>
      <c r="AX844" s="319"/>
    </row>
    <row r="845" spans="1:50" ht="40.5" customHeight="1" x14ac:dyDescent="0.15">
      <c r="A845" s="404">
        <v>9</v>
      </c>
      <c r="B845" s="404">
        <v>1</v>
      </c>
      <c r="C845" s="418" t="s">
        <v>601</v>
      </c>
      <c r="D845" s="418"/>
      <c r="E845" s="418"/>
      <c r="F845" s="418"/>
      <c r="G845" s="418"/>
      <c r="H845" s="418"/>
      <c r="I845" s="418"/>
      <c r="J845" s="419" t="s">
        <v>591</v>
      </c>
      <c r="K845" s="420"/>
      <c r="L845" s="420"/>
      <c r="M845" s="420"/>
      <c r="N845" s="420"/>
      <c r="O845" s="420"/>
      <c r="P845" s="315" t="s">
        <v>593</v>
      </c>
      <c r="Q845" s="315"/>
      <c r="R845" s="315"/>
      <c r="S845" s="315"/>
      <c r="T845" s="315"/>
      <c r="U845" s="315"/>
      <c r="V845" s="315"/>
      <c r="W845" s="315"/>
      <c r="X845" s="315"/>
      <c r="Y845" s="316">
        <v>4</v>
      </c>
      <c r="Z845" s="317"/>
      <c r="AA845" s="317"/>
      <c r="AB845" s="318"/>
      <c r="AC845" s="320"/>
      <c r="AD845" s="320"/>
      <c r="AE845" s="320"/>
      <c r="AF845" s="320"/>
      <c r="AG845" s="320"/>
      <c r="AH845" s="326" t="s">
        <v>591</v>
      </c>
      <c r="AI845" s="327"/>
      <c r="AJ845" s="327"/>
      <c r="AK845" s="327"/>
      <c r="AL845" s="323" t="s">
        <v>591</v>
      </c>
      <c r="AM845" s="324"/>
      <c r="AN845" s="324"/>
      <c r="AO845" s="325"/>
      <c r="AP845" s="319" t="s">
        <v>591</v>
      </c>
      <c r="AQ845" s="319"/>
      <c r="AR845" s="319"/>
      <c r="AS845" s="319"/>
      <c r="AT845" s="319"/>
      <c r="AU845" s="319"/>
      <c r="AV845" s="319"/>
      <c r="AW845" s="319"/>
      <c r="AX845" s="319"/>
    </row>
    <row r="846" spans="1:50" ht="40.5" customHeight="1" x14ac:dyDescent="0.15">
      <c r="A846" s="404">
        <v>10</v>
      </c>
      <c r="B846" s="404">
        <v>1</v>
      </c>
      <c r="C846" s="418" t="s">
        <v>602</v>
      </c>
      <c r="D846" s="418"/>
      <c r="E846" s="418"/>
      <c r="F846" s="418"/>
      <c r="G846" s="418"/>
      <c r="H846" s="418"/>
      <c r="I846" s="418"/>
      <c r="J846" s="419" t="s">
        <v>591</v>
      </c>
      <c r="K846" s="420"/>
      <c r="L846" s="420"/>
      <c r="M846" s="420"/>
      <c r="N846" s="420"/>
      <c r="O846" s="420"/>
      <c r="P846" s="315" t="s">
        <v>593</v>
      </c>
      <c r="Q846" s="315"/>
      <c r="R846" s="315"/>
      <c r="S846" s="315"/>
      <c r="T846" s="315"/>
      <c r="U846" s="315"/>
      <c r="V846" s="315"/>
      <c r="W846" s="315"/>
      <c r="X846" s="315"/>
      <c r="Y846" s="316">
        <v>4</v>
      </c>
      <c r="Z846" s="317"/>
      <c r="AA846" s="317"/>
      <c r="AB846" s="318"/>
      <c r="AC846" s="320"/>
      <c r="AD846" s="320"/>
      <c r="AE846" s="320"/>
      <c r="AF846" s="320"/>
      <c r="AG846" s="320"/>
      <c r="AH846" s="326" t="s">
        <v>591</v>
      </c>
      <c r="AI846" s="327"/>
      <c r="AJ846" s="327"/>
      <c r="AK846" s="327"/>
      <c r="AL846" s="323" t="s">
        <v>591</v>
      </c>
      <c r="AM846" s="324"/>
      <c r="AN846" s="324"/>
      <c r="AO846" s="325"/>
      <c r="AP846" s="319" t="s">
        <v>591</v>
      </c>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476</v>
      </c>
      <c r="AD869" s="275"/>
      <c r="AE869" s="275"/>
      <c r="AF869" s="275"/>
      <c r="AG869" s="275"/>
      <c r="AH869" s="344" t="s">
        <v>511</v>
      </c>
      <c r="AI869" s="346"/>
      <c r="AJ869" s="346"/>
      <c r="AK869" s="346"/>
      <c r="AL869" s="346" t="s">
        <v>21</v>
      </c>
      <c r="AM869" s="346"/>
      <c r="AN869" s="346"/>
      <c r="AO869" s="427"/>
      <c r="AP869" s="428" t="s">
        <v>433</v>
      </c>
      <c r="AQ869" s="428"/>
      <c r="AR869" s="428"/>
      <c r="AS869" s="428"/>
      <c r="AT869" s="428"/>
      <c r="AU869" s="428"/>
      <c r="AV869" s="428"/>
      <c r="AW869" s="428"/>
      <c r="AX869" s="428"/>
    </row>
    <row r="870" spans="1:50" ht="45" customHeight="1" x14ac:dyDescent="0.15">
      <c r="A870" s="404">
        <v>1</v>
      </c>
      <c r="B870" s="404">
        <v>1</v>
      </c>
      <c r="C870" s="418" t="s">
        <v>606</v>
      </c>
      <c r="D870" s="418"/>
      <c r="E870" s="418"/>
      <c r="F870" s="418"/>
      <c r="G870" s="418"/>
      <c r="H870" s="418"/>
      <c r="I870" s="418"/>
      <c r="J870" s="419">
        <v>4011001005165</v>
      </c>
      <c r="K870" s="420"/>
      <c r="L870" s="420"/>
      <c r="M870" s="420"/>
      <c r="N870" s="420"/>
      <c r="O870" s="420"/>
      <c r="P870" s="315" t="s">
        <v>603</v>
      </c>
      <c r="Q870" s="315"/>
      <c r="R870" s="315"/>
      <c r="S870" s="315"/>
      <c r="T870" s="315"/>
      <c r="U870" s="315"/>
      <c r="V870" s="315"/>
      <c r="W870" s="315"/>
      <c r="X870" s="315"/>
      <c r="Y870" s="316">
        <v>4</v>
      </c>
      <c r="Z870" s="317"/>
      <c r="AA870" s="317"/>
      <c r="AB870" s="318"/>
      <c r="AC870" s="328" t="s">
        <v>520</v>
      </c>
      <c r="AD870" s="424"/>
      <c r="AE870" s="424"/>
      <c r="AF870" s="424"/>
      <c r="AG870" s="424"/>
      <c r="AH870" s="326">
        <v>5</v>
      </c>
      <c r="AI870" s="327"/>
      <c r="AJ870" s="327"/>
      <c r="AK870" s="327"/>
      <c r="AL870" s="323">
        <v>100</v>
      </c>
      <c r="AM870" s="324"/>
      <c r="AN870" s="324"/>
      <c r="AO870" s="325"/>
      <c r="AP870" s="319" t="s">
        <v>617</v>
      </c>
      <c r="AQ870" s="319"/>
      <c r="AR870" s="319"/>
      <c r="AS870" s="319"/>
      <c r="AT870" s="319"/>
      <c r="AU870" s="319"/>
      <c r="AV870" s="319"/>
      <c r="AW870" s="319"/>
      <c r="AX870" s="319"/>
    </row>
    <row r="871" spans="1:50" ht="30" customHeight="1" x14ac:dyDescent="0.15">
      <c r="A871" s="404">
        <v>2</v>
      </c>
      <c r="B871" s="404">
        <v>1</v>
      </c>
      <c r="C871" s="418" t="s">
        <v>607</v>
      </c>
      <c r="D871" s="418"/>
      <c r="E871" s="418"/>
      <c r="F871" s="418"/>
      <c r="G871" s="418"/>
      <c r="H871" s="418"/>
      <c r="I871" s="418"/>
      <c r="J871" s="419">
        <v>7010001042703</v>
      </c>
      <c r="K871" s="420"/>
      <c r="L871" s="420"/>
      <c r="M871" s="420"/>
      <c r="N871" s="420"/>
      <c r="O871" s="420"/>
      <c r="P871" s="315" t="s">
        <v>605</v>
      </c>
      <c r="Q871" s="315"/>
      <c r="R871" s="315"/>
      <c r="S871" s="315"/>
      <c r="T871" s="315"/>
      <c r="U871" s="315"/>
      <c r="V871" s="315"/>
      <c r="W871" s="315"/>
      <c r="X871" s="315"/>
      <c r="Y871" s="316">
        <v>3</v>
      </c>
      <c r="Z871" s="317"/>
      <c r="AA871" s="317"/>
      <c r="AB871" s="318"/>
      <c r="AC871" s="328" t="s">
        <v>517</v>
      </c>
      <c r="AD871" s="424"/>
      <c r="AE871" s="424"/>
      <c r="AF871" s="424"/>
      <c r="AG871" s="424"/>
      <c r="AH871" s="326">
        <v>9</v>
      </c>
      <c r="AI871" s="327"/>
      <c r="AJ871" s="327"/>
      <c r="AK871" s="327"/>
      <c r="AL871" s="323">
        <v>85.969696969696969</v>
      </c>
      <c r="AM871" s="324"/>
      <c r="AN871" s="324"/>
      <c r="AO871" s="325"/>
      <c r="AP871" s="319" t="s">
        <v>617</v>
      </c>
      <c r="AQ871" s="319"/>
      <c r="AR871" s="319"/>
      <c r="AS871" s="319"/>
      <c r="AT871" s="319"/>
      <c r="AU871" s="319"/>
      <c r="AV871" s="319"/>
      <c r="AW871" s="319"/>
      <c r="AX871" s="319"/>
    </row>
    <row r="872" spans="1:50" ht="45" customHeight="1" x14ac:dyDescent="0.15">
      <c r="A872" s="404">
        <v>3</v>
      </c>
      <c r="B872" s="404">
        <v>1</v>
      </c>
      <c r="C872" s="418" t="s">
        <v>620</v>
      </c>
      <c r="D872" s="418"/>
      <c r="E872" s="418"/>
      <c r="F872" s="418"/>
      <c r="G872" s="418"/>
      <c r="H872" s="418"/>
      <c r="I872" s="418"/>
      <c r="J872" s="419">
        <v>8013401001509</v>
      </c>
      <c r="K872" s="420"/>
      <c r="L872" s="420"/>
      <c r="M872" s="420"/>
      <c r="N872" s="420"/>
      <c r="O872" s="420"/>
      <c r="P872" s="315" t="s">
        <v>605</v>
      </c>
      <c r="Q872" s="315"/>
      <c r="R872" s="315"/>
      <c r="S872" s="315"/>
      <c r="T872" s="315"/>
      <c r="U872" s="315"/>
      <c r="V872" s="315"/>
      <c r="W872" s="315"/>
      <c r="X872" s="315"/>
      <c r="Y872" s="316">
        <v>2.5</v>
      </c>
      <c r="Z872" s="317"/>
      <c r="AA872" s="317"/>
      <c r="AB872" s="318"/>
      <c r="AC872" s="328" t="s">
        <v>517</v>
      </c>
      <c r="AD872" s="424"/>
      <c r="AE872" s="424"/>
      <c r="AF872" s="424"/>
      <c r="AG872" s="424"/>
      <c r="AH872" s="326">
        <v>7</v>
      </c>
      <c r="AI872" s="327"/>
      <c r="AJ872" s="327"/>
      <c r="AK872" s="327"/>
      <c r="AL872" s="323">
        <v>79.542431497738747</v>
      </c>
      <c r="AM872" s="324"/>
      <c r="AN872" s="324"/>
      <c r="AO872" s="325"/>
      <c r="AP872" s="319" t="s">
        <v>617</v>
      </c>
      <c r="AQ872" s="319"/>
      <c r="AR872" s="319"/>
      <c r="AS872" s="319"/>
      <c r="AT872" s="319"/>
      <c r="AU872" s="319"/>
      <c r="AV872" s="319"/>
      <c r="AW872" s="319"/>
      <c r="AX872" s="319"/>
    </row>
    <row r="873" spans="1:50" ht="30" customHeight="1" x14ac:dyDescent="0.15">
      <c r="A873" s="404">
        <v>4</v>
      </c>
      <c r="B873" s="404">
        <v>1</v>
      </c>
      <c r="C873" s="418" t="s">
        <v>621</v>
      </c>
      <c r="D873" s="418"/>
      <c r="E873" s="418"/>
      <c r="F873" s="418"/>
      <c r="G873" s="418"/>
      <c r="H873" s="418"/>
      <c r="I873" s="418"/>
      <c r="J873" s="419">
        <v>8013301006938</v>
      </c>
      <c r="K873" s="420"/>
      <c r="L873" s="420"/>
      <c r="M873" s="420"/>
      <c r="N873" s="420"/>
      <c r="O873" s="420"/>
      <c r="P873" s="315" t="s">
        <v>605</v>
      </c>
      <c r="Q873" s="315"/>
      <c r="R873" s="315"/>
      <c r="S873" s="315"/>
      <c r="T873" s="315"/>
      <c r="U873" s="315"/>
      <c r="V873" s="315"/>
      <c r="W873" s="315"/>
      <c r="X873" s="315"/>
      <c r="Y873" s="316">
        <v>2</v>
      </c>
      <c r="Z873" s="317"/>
      <c r="AA873" s="317"/>
      <c r="AB873" s="318"/>
      <c r="AC873" s="328" t="s">
        <v>517</v>
      </c>
      <c r="AD873" s="424"/>
      <c r="AE873" s="424"/>
      <c r="AF873" s="424"/>
      <c r="AG873" s="424"/>
      <c r="AH873" s="326">
        <v>9</v>
      </c>
      <c r="AI873" s="327"/>
      <c r="AJ873" s="327"/>
      <c r="AK873" s="327"/>
      <c r="AL873" s="323">
        <v>80.493827160493808</v>
      </c>
      <c r="AM873" s="324"/>
      <c r="AN873" s="324"/>
      <c r="AO873" s="325"/>
      <c r="AP873" s="319" t="s">
        <v>617</v>
      </c>
      <c r="AQ873" s="319"/>
      <c r="AR873" s="319"/>
      <c r="AS873" s="319"/>
      <c r="AT873" s="319"/>
      <c r="AU873" s="319"/>
      <c r="AV873" s="319"/>
      <c r="AW873" s="319"/>
      <c r="AX873" s="319"/>
    </row>
    <row r="874" spans="1:50" ht="30" customHeight="1" x14ac:dyDescent="0.15">
      <c r="A874" s="404">
        <v>5</v>
      </c>
      <c r="B874" s="404">
        <v>1</v>
      </c>
      <c r="C874" s="418" t="s">
        <v>622</v>
      </c>
      <c r="D874" s="418"/>
      <c r="E874" s="418"/>
      <c r="F874" s="418"/>
      <c r="G874" s="418"/>
      <c r="H874" s="418"/>
      <c r="I874" s="418"/>
      <c r="J874" s="419">
        <v>2010001016851</v>
      </c>
      <c r="K874" s="420"/>
      <c r="L874" s="420"/>
      <c r="M874" s="420"/>
      <c r="N874" s="420"/>
      <c r="O874" s="420"/>
      <c r="P874" s="315" t="s">
        <v>605</v>
      </c>
      <c r="Q874" s="315"/>
      <c r="R874" s="315"/>
      <c r="S874" s="315"/>
      <c r="T874" s="315"/>
      <c r="U874" s="315"/>
      <c r="V874" s="315"/>
      <c r="W874" s="315"/>
      <c r="X874" s="315"/>
      <c r="Y874" s="316">
        <v>2</v>
      </c>
      <c r="Z874" s="317"/>
      <c r="AA874" s="317"/>
      <c r="AB874" s="318"/>
      <c r="AC874" s="328" t="s">
        <v>520</v>
      </c>
      <c r="AD874" s="424"/>
      <c r="AE874" s="424"/>
      <c r="AF874" s="424"/>
      <c r="AG874" s="424"/>
      <c r="AH874" s="326">
        <v>2</v>
      </c>
      <c r="AI874" s="327"/>
      <c r="AJ874" s="327"/>
      <c r="AK874" s="327"/>
      <c r="AL874" s="323">
        <v>99.775659001682556</v>
      </c>
      <c r="AM874" s="324"/>
      <c r="AN874" s="324"/>
      <c r="AO874" s="325"/>
      <c r="AP874" s="319" t="s">
        <v>617</v>
      </c>
      <c r="AQ874" s="319"/>
      <c r="AR874" s="319"/>
      <c r="AS874" s="319"/>
      <c r="AT874" s="319"/>
      <c r="AU874" s="319"/>
      <c r="AV874" s="319"/>
      <c r="AW874" s="319"/>
      <c r="AX874" s="319"/>
    </row>
    <row r="875" spans="1:50" ht="45" customHeight="1" x14ac:dyDescent="0.15">
      <c r="A875" s="404">
        <v>6</v>
      </c>
      <c r="B875" s="404">
        <v>1</v>
      </c>
      <c r="C875" s="418" t="s">
        <v>623</v>
      </c>
      <c r="D875" s="418"/>
      <c r="E875" s="418"/>
      <c r="F875" s="418"/>
      <c r="G875" s="418"/>
      <c r="H875" s="418"/>
      <c r="I875" s="418"/>
      <c r="J875" s="419">
        <v>8010001008843</v>
      </c>
      <c r="K875" s="420"/>
      <c r="L875" s="420"/>
      <c r="M875" s="420"/>
      <c r="N875" s="420"/>
      <c r="O875" s="420"/>
      <c r="P875" s="315" t="s">
        <v>605</v>
      </c>
      <c r="Q875" s="315"/>
      <c r="R875" s="315"/>
      <c r="S875" s="315"/>
      <c r="T875" s="315"/>
      <c r="U875" s="315"/>
      <c r="V875" s="315"/>
      <c r="W875" s="315"/>
      <c r="X875" s="315"/>
      <c r="Y875" s="316">
        <v>1</v>
      </c>
      <c r="Z875" s="317"/>
      <c r="AA875" s="317"/>
      <c r="AB875" s="318"/>
      <c r="AC875" s="328" t="s">
        <v>518</v>
      </c>
      <c r="AD875" s="424"/>
      <c r="AE875" s="424"/>
      <c r="AF875" s="424"/>
      <c r="AG875" s="424"/>
      <c r="AH875" s="326">
        <v>1</v>
      </c>
      <c r="AI875" s="327"/>
      <c r="AJ875" s="327"/>
      <c r="AK875" s="327"/>
      <c r="AL875" s="323">
        <v>99.730639730639723</v>
      </c>
      <c r="AM875" s="324"/>
      <c r="AN875" s="324"/>
      <c r="AO875" s="325"/>
      <c r="AP875" s="319" t="s">
        <v>617</v>
      </c>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8"/>
      <c r="AD876" s="424"/>
      <c r="AE876" s="424"/>
      <c r="AF876" s="424"/>
      <c r="AG876" s="424"/>
      <c r="AH876" s="326"/>
      <c r="AI876" s="327"/>
      <c r="AJ876" s="327"/>
      <c r="AK876" s="327"/>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8"/>
      <c r="AD877" s="424"/>
      <c r="AE877" s="424"/>
      <c r="AF877" s="424"/>
      <c r="AG877" s="424"/>
      <c r="AH877" s="326"/>
      <c r="AI877" s="327"/>
      <c r="AJ877" s="327"/>
      <c r="AK877" s="327"/>
      <c r="AL877" s="323"/>
      <c r="AM877" s="324"/>
      <c r="AN877" s="324"/>
      <c r="AO877" s="325"/>
      <c r="AP877" s="319"/>
      <c r="AQ877" s="319"/>
      <c r="AR877" s="319"/>
      <c r="AS877" s="319"/>
      <c r="AT877" s="319"/>
      <c r="AU877" s="319"/>
      <c r="AV877" s="319"/>
      <c r="AW877" s="319"/>
      <c r="AX877" s="319"/>
    </row>
    <row r="878" spans="1:50" ht="39.75"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8"/>
      <c r="AD878" s="424"/>
      <c r="AE878" s="424"/>
      <c r="AF878" s="424"/>
      <c r="AG878" s="424"/>
      <c r="AH878" s="326"/>
      <c r="AI878" s="327"/>
      <c r="AJ878" s="327"/>
      <c r="AK878" s="327"/>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8"/>
      <c r="AD879" s="424"/>
      <c r="AE879" s="424"/>
      <c r="AF879" s="424"/>
      <c r="AG879" s="424"/>
      <c r="AH879" s="326"/>
      <c r="AI879" s="327"/>
      <c r="AJ879" s="327"/>
      <c r="AK879" s="327"/>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476</v>
      </c>
      <c r="AD902" s="275"/>
      <c r="AE902" s="275"/>
      <c r="AF902" s="275"/>
      <c r="AG902" s="275"/>
      <c r="AH902" s="344" t="s">
        <v>511</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18" t="s">
        <v>609</v>
      </c>
      <c r="D903" s="418"/>
      <c r="E903" s="418"/>
      <c r="F903" s="418"/>
      <c r="G903" s="418"/>
      <c r="H903" s="418"/>
      <c r="I903" s="418"/>
      <c r="J903" s="419">
        <v>4010005007424</v>
      </c>
      <c r="K903" s="420"/>
      <c r="L903" s="420"/>
      <c r="M903" s="420"/>
      <c r="N903" s="420"/>
      <c r="O903" s="420"/>
      <c r="P903" s="315" t="s">
        <v>605</v>
      </c>
      <c r="Q903" s="315"/>
      <c r="R903" s="315"/>
      <c r="S903" s="315"/>
      <c r="T903" s="315"/>
      <c r="U903" s="315"/>
      <c r="V903" s="315"/>
      <c r="W903" s="315"/>
      <c r="X903" s="315"/>
      <c r="Y903" s="316">
        <v>24</v>
      </c>
      <c r="Z903" s="317"/>
      <c r="AA903" s="317"/>
      <c r="AB903" s="318"/>
      <c r="AC903" s="328" t="s">
        <v>604</v>
      </c>
      <c r="AD903" s="424"/>
      <c r="AE903" s="424"/>
      <c r="AF903" s="424"/>
      <c r="AG903" s="424"/>
      <c r="AH903" s="326">
        <v>1</v>
      </c>
      <c r="AI903" s="327"/>
      <c r="AJ903" s="327"/>
      <c r="AK903" s="327"/>
      <c r="AL903" s="323">
        <v>99.821909676240921</v>
      </c>
      <c r="AM903" s="324"/>
      <c r="AN903" s="324"/>
      <c r="AO903" s="325"/>
      <c r="AP903" s="319" t="s">
        <v>617</v>
      </c>
      <c r="AQ903" s="319"/>
      <c r="AR903" s="319"/>
      <c r="AS903" s="319"/>
      <c r="AT903" s="319"/>
      <c r="AU903" s="319"/>
      <c r="AV903" s="319"/>
      <c r="AW903" s="319"/>
      <c r="AX903" s="319"/>
    </row>
    <row r="904" spans="1:50" ht="30" customHeight="1" x14ac:dyDescent="0.15">
      <c r="A904" s="404">
        <v>2</v>
      </c>
      <c r="B904" s="404">
        <v>1</v>
      </c>
      <c r="C904" s="418" t="s">
        <v>610</v>
      </c>
      <c r="D904" s="418"/>
      <c r="E904" s="418"/>
      <c r="F904" s="418"/>
      <c r="G904" s="418"/>
      <c r="H904" s="418"/>
      <c r="I904" s="418"/>
      <c r="J904" s="419">
        <v>6030005002470</v>
      </c>
      <c r="K904" s="420"/>
      <c r="L904" s="420"/>
      <c r="M904" s="420"/>
      <c r="N904" s="420"/>
      <c r="O904" s="420"/>
      <c r="P904" s="315" t="s">
        <v>603</v>
      </c>
      <c r="Q904" s="315"/>
      <c r="R904" s="315"/>
      <c r="S904" s="315"/>
      <c r="T904" s="315"/>
      <c r="U904" s="315"/>
      <c r="V904" s="315"/>
      <c r="W904" s="315"/>
      <c r="X904" s="315"/>
      <c r="Y904" s="316">
        <v>15</v>
      </c>
      <c r="Z904" s="317"/>
      <c r="AA904" s="317"/>
      <c r="AB904" s="318"/>
      <c r="AC904" s="328" t="s">
        <v>611</v>
      </c>
      <c r="AD904" s="424"/>
      <c r="AE904" s="424"/>
      <c r="AF904" s="424"/>
      <c r="AG904" s="424"/>
      <c r="AH904" s="326">
        <v>1</v>
      </c>
      <c r="AI904" s="327"/>
      <c r="AJ904" s="327"/>
      <c r="AK904" s="327"/>
      <c r="AL904" s="323">
        <v>97.891231964483907</v>
      </c>
      <c r="AM904" s="324"/>
      <c r="AN904" s="324"/>
      <c r="AO904" s="325"/>
      <c r="AP904" s="319" t="s">
        <v>617</v>
      </c>
      <c r="AQ904" s="319"/>
      <c r="AR904" s="319"/>
      <c r="AS904" s="319"/>
      <c r="AT904" s="319"/>
      <c r="AU904" s="319"/>
      <c r="AV904" s="319"/>
      <c r="AW904" s="319"/>
      <c r="AX904" s="319"/>
    </row>
    <row r="905" spans="1:50" ht="30" customHeight="1" x14ac:dyDescent="0.15">
      <c r="A905" s="404">
        <v>3</v>
      </c>
      <c r="B905" s="404">
        <v>1</v>
      </c>
      <c r="C905" s="418" t="s">
        <v>612</v>
      </c>
      <c r="D905" s="418"/>
      <c r="E905" s="418"/>
      <c r="F905" s="418"/>
      <c r="G905" s="418"/>
      <c r="H905" s="418"/>
      <c r="I905" s="418"/>
      <c r="J905" s="419">
        <v>1010005002873</v>
      </c>
      <c r="K905" s="420"/>
      <c r="L905" s="420"/>
      <c r="M905" s="420"/>
      <c r="N905" s="420"/>
      <c r="O905" s="420"/>
      <c r="P905" s="315" t="s">
        <v>603</v>
      </c>
      <c r="Q905" s="315"/>
      <c r="R905" s="315"/>
      <c r="S905" s="315"/>
      <c r="T905" s="315"/>
      <c r="U905" s="315"/>
      <c r="V905" s="315"/>
      <c r="W905" s="315"/>
      <c r="X905" s="315"/>
      <c r="Y905" s="316">
        <v>8</v>
      </c>
      <c r="Z905" s="317"/>
      <c r="AA905" s="317"/>
      <c r="AB905" s="318"/>
      <c r="AC905" s="328" t="s">
        <v>604</v>
      </c>
      <c r="AD905" s="424"/>
      <c r="AE905" s="424"/>
      <c r="AF905" s="424"/>
      <c r="AG905" s="424"/>
      <c r="AH905" s="326">
        <v>1</v>
      </c>
      <c r="AI905" s="327"/>
      <c r="AJ905" s="327"/>
      <c r="AK905" s="327"/>
      <c r="AL905" s="323">
        <v>99.173553719008268</v>
      </c>
      <c r="AM905" s="324"/>
      <c r="AN905" s="324"/>
      <c r="AO905" s="325"/>
      <c r="AP905" s="319" t="s">
        <v>619</v>
      </c>
      <c r="AQ905" s="319"/>
      <c r="AR905" s="319"/>
      <c r="AS905" s="319"/>
      <c r="AT905" s="319"/>
      <c r="AU905" s="319"/>
      <c r="AV905" s="319"/>
      <c r="AW905" s="319"/>
      <c r="AX905" s="319"/>
    </row>
    <row r="906" spans="1:50" ht="30" customHeight="1" x14ac:dyDescent="0.15">
      <c r="A906" s="404">
        <v>4</v>
      </c>
      <c r="B906" s="404">
        <v>1</v>
      </c>
      <c r="C906" s="418" t="s">
        <v>613</v>
      </c>
      <c r="D906" s="418"/>
      <c r="E906" s="418"/>
      <c r="F906" s="418"/>
      <c r="G906" s="418"/>
      <c r="H906" s="418"/>
      <c r="I906" s="418"/>
      <c r="J906" s="419">
        <v>2360005003753</v>
      </c>
      <c r="K906" s="420"/>
      <c r="L906" s="420"/>
      <c r="M906" s="420"/>
      <c r="N906" s="420"/>
      <c r="O906" s="420"/>
      <c r="P906" s="315" t="s">
        <v>605</v>
      </c>
      <c r="Q906" s="315"/>
      <c r="R906" s="315"/>
      <c r="S906" s="315"/>
      <c r="T906" s="315"/>
      <c r="U906" s="315"/>
      <c r="V906" s="315"/>
      <c r="W906" s="315"/>
      <c r="X906" s="315"/>
      <c r="Y906" s="316">
        <v>4</v>
      </c>
      <c r="Z906" s="317"/>
      <c r="AA906" s="317"/>
      <c r="AB906" s="318"/>
      <c r="AC906" s="328" t="s">
        <v>604</v>
      </c>
      <c r="AD906" s="424"/>
      <c r="AE906" s="424"/>
      <c r="AF906" s="424"/>
      <c r="AG906" s="424"/>
      <c r="AH906" s="326">
        <v>1</v>
      </c>
      <c r="AI906" s="327"/>
      <c r="AJ906" s="327"/>
      <c r="AK906" s="327"/>
      <c r="AL906" s="323">
        <v>99.953358208955223</v>
      </c>
      <c r="AM906" s="324"/>
      <c r="AN906" s="324"/>
      <c r="AO906" s="325"/>
      <c r="AP906" s="319" t="s">
        <v>617</v>
      </c>
      <c r="AQ906" s="319"/>
      <c r="AR906" s="319"/>
      <c r="AS906" s="319"/>
      <c r="AT906" s="319"/>
      <c r="AU906" s="319"/>
      <c r="AV906" s="319"/>
      <c r="AW906" s="319"/>
      <c r="AX906" s="319"/>
    </row>
    <row r="907" spans="1:50" ht="87.75" customHeight="1" x14ac:dyDescent="0.15">
      <c r="A907" s="404">
        <v>5</v>
      </c>
      <c r="B907" s="404">
        <v>1</v>
      </c>
      <c r="C907" s="425" t="s">
        <v>616</v>
      </c>
      <c r="D907" s="418"/>
      <c r="E907" s="418"/>
      <c r="F907" s="418"/>
      <c r="G907" s="418"/>
      <c r="H907" s="418"/>
      <c r="I907" s="418"/>
      <c r="J907" s="419" t="s">
        <v>552</v>
      </c>
      <c r="K907" s="420"/>
      <c r="L907" s="420"/>
      <c r="M907" s="420"/>
      <c r="N907" s="420"/>
      <c r="O907" s="420"/>
      <c r="P907" s="315" t="s">
        <v>603</v>
      </c>
      <c r="Q907" s="315"/>
      <c r="R907" s="315"/>
      <c r="S907" s="315"/>
      <c r="T907" s="315"/>
      <c r="U907" s="315"/>
      <c r="V907" s="315"/>
      <c r="W907" s="315"/>
      <c r="X907" s="315"/>
      <c r="Y907" s="316">
        <v>1</v>
      </c>
      <c r="Z907" s="317"/>
      <c r="AA907" s="317"/>
      <c r="AB907" s="318"/>
      <c r="AC907" s="328" t="s">
        <v>604</v>
      </c>
      <c r="AD907" s="424"/>
      <c r="AE907" s="424"/>
      <c r="AF907" s="424"/>
      <c r="AG907" s="424"/>
      <c r="AH907" s="326">
        <v>2</v>
      </c>
      <c r="AI907" s="327"/>
      <c r="AJ907" s="327"/>
      <c r="AK907" s="327"/>
      <c r="AL907" s="323">
        <v>100</v>
      </c>
      <c r="AM907" s="324"/>
      <c r="AN907" s="324"/>
      <c r="AO907" s="325"/>
      <c r="AP907" s="319" t="s">
        <v>617</v>
      </c>
      <c r="AQ907" s="319"/>
      <c r="AR907" s="319"/>
      <c r="AS907" s="319"/>
      <c r="AT907" s="319"/>
      <c r="AU907" s="319"/>
      <c r="AV907" s="319"/>
      <c r="AW907" s="319"/>
      <c r="AX907" s="319"/>
    </row>
    <row r="908" spans="1:50" ht="30" customHeight="1" x14ac:dyDescent="0.15">
      <c r="A908" s="404">
        <v>6</v>
      </c>
      <c r="B908" s="404">
        <v>1</v>
      </c>
      <c r="C908" s="418" t="s">
        <v>614</v>
      </c>
      <c r="D908" s="418"/>
      <c r="E908" s="418"/>
      <c r="F908" s="418"/>
      <c r="G908" s="418"/>
      <c r="H908" s="418"/>
      <c r="I908" s="418"/>
      <c r="J908" s="419">
        <v>6010505002096</v>
      </c>
      <c r="K908" s="420"/>
      <c r="L908" s="420"/>
      <c r="M908" s="420"/>
      <c r="N908" s="420"/>
      <c r="O908" s="420"/>
      <c r="P908" s="315" t="s">
        <v>603</v>
      </c>
      <c r="Q908" s="315"/>
      <c r="R908" s="315"/>
      <c r="S908" s="315"/>
      <c r="T908" s="315"/>
      <c r="U908" s="315"/>
      <c r="V908" s="315"/>
      <c r="W908" s="315"/>
      <c r="X908" s="315"/>
      <c r="Y908" s="316">
        <v>0.5</v>
      </c>
      <c r="Z908" s="317"/>
      <c r="AA908" s="317"/>
      <c r="AB908" s="318"/>
      <c r="AC908" s="328" t="s">
        <v>615</v>
      </c>
      <c r="AD908" s="424"/>
      <c r="AE908" s="424"/>
      <c r="AF908" s="424"/>
      <c r="AG908" s="424"/>
      <c r="AH908" s="326">
        <v>3</v>
      </c>
      <c r="AI908" s="327"/>
      <c r="AJ908" s="327"/>
      <c r="AK908" s="327"/>
      <c r="AL908" s="323">
        <v>100</v>
      </c>
      <c r="AM908" s="324"/>
      <c r="AN908" s="324"/>
      <c r="AO908" s="325"/>
      <c r="AP908" s="319" t="s">
        <v>617</v>
      </c>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476</v>
      </c>
      <c r="AD935" s="275"/>
      <c r="AE935" s="275"/>
      <c r="AF935" s="275"/>
      <c r="AG935" s="275"/>
      <c r="AH935" s="344" t="s">
        <v>511</v>
      </c>
      <c r="AI935" s="346"/>
      <c r="AJ935" s="346"/>
      <c r="AK935" s="346"/>
      <c r="AL935" s="346" t="s">
        <v>21</v>
      </c>
      <c r="AM935" s="346"/>
      <c r="AN935" s="346"/>
      <c r="AO935" s="427"/>
      <c r="AP935" s="428" t="s">
        <v>433</v>
      </c>
      <c r="AQ935" s="428"/>
      <c r="AR935" s="428"/>
      <c r="AS935" s="428"/>
      <c r="AT935" s="428"/>
      <c r="AU935" s="428"/>
      <c r="AV935" s="428"/>
      <c r="AW935" s="428"/>
      <c r="AX935" s="428"/>
    </row>
    <row r="936" spans="1:50" ht="44.25"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476</v>
      </c>
      <c r="AD968" s="275"/>
      <c r="AE968" s="275"/>
      <c r="AF968" s="275"/>
      <c r="AG968" s="275"/>
      <c r="AH968" s="344" t="s">
        <v>511</v>
      </c>
      <c r="AI968" s="346"/>
      <c r="AJ968" s="346"/>
      <c r="AK968" s="346"/>
      <c r="AL968" s="346" t="s">
        <v>21</v>
      </c>
      <c r="AM968" s="346"/>
      <c r="AN968" s="346"/>
      <c r="AO968" s="427"/>
      <c r="AP968" s="428" t="s">
        <v>433</v>
      </c>
      <c r="AQ968" s="428"/>
      <c r="AR968" s="428"/>
      <c r="AS968" s="428"/>
      <c r="AT968" s="428"/>
      <c r="AU968" s="428"/>
      <c r="AV968" s="428"/>
      <c r="AW968" s="428"/>
      <c r="AX968" s="428"/>
    </row>
    <row r="969" spans="1:50" ht="48" customHeight="1" x14ac:dyDescent="0.15">
      <c r="A969" s="404">
        <v>1</v>
      </c>
      <c r="B969" s="404">
        <v>1</v>
      </c>
      <c r="C969" s="418" t="s">
        <v>608</v>
      </c>
      <c r="D969" s="418"/>
      <c r="E969" s="418"/>
      <c r="F969" s="418"/>
      <c r="G969" s="418"/>
      <c r="H969" s="418"/>
      <c r="I969" s="418"/>
      <c r="J969" s="419">
        <v>8013401001509</v>
      </c>
      <c r="K969" s="420"/>
      <c r="L969" s="420"/>
      <c r="M969" s="420"/>
      <c r="N969" s="420"/>
      <c r="O969" s="420"/>
      <c r="P969" s="315" t="s">
        <v>603</v>
      </c>
      <c r="Q969" s="315"/>
      <c r="R969" s="315"/>
      <c r="S969" s="315"/>
      <c r="T969" s="315"/>
      <c r="U969" s="315"/>
      <c r="V969" s="315"/>
      <c r="W969" s="315"/>
      <c r="X969" s="315"/>
      <c r="Y969" s="316">
        <v>35</v>
      </c>
      <c r="Z969" s="317"/>
      <c r="AA969" s="317"/>
      <c r="AB969" s="318"/>
      <c r="AC969" s="328" t="s">
        <v>604</v>
      </c>
      <c r="AD969" s="424"/>
      <c r="AE969" s="424"/>
      <c r="AF969" s="424"/>
      <c r="AG969" s="424"/>
      <c r="AH969" s="326">
        <v>3</v>
      </c>
      <c r="AI969" s="327"/>
      <c r="AJ969" s="327"/>
      <c r="AK969" s="327"/>
      <c r="AL969" s="323">
        <v>99.600123039064897</v>
      </c>
      <c r="AM969" s="324"/>
      <c r="AN969" s="324"/>
      <c r="AO969" s="325"/>
      <c r="AP969" s="319" t="s">
        <v>617</v>
      </c>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42"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476</v>
      </c>
      <c r="AD1001" s="275"/>
      <c r="AE1001" s="275"/>
      <c r="AF1001" s="275"/>
      <c r="AG1001" s="275"/>
      <c r="AH1001" s="344" t="s">
        <v>511</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476</v>
      </c>
      <c r="AD1034" s="275"/>
      <c r="AE1034" s="275"/>
      <c r="AF1034" s="275"/>
      <c r="AG1034" s="275"/>
      <c r="AH1034" s="344" t="s">
        <v>511</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476</v>
      </c>
      <c r="AD1067" s="275"/>
      <c r="AE1067" s="275"/>
      <c r="AF1067" s="275"/>
      <c r="AG1067" s="275"/>
      <c r="AH1067" s="344" t="s">
        <v>511</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483</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4" t="s">
        <v>27</v>
      </c>
      <c r="Q1101" s="344"/>
      <c r="R1101" s="344"/>
      <c r="S1101" s="344"/>
      <c r="T1101" s="344"/>
      <c r="U1101" s="344"/>
      <c r="V1101" s="344"/>
      <c r="W1101" s="344"/>
      <c r="X1101" s="344"/>
      <c r="Y1101" s="275" t="s">
        <v>434</v>
      </c>
      <c r="Z1101" s="896"/>
      <c r="AA1101" s="896"/>
      <c r="AB1101" s="896"/>
      <c r="AC1101" s="275" t="s">
        <v>377</v>
      </c>
      <c r="AD1101" s="275"/>
      <c r="AE1101" s="275"/>
      <c r="AF1101" s="275"/>
      <c r="AG1101" s="275"/>
      <c r="AH1101" s="344" t="s">
        <v>391</v>
      </c>
      <c r="AI1101" s="345"/>
      <c r="AJ1101" s="345"/>
      <c r="AK1101" s="345"/>
      <c r="AL1101" s="345" t="s">
        <v>21</v>
      </c>
      <c r="AM1101" s="345"/>
      <c r="AN1101" s="345"/>
      <c r="AO1101" s="899"/>
      <c r="AP1101" s="428" t="s">
        <v>465</v>
      </c>
      <c r="AQ1101" s="428"/>
      <c r="AR1101" s="428"/>
      <c r="AS1101" s="428"/>
      <c r="AT1101" s="428"/>
      <c r="AU1101" s="428"/>
      <c r="AV1101" s="428"/>
      <c r="AW1101" s="428"/>
      <c r="AX1101" s="428"/>
    </row>
    <row r="1102" spans="1:50" ht="30" customHeight="1" x14ac:dyDescent="0.15">
      <c r="A1102" s="404">
        <v>1</v>
      </c>
      <c r="B1102" s="404">
        <v>1</v>
      </c>
      <c r="C1102" s="898"/>
      <c r="D1102" s="898"/>
      <c r="E1102" s="259" t="s">
        <v>617</v>
      </c>
      <c r="F1102" s="897"/>
      <c r="G1102" s="897"/>
      <c r="H1102" s="897"/>
      <c r="I1102" s="897"/>
      <c r="J1102" s="419" t="s">
        <v>617</v>
      </c>
      <c r="K1102" s="420"/>
      <c r="L1102" s="420"/>
      <c r="M1102" s="420"/>
      <c r="N1102" s="420"/>
      <c r="O1102" s="420"/>
      <c r="P1102" s="426" t="s">
        <v>617</v>
      </c>
      <c r="Q1102" s="315"/>
      <c r="R1102" s="315"/>
      <c r="S1102" s="315"/>
      <c r="T1102" s="315"/>
      <c r="U1102" s="315"/>
      <c r="V1102" s="315"/>
      <c r="W1102" s="315"/>
      <c r="X1102" s="315"/>
      <c r="Y1102" s="316" t="s">
        <v>617</v>
      </c>
      <c r="Z1102" s="317"/>
      <c r="AA1102" s="317"/>
      <c r="AB1102" s="318"/>
      <c r="AC1102" s="320"/>
      <c r="AD1102" s="320"/>
      <c r="AE1102" s="320"/>
      <c r="AF1102" s="320"/>
      <c r="AG1102" s="320"/>
      <c r="AH1102" s="321" t="s">
        <v>617</v>
      </c>
      <c r="AI1102" s="322"/>
      <c r="AJ1102" s="322"/>
      <c r="AK1102" s="322"/>
      <c r="AL1102" s="323" t="s">
        <v>617</v>
      </c>
      <c r="AM1102" s="324"/>
      <c r="AN1102" s="324"/>
      <c r="AO1102" s="325"/>
      <c r="AP1102" s="319" t="s">
        <v>617</v>
      </c>
      <c r="AQ1102" s="319"/>
      <c r="AR1102" s="319"/>
      <c r="AS1102" s="319"/>
      <c r="AT1102" s="319"/>
      <c r="AU1102" s="319"/>
      <c r="AV1102" s="319"/>
      <c r="AW1102" s="319"/>
      <c r="AX1102" s="319"/>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66">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66">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46">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46">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899">
    <cfRule type="expression" dxfId="2061" priority="2073">
      <formula>IF(RIGHT(TEXT(Y880,"0.#"),1)=".",FALSE,TRUE)</formula>
    </cfRule>
    <cfRule type="expression" dxfId="2060" priority="2074">
      <formula>IF(RIGHT(TEXT(Y880,"0.#"),1)=".",TRUE,FALSE)</formula>
    </cfRule>
  </conditionalFormatting>
  <conditionalFormatting sqref="Y870:Y879">
    <cfRule type="expression" dxfId="2059" priority="2067">
      <formula>IF(RIGHT(TEXT(Y870,"0.#"),1)=".",FALSE,TRUE)</formula>
    </cfRule>
    <cfRule type="expression" dxfId="2058" priority="2068">
      <formula>IF(RIGHT(TEXT(Y870,"0.#"),1)=".",TRUE,FALSE)</formula>
    </cfRule>
  </conditionalFormatting>
  <conditionalFormatting sqref="Y909:Y932">
    <cfRule type="expression" dxfId="2057" priority="2061">
      <formula>IF(RIGHT(TEXT(Y909,"0.#"),1)=".",FALSE,TRUE)</formula>
    </cfRule>
    <cfRule type="expression" dxfId="2056" priority="2062">
      <formula>IF(RIGHT(TEXT(Y909,"0.#"),1)=".",TRUE,FALSE)</formula>
    </cfRule>
  </conditionalFormatting>
  <conditionalFormatting sqref="Y903:Y908">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70">
    <cfRule type="expression" dxfId="2047" priority="2031">
      <formula>IF(RIGHT(TEXT(Y970,"0.#"),1)=".",FALSE,TRUE)</formula>
    </cfRule>
    <cfRule type="expression" dxfId="2046" priority="2032">
      <formula>IF(RIGHT(TEXT(Y970,"0.#"),1)=".",TRUE,FALSE)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99">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0:AO879">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9:AO932">
    <cfRule type="expression" dxfId="1955" priority="2063">
      <formula>IF(AND(AL909&gt;=0, RIGHT(TEXT(AL909,"0.#"),1)&lt;&gt;"."),TRUE,FALSE)</formula>
    </cfRule>
    <cfRule type="expression" dxfId="1954" priority="2064">
      <formula>IF(AND(AL909&gt;=0, RIGHT(TEXT(AL909,"0.#"),1)="."),TRUE,FALSE)</formula>
    </cfRule>
    <cfRule type="expression" dxfId="1953" priority="2065">
      <formula>IF(AND(AL909&lt;0, RIGHT(TEXT(AL909,"0.#"),1)&lt;&gt;"."),TRUE,FALSE)</formula>
    </cfRule>
    <cfRule type="expression" dxfId="1952" priority="2066">
      <formula>IF(AND(AL909&lt;0, RIGHT(TEXT(AL909,"0.#"),1)="."),TRUE,FALSE)</formula>
    </cfRule>
  </conditionalFormatting>
  <conditionalFormatting sqref="AL903:AO908">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70:AO970">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969">
    <cfRule type="expression" dxfId="705" priority="1">
      <formula>IF(RIGHT(TEXT(Y969,"0.#"),1)=".",FALSE,TRUE)</formula>
    </cfRule>
    <cfRule type="expression" dxfId="704" priority="2">
      <formula>IF(RIGHT(TEXT(Y969,"0.#"),1)=".",TRUE,FALSE)</formula>
    </cfRule>
  </conditionalFormatting>
  <conditionalFormatting sqref="AL969:AO969">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469</v>
      </c>
      <c r="AN2" s="1001"/>
      <c r="AO2" s="1001"/>
      <c r="AP2" s="458"/>
      <c r="AQ2" s="173" t="s">
        <v>355</v>
      </c>
      <c r="AR2" s="166"/>
      <c r="AS2" s="166"/>
      <c r="AT2" s="167"/>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10"/>
      <c r="Z3" s="1011"/>
      <c r="AA3" s="1012"/>
      <c r="AB3" s="1016"/>
      <c r="AC3" s="1017"/>
      <c r="AD3" s="1018"/>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654"/>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742"/>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488</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469</v>
      </c>
      <c r="AN9" s="1001"/>
      <c r="AO9" s="1001"/>
      <c r="AP9" s="458"/>
      <c r="AQ9" s="173" t="s">
        <v>355</v>
      </c>
      <c r="AR9" s="166"/>
      <c r="AS9" s="166"/>
      <c r="AT9" s="167"/>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10"/>
      <c r="Z10" s="1011"/>
      <c r="AA10" s="1012"/>
      <c r="AB10" s="1016"/>
      <c r="AC10" s="1017"/>
      <c r="AD10" s="1018"/>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654"/>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742"/>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488</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469</v>
      </c>
      <c r="AN16" s="1001"/>
      <c r="AO16" s="1001"/>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10"/>
      <c r="Z17" s="1011"/>
      <c r="AA17" s="1012"/>
      <c r="AB17" s="1016"/>
      <c r="AC17" s="1017"/>
      <c r="AD17" s="1018"/>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654"/>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742"/>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488</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469</v>
      </c>
      <c r="AN23" s="1001"/>
      <c r="AO23" s="1001"/>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10"/>
      <c r="Z24" s="1011"/>
      <c r="AA24" s="1012"/>
      <c r="AB24" s="1016"/>
      <c r="AC24" s="1017"/>
      <c r="AD24" s="1018"/>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654"/>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742"/>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488</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469</v>
      </c>
      <c r="AN30" s="1001"/>
      <c r="AO30" s="1001"/>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10"/>
      <c r="Z31" s="1011"/>
      <c r="AA31" s="1012"/>
      <c r="AB31" s="1016"/>
      <c r="AC31" s="1017"/>
      <c r="AD31" s="1018"/>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654"/>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742"/>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488</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469</v>
      </c>
      <c r="AN37" s="1001"/>
      <c r="AO37" s="1001"/>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10"/>
      <c r="Z38" s="1011"/>
      <c r="AA38" s="1012"/>
      <c r="AB38" s="1016"/>
      <c r="AC38" s="1017"/>
      <c r="AD38" s="1018"/>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654"/>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742"/>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488</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469</v>
      </c>
      <c r="AN44" s="1001"/>
      <c r="AO44" s="1001"/>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10"/>
      <c r="Z45" s="1011"/>
      <c r="AA45" s="1012"/>
      <c r="AB45" s="1016"/>
      <c r="AC45" s="1017"/>
      <c r="AD45" s="1018"/>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654"/>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742"/>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488</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58" t="s">
        <v>11</v>
      </c>
      <c r="AC51" s="1014"/>
      <c r="AD51" s="1015"/>
      <c r="AE51" s="1001" t="s">
        <v>357</v>
      </c>
      <c r="AF51" s="1001"/>
      <c r="AG51" s="1001"/>
      <c r="AH51" s="1001"/>
      <c r="AI51" s="1001" t="s">
        <v>363</v>
      </c>
      <c r="AJ51" s="1001"/>
      <c r="AK51" s="1001"/>
      <c r="AL51" s="1001"/>
      <c r="AM51" s="1001" t="s">
        <v>469</v>
      </c>
      <c r="AN51" s="1001"/>
      <c r="AO51" s="1001"/>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10"/>
      <c r="Z52" s="1011"/>
      <c r="AA52" s="1012"/>
      <c r="AB52" s="1016"/>
      <c r="AC52" s="1017"/>
      <c r="AD52" s="1018"/>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654"/>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742"/>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488</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469</v>
      </c>
      <c r="AN58" s="1001"/>
      <c r="AO58" s="1001"/>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10"/>
      <c r="Z59" s="1011"/>
      <c r="AA59" s="1012"/>
      <c r="AB59" s="1016"/>
      <c r="AC59" s="1017"/>
      <c r="AD59" s="1018"/>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654"/>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742"/>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488</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469</v>
      </c>
      <c r="AN65" s="1001"/>
      <c r="AO65" s="1001"/>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10"/>
      <c r="Z66" s="1011"/>
      <c r="AA66" s="1012"/>
      <c r="AB66" s="1016"/>
      <c r="AC66" s="1017"/>
      <c r="AD66" s="1018"/>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654"/>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742"/>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493</v>
      </c>
      <c r="Z3" s="345"/>
      <c r="AA3" s="345"/>
      <c r="AB3" s="345"/>
      <c r="AC3" s="275" t="s">
        <v>476</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493</v>
      </c>
      <c r="Z36" s="345"/>
      <c r="AA36" s="345"/>
      <c r="AB36" s="345"/>
      <c r="AC36" s="275" t="s">
        <v>476</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493</v>
      </c>
      <c r="Z69" s="345"/>
      <c r="AA69" s="345"/>
      <c r="AB69" s="345"/>
      <c r="AC69" s="275" t="s">
        <v>476</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493</v>
      </c>
      <c r="Z102" s="345"/>
      <c r="AA102" s="345"/>
      <c r="AB102" s="345"/>
      <c r="AC102" s="275" t="s">
        <v>476</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493</v>
      </c>
      <c r="Z135" s="345"/>
      <c r="AA135" s="345"/>
      <c r="AB135" s="345"/>
      <c r="AC135" s="275" t="s">
        <v>476</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493</v>
      </c>
      <c r="Z168" s="345"/>
      <c r="AA168" s="345"/>
      <c r="AB168" s="345"/>
      <c r="AC168" s="275" t="s">
        <v>476</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493</v>
      </c>
      <c r="Z201" s="345"/>
      <c r="AA201" s="345"/>
      <c r="AB201" s="345"/>
      <c r="AC201" s="275" t="s">
        <v>476</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493</v>
      </c>
      <c r="Z234" s="345"/>
      <c r="AA234" s="345"/>
      <c r="AB234" s="345"/>
      <c r="AC234" s="275" t="s">
        <v>476</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493</v>
      </c>
      <c r="Z267" s="345"/>
      <c r="AA267" s="345"/>
      <c r="AB267" s="345"/>
      <c r="AC267" s="275" t="s">
        <v>476</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493</v>
      </c>
      <c r="Z300" s="345"/>
      <c r="AA300" s="345"/>
      <c r="AB300" s="345"/>
      <c r="AC300" s="275" t="s">
        <v>476</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493</v>
      </c>
      <c r="Z333" s="345"/>
      <c r="AA333" s="345"/>
      <c r="AB333" s="345"/>
      <c r="AC333" s="275" t="s">
        <v>476</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493</v>
      </c>
      <c r="Z366" s="345"/>
      <c r="AA366" s="345"/>
      <c r="AB366" s="345"/>
      <c r="AC366" s="275" t="s">
        <v>476</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493</v>
      </c>
      <c r="Z399" s="345"/>
      <c r="AA399" s="345"/>
      <c r="AB399" s="345"/>
      <c r="AC399" s="275" t="s">
        <v>476</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493</v>
      </c>
      <c r="Z432" s="345"/>
      <c r="AA432" s="345"/>
      <c r="AB432" s="345"/>
      <c r="AC432" s="275" t="s">
        <v>476</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493</v>
      </c>
      <c r="Z465" s="345"/>
      <c r="AA465" s="345"/>
      <c r="AB465" s="345"/>
      <c r="AC465" s="275" t="s">
        <v>476</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493</v>
      </c>
      <c r="Z498" s="345"/>
      <c r="AA498" s="345"/>
      <c r="AB498" s="345"/>
      <c r="AC498" s="275" t="s">
        <v>476</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493</v>
      </c>
      <c r="Z531" s="345"/>
      <c r="AA531" s="345"/>
      <c r="AB531" s="345"/>
      <c r="AC531" s="275" t="s">
        <v>476</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493</v>
      </c>
      <c r="Z564" s="345"/>
      <c r="AA564" s="345"/>
      <c r="AB564" s="345"/>
      <c r="AC564" s="275" t="s">
        <v>476</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493</v>
      </c>
      <c r="Z597" s="345"/>
      <c r="AA597" s="345"/>
      <c r="AB597" s="345"/>
      <c r="AC597" s="275" t="s">
        <v>476</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493</v>
      </c>
      <c r="Z630" s="345"/>
      <c r="AA630" s="345"/>
      <c r="AB630" s="345"/>
      <c r="AC630" s="275" t="s">
        <v>476</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493</v>
      </c>
      <c r="Z663" s="345"/>
      <c r="AA663" s="345"/>
      <c r="AB663" s="345"/>
      <c r="AC663" s="275" t="s">
        <v>476</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493</v>
      </c>
      <c r="Z696" s="345"/>
      <c r="AA696" s="345"/>
      <c r="AB696" s="345"/>
      <c r="AC696" s="275" t="s">
        <v>476</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493</v>
      </c>
      <c r="Z729" s="345"/>
      <c r="AA729" s="345"/>
      <c r="AB729" s="345"/>
      <c r="AC729" s="275" t="s">
        <v>476</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493</v>
      </c>
      <c r="Z762" s="345"/>
      <c r="AA762" s="345"/>
      <c r="AB762" s="345"/>
      <c r="AC762" s="275" t="s">
        <v>476</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493</v>
      </c>
      <c r="Z795" s="345"/>
      <c r="AA795" s="345"/>
      <c r="AB795" s="345"/>
      <c r="AC795" s="275" t="s">
        <v>476</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493</v>
      </c>
      <c r="Z828" s="345"/>
      <c r="AA828" s="345"/>
      <c r="AB828" s="345"/>
      <c r="AC828" s="275" t="s">
        <v>476</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493</v>
      </c>
      <c r="Z861" s="345"/>
      <c r="AA861" s="345"/>
      <c r="AB861" s="345"/>
      <c r="AC861" s="275" t="s">
        <v>476</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493</v>
      </c>
      <c r="Z894" s="345"/>
      <c r="AA894" s="345"/>
      <c r="AB894" s="345"/>
      <c r="AC894" s="275" t="s">
        <v>476</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493</v>
      </c>
      <c r="Z927" s="345"/>
      <c r="AA927" s="345"/>
      <c r="AB927" s="345"/>
      <c r="AC927" s="275" t="s">
        <v>476</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493</v>
      </c>
      <c r="Z960" s="345"/>
      <c r="AA960" s="345"/>
      <c r="AB960" s="345"/>
      <c r="AC960" s="275" t="s">
        <v>476</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493</v>
      </c>
      <c r="Z993" s="345"/>
      <c r="AA993" s="345"/>
      <c r="AB993" s="345"/>
      <c r="AC993" s="275" t="s">
        <v>476</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493</v>
      </c>
      <c r="Z1026" s="345"/>
      <c r="AA1026" s="345"/>
      <c r="AB1026" s="345"/>
      <c r="AC1026" s="275" t="s">
        <v>476</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493</v>
      </c>
      <c r="Z1059" s="345"/>
      <c r="AA1059" s="345"/>
      <c r="AB1059" s="345"/>
      <c r="AC1059" s="275" t="s">
        <v>476</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493</v>
      </c>
      <c r="Z1092" s="345"/>
      <c r="AA1092" s="345"/>
      <c r="AB1092" s="345"/>
      <c r="AC1092" s="275" t="s">
        <v>476</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493</v>
      </c>
      <c r="Z1125" s="345"/>
      <c r="AA1125" s="345"/>
      <c r="AB1125" s="345"/>
      <c r="AC1125" s="275" t="s">
        <v>476</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493</v>
      </c>
      <c r="Z1158" s="345"/>
      <c r="AA1158" s="345"/>
      <c r="AB1158" s="345"/>
      <c r="AC1158" s="275" t="s">
        <v>476</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493</v>
      </c>
      <c r="Z1191" s="345"/>
      <c r="AA1191" s="345"/>
      <c r="AB1191" s="345"/>
      <c r="AC1191" s="275" t="s">
        <v>476</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493</v>
      </c>
      <c r="Z1224" s="345"/>
      <c r="AA1224" s="345"/>
      <c r="AB1224" s="345"/>
      <c r="AC1224" s="275" t="s">
        <v>476</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493</v>
      </c>
      <c r="Z1257" s="345"/>
      <c r="AA1257" s="345"/>
      <c r="AB1257" s="345"/>
      <c r="AC1257" s="275" t="s">
        <v>476</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493</v>
      </c>
      <c r="Z1290" s="345"/>
      <c r="AA1290" s="345"/>
      <c r="AB1290" s="345"/>
      <c r="AC1290" s="275" t="s">
        <v>476</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2018-06-11T11:04:06Z</cp:lastPrinted>
  <dcterms:created xsi:type="dcterms:W3CDTF">2012-03-13T00:50:25Z</dcterms:created>
  <dcterms:modified xsi:type="dcterms:W3CDTF">2018-07-09T04:11:16Z</dcterms:modified>
</cp:coreProperties>
</file>