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<sst xmlns="http://schemas.openxmlformats.org/spreadsheetml/2006/main" count="2955" uniqueCount="617">
  <si>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</si>
  <si>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</si>
  <si>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</si>
  <si>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</si>
  <si>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</si>
  <si>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</si>
  <si>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</si>
  <si>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</si>
  <si>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</si>
  <si>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</si>
  <si>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</si>
  <si>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</si>
  <si>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</si>
  <si>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</si>
  <si>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</si>
  <si>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</si>
  <si>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</si>
  <si>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</si>
  <si>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</si>
  <si>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</si>
  <si>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</si>
  <si>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</si>
  <si>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</si>
  <si>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</si>
  <si>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</si>
  <si>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</si>
  <si>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</si>
  <si>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</si>
  <si>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</si>
  <si>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</si>
  <si>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</si>
  <si>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</si>
  <si>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</si>
  <si>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</si>
  <si>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</si>
  <si>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</si>
  <si>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</si>
  <si>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</si>
  <si>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</si>
  <si>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</si>
  <si>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</si>
  <si>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</si>
  <si>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</si>
  <si>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</si>
  <si>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</si>
  <si>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</si>
  <si>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</si>
  <si>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</si>
  <si>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</si>
  <si>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</si>
  <si>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</si>
  <si>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</si>
  <si>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</si>
  <si>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</si>
  <si>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</si>
  <si>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</si>
  <si>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</si>
  <si>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</si>
  <si>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</si>
  <si>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</si>
  <si>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</si>
  <si>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</si>
  <si>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</si>
  <si>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</si>
  <si>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</si>
  <si>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</si>
  <si>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</si>
  <si>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</si>
  <si>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</si>
  <si>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</si>
  <si>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</si>
  <si>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</si>
  <si>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</si>
  <si>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</si>
  <si>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</si>
  <si>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</si>
  <si>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</si>
  <si>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</si>
  <si>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</si>
  <si>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</si>
  <si>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</si>
  <si>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</si>
  <si>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</si>
  <si>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</si>
  <si>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</si>
  <si>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</si>
  <si>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</si>
  <si>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</si>
  <si>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</si>
  <si>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</si>
  <si>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</si>
  <si>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</si>
  <si>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</si>
  <si>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</si>
  <si>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</si>
  <si>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</si>
  <si>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</si>
  <si>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</si>
  <si>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</si>
  <si>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</si>
  <si>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</si>
  <si>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</si>
  <si>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</si>
  <si>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</si>
  <si>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</si>
  <si>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</si>
  <si>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</si>
  <si>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</si>
  <si>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</si>
  <si>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</si>
  <si>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</si>
  <si>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</si>
  <si>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</si>
  <si>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</si>
  <si>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</si>
  <si>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</si>
  <si>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</si>
  <si>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</si>
  <si>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</si>
  <si>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</si>
  <si>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</si>
  <si>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</si>
  <si>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</si>
  <si>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</si>
  <si>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</si>
  <si>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</si>
  <si>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</si>
  <si>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</si>
  <si>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</si>
  <si>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</si>
  <si>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</si>
  <si>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</si>
  <si>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</si>
  <si>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</si>
  <si>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</si>
  <si>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</si>
  <si>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</si>
  <si>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</si>
  <si>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</si>
  <si>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</si>
  <si>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</si>
  <si>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</si>
  <si>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</si>
  <si>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</si>
  <si>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</si>
  <si>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</si>
  <si>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</si>
  <si>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</si>
  <si>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</si>
  <si>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</si>
  <si>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</si>
  <si>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</si>
  <si>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</si>
  <si>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</si>
  <si>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</si>
  <si>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</si>
  <si>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</si>
  <si>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</si>
  <si>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</si>
  <si>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</si>
  <si>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</si>
  <si>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</si>
  <si>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</si>
  <si>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</si>
  <si>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</si>
  <si>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</si>
  <si>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</si>
  <si>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</si>
  <si>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</si>
  <si>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</si>
  <si>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</si>
  <si>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</si>
  <si>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</si>
  <si>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</si>
  <si>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</si>
  <si>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</si>
  <si>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</si>
  <si>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</si>
  <si>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</si>
  <si>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</si>
  <si>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</si>
  <si>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</si>
  <si>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</si>
  <si>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</si>
  <si>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</si>
  <si>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</si>
  <si>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</si>
  <si>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</si>
  <si>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</si>
  <si>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</si>
  <si>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</si>
  <si>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</si>
  <si>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</si>
  <si>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</si>
  <si>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</si>
  <si>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</si>
  <si>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</si>
  <si>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</si>
  <si>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</si>
  <si>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</si>
  <si>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</si>
  <si>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</si>
  <si>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</si>
  <si>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</si>
  <si>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</si>
  <si>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</si>
  <si>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</si>
  <si>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</si>
  <si>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</si>
  <si>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</si>
  <si>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</si>
  <si>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</si>
  <si>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</si>
  <si>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</si>
  <si>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</si>
  <si>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</si>
  <si>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</si>
  <si>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</si>
  <si>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</si>
  <si>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</si>
  <si>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</si>
  <si>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</si>
  <si>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</si>
  <si>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</si>
  <si>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</si>
  <si>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</si>
  <si>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</si>
  <si>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</si>
  <si>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</si>
  <si>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</si>
  <si>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</si>
  <si>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</si>
  <si>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</si>
  <si>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</si>
  <si>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</si>
  <si>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</si>
  <si>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</si>
  <si>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</si>
  <si>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</si>
  <si>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</si>
  <si>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</si>
  <si>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</si>
  <si>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</si>
  <si>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</si>
  <si>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</si>
  <si>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</si>
  <si>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</si>
  <si>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</si>
  <si>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</si>
  <si>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</si>
  <si>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</si>
  <si>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</si>
  <si>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</si>
  <si>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</si>
  <si>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</si>
  <si>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</si>
  <si>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</si>
  <si>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</si>
  <si>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</si>
  <si>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</si>
  <si>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</si>
  <si>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</si>
  <si>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</si>
  <si>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</si>
  <si>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</si>
  <si>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</si>
  <si>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</si>
  <si>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</si>
  <si>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</si>
  <si>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</si>
  <si>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</si>
  <si>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</si>
  <si>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</si>
  <si>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</si>
  <si>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</si>
  <si>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</si>
  <si>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</si>
  <si>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</si>
  <si>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</si>
  <si>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</si>
  <si>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</si>
  <si>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</si>
  <si>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</si>
  <si>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</si>
  <si>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</si>
  <si>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</si>
  <si>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</si>
  <si>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</si>
  <si>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</si>
  <si>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</si>
  <si>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</si>
  <si>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</si>
  <si>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</si>
  <si>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</si>
  <si>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</si>
  <si>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</si>
  <si>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</si>
  <si>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</si>
  <si>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</si>
  <si>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</si>
  <si>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</si>
  <si>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</si>
  <si>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</si>
  <si>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</si>
  <si>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</si>
  <si>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</si>
  <si>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</si>
  <si>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</si>
  <si>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</si>
  <si>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</si>
  <si>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</si>
  <si>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</si>
  <si>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</si>
  <si>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</si>
  <si>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</si>
  <si>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</si>
  <si>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</si>
  <si>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</si>
  <si>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</si>
  <si>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</si>
  <si>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</si>
  <si>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</si>
  <si>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</si>
  <si>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</si>
  <si>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</si>
  <si>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</si>
  <si>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</si>
  <si>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</si>
  <si>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</si>
  <si>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</si>
  <si>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</si>
  <si>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</si>
  <si>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</si>
  <si>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</si>
  <si>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</si>
  <si>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</si>
  <si>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</si>
  <si>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</si>
  <si>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</si>
  <si>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</si>
  <si>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</si>
  <si>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</si>
  <si>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</si>
  <si>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</si>
  <si>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</si>
  <si>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</si>
  <si>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</si>
  <si>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</si>
  <si>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</si>
  <si>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</si>
  <si>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</si>
  <si>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</si>
  <si>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</si>
  <si>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</si>
  <si>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</si>
  <si>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</si>
  <si>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</si>
  <si>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</si>
  <si>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</si>
  <si>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</si>
  <si>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</si>
  <si>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</si>
  <si>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</si>
  <si>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</si>
  <si>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</si>
  <si>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</si>
  <si>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</si>
  <si>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</si>
  <si>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</si>
  <si>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</si>
  <si>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</si>
  <si>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</si>
  <si>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</si>
  <si>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</si>
  <si>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</si>
  <si>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</si>
  <si>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</si>
  <si>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</si>
  <si>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</si>
  <si>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</si>
  <si>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</si>
  <si>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</si>
  <si>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</si>
  <si>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</si>
  <si>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</si>
  <si>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</si>
  <si>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</si>
  <si>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</si>
  <si>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</si>
  <si>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</si>
  <si>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</si>
  <si>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</si>
  <si>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</si>
  <si>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</si>
  <si>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</si>
  <si>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</si>
  <si>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</si>
  <si>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</si>
  <si>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</si>
  <si>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</si>
  <si>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</si>
  <si>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</si>
  <si>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</si>
  <si>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</si>
  <si>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</si>
  <si>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</si>
  <si>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</si>
  <si>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</si>
  <si>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</si>
  <si>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</si>
  <si>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</si>
  <si>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</si>
  <si>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</si>
  <si>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</si>
  <si>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</si>
  <si>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</si>
  <si>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</si>
  <si>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</si>
  <si>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</si>
  <si>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</si>
  <si>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</si>
  <si>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</si>
  <si>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</si>
  <si>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</si>
  <si>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</si>
  <si>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</si>
  <si>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</si>
  <si>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</si>
  <si>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</si>
  <si>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</si>
  <si>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</si>
  <si>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</si>
  <si>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</si>
  <si>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</si>
  <si>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</si>
  <si>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</si>
  <si>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</si>
  <si>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</si>
  <si>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</si>
  <si>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</si>
  <si>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</si>
  <si>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</si>
  <si>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</si>
  <si>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</si>
  <si>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</si>
  <si>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</si>
  <si>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</si>
  <si>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</si>
  <si>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</si>
  <si>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</si>
  <si>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</si>
  <si>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</si>
  <si>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</si>
  <si>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</si>
  <si>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</si>
  <si>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</si>
  <si>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</si>
  <si>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</si>
  <si>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</si>
  <si>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</si>
  <si>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</si>
  <si>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</si>
  <si>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</si>
  <si>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</si>
  <si>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</si>
  <si>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</si>
  <si>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</si>
  <si>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</si>
  <si>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</si>
  <si>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</si>
  <si>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</si>
  <si>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</si>
  <si>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</si>
  <si>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</si>
  <si>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</si>
  <si>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</si>
  <si>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</si>
  <si>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</si>
  <si>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</si>
  <si>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</si>
  <si>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</si>
  <si>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</si>
  <si>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</si>
  <si>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</si>
  <si>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</si>
  <si>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</si>
  <si>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</si>
  <si>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</si>
  <si>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</si>
  <si>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</si>
  <si>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</si>
  <si>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</si>
  <si>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</si>
  <si>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</si>
  <si>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</si>
  <si>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</si>
  <si>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</si>
  <si>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</si>
  <si>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</si>
  <si>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</si>
  <si>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</si>
  <si>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</si>
  <si>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</si>
  <si>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</si>
  <si>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</si>
  <si>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</si>
  <si>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</si>
  <si>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</si>
  <si>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</si>
  <si>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</si>
  <si>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</si>
  <si>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</si>
  <si>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</si>
  <si>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</si>
  <si>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</si>
  <si>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</si>
  <si>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</si>
  <si>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</si>
  <si>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</si>
  <si>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</si>
  <si>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</si>
  <si>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</si>
  <si>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</si>
  <si>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</si>
  <si>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</si>
  <si>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</si>
  <si>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</si>
  <si>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</si>
  <si>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</si>
  <si>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</si>
  <si>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</si>
  <si>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</si>
  <si>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</si>
  <si>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</si>
  <si>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</si>
  <si>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</si>
  <si>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</si>
  <si>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</si>
  <si>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</si>
  <si>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</si>
  <si>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</si>
  <si>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</si>
  <si>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</si>
  <si>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</si>
  <si>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</si>
  <si>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</si>
  <si>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</si>
  <si>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</si>
  <si>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</si>
  <si>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</si>
  <si>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被害者相談等自賠責制度の適正・円滑な執行</t>
  </si>
  <si>
    <t>自動車局</t>
  </si>
  <si>
    <t>保障制度参事官室</t>
    <rPh sb="0" eb="2">
      <t>ホショウ</t>
    </rPh>
    <rPh sb="2" eb="4">
      <t>セイド</t>
    </rPh>
    <rPh sb="4" eb="8">
      <t>サンジカンシツ</t>
    </rPh>
    <phoneticPr fontId="5"/>
  </si>
  <si>
    <t>参事官　小林　豊</t>
    <rPh sb="4" eb="6">
      <t>コバヤシ</t>
    </rPh>
    <rPh sb="7" eb="8">
      <t>ユタ</t>
    </rPh>
    <phoneticPr fontId="5"/>
  </si>
  <si>
    <t>○</t>
  </si>
  <si>
    <t>自動車損害賠償保障法附則第4項、第5項</t>
  </si>
  <si>
    <t>自動車事故対策計画
（平成14年国土交通省告示第52号）</t>
  </si>
  <si>
    <t>自動車事故に係る損害賠償問題等について、公正で中立な弁護士による相談等を受けられる環境の整備を図り、自動車事故被害者の救済を図る。</t>
    <rPh sb="14" eb="15">
      <t>トウ</t>
    </rPh>
    <phoneticPr fontId="5"/>
  </si>
  <si>
    <t>-</t>
  </si>
  <si>
    <t>-</t>
    <phoneticPr fontId="5"/>
  </si>
  <si>
    <t>自動車事故対策費補助金</t>
    <rPh sb="0" eb="3">
      <t>ジドウシャ</t>
    </rPh>
    <rPh sb="3" eb="5">
      <t>ジコ</t>
    </rPh>
    <rPh sb="5" eb="7">
      <t>タイサク</t>
    </rPh>
    <rPh sb="7" eb="8">
      <t>ヒ</t>
    </rPh>
    <rPh sb="8" eb="11">
      <t>ホジョキン</t>
    </rPh>
    <phoneticPr fontId="5"/>
  </si>
  <si>
    <t>示談あっ旋成立率を目標値とする。</t>
  </si>
  <si>
    <t>示談あっ旋成立率
（示談あっ旋成立件数／示談あっ旋件数）</t>
    <rPh sb="10" eb="12">
      <t>ジダン</t>
    </rPh>
    <rPh sb="14" eb="15">
      <t>セン</t>
    </rPh>
    <rPh sb="15" eb="17">
      <t>セイリツ</t>
    </rPh>
    <rPh sb="17" eb="19">
      <t>ケンスウ</t>
    </rPh>
    <rPh sb="20" eb="22">
      <t>ジダン</t>
    </rPh>
    <rPh sb="24" eb="25">
      <t>セン</t>
    </rPh>
    <rPh sb="25" eb="27">
      <t>ケンスウ</t>
    </rPh>
    <phoneticPr fontId="5"/>
  </si>
  <si>
    <t>＜相談事業に要する経費の補助＞
・自動車事故に係る損害賠償に関する相談件数</t>
  </si>
  <si>
    <t>件</t>
    <rPh sb="0" eb="1">
      <t>ケン</t>
    </rPh>
    <phoneticPr fontId="5"/>
  </si>
  <si>
    <t>＜示談あっ旋事業に要する経費の補助＞
・示談あっ旋件数</t>
  </si>
  <si>
    <t>&lt;相談事業に要する経費の補助＞
事業経費／自動車事故に係る損害賠償に関する相談件数　　　　　　　　　　　　</t>
    <phoneticPr fontId="5"/>
  </si>
  <si>
    <t>円／件</t>
    <rPh sb="0" eb="1">
      <t>エン</t>
    </rPh>
    <rPh sb="2" eb="3">
      <t>ケン</t>
    </rPh>
    <phoneticPr fontId="5"/>
  </si>
  <si>
    <t>&lt;示談あっ旋事業に要する経費の補助＞
事業経費／示談あっ旋件数　</t>
    <phoneticPr fontId="5"/>
  </si>
  <si>
    <t>198,338,298/
2,115</t>
    <phoneticPr fontId="5"/>
  </si>
  <si>
    <t>５　安全で安心できる交通の確保、治安・生活安全の確保</t>
  </si>
  <si>
    <t>16　自動車事故の被害者の救済を図る</t>
  </si>
  <si>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</si>
  <si>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t>
  </si>
  <si>
    <t>無</t>
  </si>
  <si>
    <t>本事業における主な使途は、相談事業・示談あっ旋事業の実施に係る弁護士謝金等であり、真に必要とされるものに限定されている。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phoneticPr fontId="5"/>
  </si>
  <si>
    <t>本事業においては、利用実績に応じて相談所等の開設場所・時間を見直す等コスト削減や効率化に向けた工夫を行っている。</t>
    <rPh sb="0" eb="1">
      <t>ホン</t>
    </rPh>
    <rPh sb="1" eb="3">
      <t>ジギョウ</t>
    </rPh>
    <rPh sb="9" eb="11">
      <t>リヨウ</t>
    </rPh>
    <rPh sb="33" eb="34">
      <t>ナド</t>
    </rPh>
    <rPh sb="37" eb="39">
      <t>サクゲン</t>
    </rPh>
    <rPh sb="40" eb="43">
      <t>コウリツカ</t>
    </rPh>
    <rPh sb="44" eb="45">
      <t>ム</t>
    </rPh>
    <rPh sb="47" eb="49">
      <t>クフウ</t>
    </rPh>
    <rPh sb="50" eb="51">
      <t>オコナ</t>
    </rPh>
    <phoneticPr fontId="5"/>
  </si>
  <si>
    <t>成果実績は目標値に見合ったものとなっている。</t>
  </si>
  <si>
    <t>316</t>
    <phoneticPr fontId="5"/>
  </si>
  <si>
    <t>294</t>
    <phoneticPr fontId="5"/>
  </si>
  <si>
    <t>302</t>
    <phoneticPr fontId="5"/>
  </si>
  <si>
    <t>187</t>
    <phoneticPr fontId="5"/>
  </si>
  <si>
    <t>182</t>
    <phoneticPr fontId="5"/>
  </si>
  <si>
    <t>185</t>
    <phoneticPr fontId="5"/>
  </si>
  <si>
    <t>199</t>
    <phoneticPr fontId="5"/>
  </si>
  <si>
    <t>弁護士謝金</t>
    <rPh sb="0" eb="3">
      <t>ベンゴシ</t>
    </rPh>
    <rPh sb="3" eb="5">
      <t>シャキン</t>
    </rPh>
    <phoneticPr fontId="5"/>
  </si>
  <si>
    <t>弁護士に対する謝金</t>
    <rPh sb="0" eb="3">
      <t>ベンゴシ</t>
    </rPh>
    <rPh sb="4" eb="5">
      <t>タイ</t>
    </rPh>
    <rPh sb="7" eb="9">
      <t>シャキン</t>
    </rPh>
    <phoneticPr fontId="5"/>
  </si>
  <si>
    <t>広報費</t>
    <rPh sb="0" eb="3">
      <t>コウホウヒ</t>
    </rPh>
    <phoneticPr fontId="5"/>
  </si>
  <si>
    <t>事務費</t>
    <rPh sb="0" eb="3">
      <t>ジムヒ</t>
    </rPh>
    <phoneticPr fontId="5"/>
  </si>
  <si>
    <t>郵便通信費、消耗品費等</t>
    <rPh sb="0" eb="2">
      <t>ユウビン</t>
    </rPh>
    <rPh sb="2" eb="5">
      <t>ツウシンヒ</t>
    </rPh>
    <rPh sb="6" eb="9">
      <t>ショウモウヒン</t>
    </rPh>
    <rPh sb="9" eb="10">
      <t>ヒ</t>
    </rPh>
    <rPh sb="10" eb="11">
      <t>トウ</t>
    </rPh>
    <phoneticPr fontId="5"/>
  </si>
  <si>
    <t>研修費</t>
    <rPh sb="0" eb="3">
      <t>ケンシュウヒ</t>
    </rPh>
    <phoneticPr fontId="5"/>
  </si>
  <si>
    <t>開催経費（会場借料等）</t>
    <rPh sb="0" eb="2">
      <t>カイサイ</t>
    </rPh>
    <rPh sb="2" eb="4">
      <t>ケイヒ</t>
    </rPh>
    <rPh sb="5" eb="7">
      <t>カイジョウ</t>
    </rPh>
    <rPh sb="7" eb="9">
      <t>シャクリョウ</t>
    </rPh>
    <rPh sb="9" eb="10">
      <t>トウ</t>
    </rPh>
    <phoneticPr fontId="5"/>
  </si>
  <si>
    <t>事務委託費</t>
    <rPh sb="0" eb="2">
      <t>ジム</t>
    </rPh>
    <rPh sb="2" eb="4">
      <t>イタク</t>
    </rPh>
    <rPh sb="4" eb="5">
      <t>ヒ</t>
    </rPh>
    <phoneticPr fontId="5"/>
  </si>
  <si>
    <t>A.（公財）日弁連交通事故相談センター</t>
  </si>
  <si>
    <t>（公財）日弁連交通事故相談センター</t>
  </si>
  <si>
    <t>弁護士による自動車事故に係る損害賠償に関する相談事業・示談あっ旋事業を実施</t>
  </si>
  <si>
    <t>補助金等交付</t>
  </si>
  <si>
    <t>564,253,104/46,422</t>
    <phoneticPr fontId="5"/>
  </si>
  <si>
    <t>566,788,582/43,421</t>
    <phoneticPr fontId="5"/>
  </si>
  <si>
    <t>165,516,739/1,660</t>
    <phoneticPr fontId="5"/>
  </si>
  <si>
    <t>161,375,599/1,547</t>
    <phoneticPr fontId="5"/>
  </si>
  <si>
    <t>143,369,864/1,238</t>
    <phoneticPr fontId="5"/>
  </si>
  <si>
    <t>被害者からの相談件数及び示談あっ旋件数ともに減少傾向にあるが、活動実績は見込みに見合ったものとなっている。</t>
    <rPh sb="10" eb="11">
      <t>オヨ</t>
    </rPh>
    <rPh sb="22" eb="24">
      <t>ゲンショウ</t>
    </rPh>
    <rPh sb="24" eb="26">
      <t>ケイコウ</t>
    </rPh>
    <rPh sb="31" eb="33">
      <t>カツドウ</t>
    </rPh>
    <rPh sb="33" eb="35">
      <t>ジッセキ</t>
    </rPh>
    <rPh sb="36" eb="38">
      <t>ミコミ</t>
    </rPh>
    <rPh sb="40" eb="42">
      <t>ミア</t>
    </rPh>
    <phoneticPr fontId="5"/>
  </si>
  <si>
    <t>相談所の運営・管理経費等</t>
    <rPh sb="0" eb="2">
      <t>ソウダン</t>
    </rPh>
    <rPh sb="2" eb="3">
      <t>ショ</t>
    </rPh>
    <rPh sb="4" eb="6">
      <t>ウンエイ</t>
    </rPh>
    <rPh sb="7" eb="9">
      <t>カンリ</t>
    </rPh>
    <rPh sb="9" eb="11">
      <t>ケイヒ</t>
    </rPh>
    <rPh sb="11" eb="12">
      <t>ナド</t>
    </rPh>
    <phoneticPr fontId="5"/>
  </si>
  <si>
    <t>リーフレット印刷費・広報活動経費等</t>
    <rPh sb="6" eb="8">
      <t>インサツ</t>
    </rPh>
    <rPh sb="8" eb="9">
      <t>ヒ</t>
    </rPh>
    <rPh sb="10" eb="12">
      <t>コウホウ</t>
    </rPh>
    <rPh sb="12" eb="14">
      <t>カツドウ</t>
    </rPh>
    <rPh sb="14" eb="16">
      <t>ケイヒ</t>
    </rPh>
    <rPh sb="16" eb="17">
      <t>トウ</t>
    </rPh>
    <phoneticPr fontId="5"/>
  </si>
  <si>
    <t>575,827,327/39,015</t>
    <phoneticPr fontId="5"/>
  </si>
  <si>
    <t>615,707,609/
44,542</t>
    <phoneticPr fontId="5"/>
  </si>
  <si>
    <t>-</t>
    <phoneticPr fontId="5"/>
  </si>
  <si>
    <t>自動車事故に係る損害賠償問題等について、公正で中立な弁護士による相談等を受けられる環境の整備を図ることにより、自動車事故被害者の救済の推進に寄与する。</t>
    <rPh sb="67" eb="69">
      <t>スイシン</t>
    </rPh>
    <rPh sb="70" eb="72">
      <t>キヨ</t>
    </rPh>
    <phoneticPr fontId="5"/>
  </si>
  <si>
    <t>自動車事故の損害賠償の適正な支払いの確保を図るために、公平・中立性を確保の上、被害者が無償で事故に係る賠償の相談等を行える環境を整える必要がある。</t>
    <rPh sb="37" eb="38">
      <t>ウエ</t>
    </rPh>
    <rPh sb="46" eb="48">
      <t>ジコ</t>
    </rPh>
    <rPh sb="49" eb="50">
      <t>カカ</t>
    </rPh>
    <rPh sb="51" eb="53">
      <t>バイショウ</t>
    </rPh>
    <rPh sb="54" eb="56">
      <t>ソウダン</t>
    </rPh>
    <rPh sb="56" eb="57">
      <t>ナド</t>
    </rPh>
    <rPh sb="58" eb="59">
      <t>オコナ</t>
    </rPh>
    <phoneticPr fontId="5"/>
  </si>
  <si>
    <t>本事業については、自動車事故の損害賠償の適正な支払いの確保を図るため、公平・中立性を確保の上、被害者が無償で事故に係る賠償の相談等を行える環境が整える必要があるところ、当該事業を適切に実施可能な者に補助金を交付しており、必要かつ適切な事業となっている。また本制度は、自動車損害賠償保障法附則第4項及び第5項に基づき、自動車事故対策計画を作成して実施することとされている事業であり、被害者救済のために優先度の高い事業である。</t>
    <rPh sb="1" eb="3">
      <t>ジギョウ</t>
    </rPh>
    <rPh sb="75" eb="77">
      <t>ヒツヨウ</t>
    </rPh>
    <rPh sb="84" eb="86">
      <t>トウガイ</t>
    </rPh>
    <rPh sb="86" eb="88">
      <t>ジギョウ</t>
    </rPh>
    <rPh sb="89" eb="91">
      <t>テキセツ</t>
    </rPh>
    <rPh sb="92" eb="94">
      <t>ジッシ</t>
    </rPh>
    <rPh sb="94" eb="96">
      <t>カノウ</t>
    </rPh>
    <rPh sb="97" eb="98">
      <t>シャ</t>
    </rPh>
    <rPh sb="99" eb="102">
      <t>ホジョキン</t>
    </rPh>
    <rPh sb="103" eb="105">
      <t>コウフ</t>
    </rPh>
    <rPh sb="110" eb="112">
      <t>ヒツヨウ</t>
    </rPh>
    <rPh sb="114" eb="116">
      <t>テキセツ</t>
    </rPh>
    <rPh sb="117" eb="119">
      <t>ジギョウ</t>
    </rPh>
    <rPh sb="128" eb="129">
      <t>ホン</t>
    </rPh>
    <rPh sb="129" eb="131">
      <t>セイド</t>
    </rPh>
    <rPh sb="145" eb="146">
      <t>ダイ</t>
    </rPh>
    <rPh sb="147" eb="148">
      <t>コウ</t>
    </rPh>
    <rPh sb="148" eb="149">
      <t>オヨ</t>
    </rPh>
    <rPh sb="168" eb="170">
      <t>サクセイ</t>
    </rPh>
    <rPh sb="172" eb="174">
      <t>ジッシ</t>
    </rPh>
    <rPh sb="184" eb="186">
      <t>ジギョウ</t>
    </rPh>
    <rPh sb="190" eb="193">
      <t>ヒガイシャ</t>
    </rPh>
    <rPh sb="193" eb="195">
      <t>キュウサイ</t>
    </rPh>
    <rPh sb="199" eb="202">
      <t>ユウセンド</t>
    </rPh>
    <rPh sb="203" eb="204">
      <t>タカ</t>
    </rPh>
    <rPh sb="205" eb="207">
      <t>ジギョウ</t>
    </rPh>
    <phoneticPr fontId="5"/>
  </si>
  <si>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</si>
  <si>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本事業における主な使途は、相談事業・示談あっ旋事業の実施に係る弁護士謝金等であり、真に必要とされるものに限定されており、コスト等の水準は妥当である。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rPh sb="63" eb="64">
      <t>ナド</t>
    </rPh>
    <rPh sb="65" eb="67">
      <t>スイジュン</t>
    </rPh>
    <rPh sb="68" eb="70">
      <t>ダトウ</t>
    </rPh>
    <phoneticPr fontId="5"/>
  </si>
  <si>
    <t>自動車事故の被害者救済を図る観点から、事故に係る損害賠償問題について適正かつ迅速な解決を図るために重要な役割を果たしている。
本事業については、自動車事故に係る専門的知識（高次脳機能障害に係る認定基準等）の研修実施等、相談等実施体制の充実・強化を図るとともに、相談等実績が少ない相談所を補助対象から除外するなどの合理化を進めている。</t>
    <rPh sb="63" eb="64">
      <t>ホン</t>
    </rPh>
    <rPh sb="100" eb="101">
      <t>ナド</t>
    </rPh>
    <rPh sb="107" eb="108">
      <t>ナド</t>
    </rPh>
    <phoneticPr fontId="5"/>
  </si>
  <si>
    <t>自動車事故被害者等のニーズを踏まえ、相談所の開設時間や開設場所等を改善していく等、より一層の事業内容の充実及び効果的な事業の実施を図る。</t>
    <rPh sb="27" eb="29">
      <t>カイセツ</t>
    </rPh>
    <rPh sb="29" eb="31">
      <t>バショ</t>
    </rPh>
    <rPh sb="39" eb="40">
      <t>ナド</t>
    </rPh>
    <rPh sb="43" eb="45">
      <t>イッソウ</t>
    </rPh>
    <phoneticPr fontId="5"/>
  </si>
  <si>
    <t xml:space="preserve">（公財）日弁連交通事故相談センターを対象に、弁護士による自動車事故に係る損害賠償に関する相談事業・示談あっ旋事業等に要する経費の一部を補助（補助率：定額）。
</t>
    <rPh sb="0" eb="17">
      <t>ニチベンレン</t>
    </rPh>
    <rPh sb="18" eb="20">
      <t>タイショウ</t>
    </rPh>
    <rPh sb="58" eb="59">
      <t>ヨウ</t>
    </rPh>
    <phoneticPr fontId="5"/>
  </si>
  <si>
    <t>・補助対象事業実績報告書（公益財団法人日弁連交通事故相談センターホームページ　http://www.n-tacc.or.jp/solution/assen.htmlにも掲載）</t>
    <rPh sb="1" eb="3">
      <t>ホジョ</t>
    </rPh>
    <rPh sb="3" eb="5">
      <t>タイショウ</t>
    </rPh>
    <rPh sb="5" eb="7">
      <t>ジギョウ</t>
    </rPh>
    <rPh sb="7" eb="9">
      <t>ジッセキ</t>
    </rPh>
    <rPh sb="9" eb="11">
      <t>ホウコク</t>
    </rPh>
    <rPh sb="11" eb="12">
      <t>ショ</t>
    </rPh>
    <rPh sb="13" eb="32">
      <t>ニチベンレン</t>
    </rPh>
    <rPh sb="84" eb="86">
      <t>ケイサイ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</si>
</sst>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38100</xdr:colOff>
      <xdr:row>741</xdr:row>
      <xdr:rowOff>215900</xdr:rowOff>
    </xdr:from>
    <xdr:to>
      <xdr:col>31</xdr:col>
      <xdr:colOff>131541</xdr:colOff>
      <xdr:row>755</xdr:row>
      <xdr:rowOff>220842</xdr:rowOff>
    </xdr:to>
    <xdr:grpSp>
      <xdr:nvGrpSpPr>
        <xdr:cNvPr id="2" name="グループ化 1"/>
        <xdr:cNvGrpSpPr/>
      </xdr:nvGrpSpPr>
      <xdr:grpSpPr>
        <a:xfrm>
          <a:off x="4528457" y="47283007"/>
          <a:ext cx="1930405" cy="4957942"/>
          <a:chOff x="4588969" y="235317846"/>
          <a:chExt cx="1922241" cy="4983342"/>
        </a:xfrm>
      </xdr:grpSpPr>
      <xdr:sp macro="" textlink="">
        <xdr:nvSpPr>
          <xdr:cNvPr id="3" name="Rectangle 34"/>
          <xdr:cNvSpPr>
            <a:spLocks noChangeArrowheads="1"/>
          </xdr:cNvSpPr>
        </xdr:nvSpPr>
        <xdr:spPr bwMode="auto">
          <a:xfrm>
            <a:off x="4614293" y="235317846"/>
            <a:ext cx="1807366" cy="10602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558</a:t>
            </a:r>
            <a:r>
              <a:rPr lang="ja-JP" altLang="en-US" sz="1100" b="0" i="0" u="none" strike="noStrike" baseline="0">
                <a:solidFill>
                  <a:srgbClr val="000000"/>
                </a:solidFill>
                <a:latin typeface="ＭＳ Ｐゴシック"/>
                <a:ea typeface="ＭＳ Ｐゴシック"/>
              </a:rPr>
              <a:t>百万円</a:t>
            </a:r>
          </a:p>
        </xdr:txBody>
      </xdr:sp>
      <xdr:sp macro="" textlink="">
        <xdr:nvSpPr>
          <xdr:cNvPr id="4" name="AutoShape 35"/>
          <xdr:cNvSpPr>
            <a:spLocks noChangeArrowheads="1"/>
          </xdr:cNvSpPr>
        </xdr:nvSpPr>
        <xdr:spPr bwMode="auto">
          <a:xfrm>
            <a:off x="4624244" y="236416887"/>
            <a:ext cx="1886966" cy="992332"/>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自動車事故による被害者の援護に関する事業に補助を行い、被害者の保護を増進する。</a:t>
            </a:r>
          </a:p>
        </xdr:txBody>
      </xdr:sp>
      <xdr:sp macro="" textlink="">
        <xdr:nvSpPr>
          <xdr:cNvPr id="5" name="Rectangle 37"/>
          <xdr:cNvSpPr>
            <a:spLocks noChangeArrowheads="1"/>
          </xdr:cNvSpPr>
        </xdr:nvSpPr>
        <xdr:spPr bwMode="auto">
          <a:xfrm>
            <a:off x="4588969" y="238151612"/>
            <a:ext cx="1867068" cy="102143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558</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43"/>
          <xdr:cNvSpPr>
            <a:spLocks noChangeArrowheads="1"/>
          </xdr:cNvSpPr>
        </xdr:nvSpPr>
        <xdr:spPr bwMode="auto">
          <a:xfrm>
            <a:off x="4608869" y="239231251"/>
            <a:ext cx="1757617" cy="106993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cxnSp macro="">
        <xdr:nvCxnSpPr>
          <xdr:cNvPr id="7" name="直線矢印コネクタ 8"/>
          <xdr:cNvCxnSpPr/>
        </xdr:nvCxnSpPr>
        <xdr:spPr bwMode="auto">
          <a:xfrm>
            <a:off x="5535392" y="237553500"/>
            <a:ext cx="0" cy="37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11"/>
          <xdr:cNvSpPr txBox="1"/>
        </xdr:nvSpPr>
        <xdr:spPr bwMode="auto">
          <a:xfrm>
            <a:off x="4638719" y="237890919"/>
            <a:ext cx="1416317" cy="22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0" zoomScaleSheetLayoutView="7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189</v>
      </c>
      <c r="AT2" s="939"/>
      <c r="AU2" s="939"/>
      <c r="AV2" s="52" t="str">
        <f>IF(AW2="", "", "-")</f>
        <v/>
      </c>
      <c r="AW2" s="910"/>
      <c r="AX2" s="910"/>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549</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550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142</v>
      </c>
      <c r="H5" s="837"/>
      <c r="I5" s="837"/>
      <c r="J5" s="837"/>
      <c r="K5" s="837"/>
      <c r="L5" s="837"/>
      <c r="M5" s="838" t="s">
        <v>66</v>
      </c>
      <c r="N5" s="839"/>
      <c r="O5" s="839"/>
      <c r="P5" s="839"/>
      <c r="Q5" s="839"/>
      <c r="R5" s="840"/>
      <c r="S5" s="841" t="s">
        <v>131</v>
      </c>
      <c r="T5" s="837"/>
      <c r="U5" s="837"/>
      <c r="V5" s="837"/>
      <c r="W5" s="837"/>
      <c r="X5" s="842"/>
      <c r="Y5" s="695" t="s">
        <v>3</v>
      </c>
      <c r="Z5" s="539"/>
      <c r="AA5" s="539"/>
      <c r="AB5" s="539"/>
      <c r="AC5" s="539"/>
      <c r="AD5" s="540"/>
      <c r="AE5" s="696" t="s">
        <v>552</v>
      </c>
      <c r="AF5" s="696"/>
      <c r="AG5" s="696"/>
      <c r="AH5" s="696"/>
      <c r="AI5" s="696"/>
      <c r="AJ5" s="696"/>
      <c r="AK5" s="696"/>
      <c r="AL5" s="696"/>
      <c r="AM5" s="696"/>
      <c r="AN5" s="696"/>
      <c r="AO5" s="696"/>
      <c r="AP5" s="697"/>
      <c r="AQ5" s="698" t="s">
        <v>553</v>
      </c>
      <c r="AR5" s="699"/>
      <c r="AS5" s="699"/>
      <c r="AT5" s="699"/>
      <c r="AU5" s="699"/>
      <c r="AV5" s="699"/>
      <c r="AW5" s="699"/>
      <c r="AX5" s="700"/>
    </row>
    <row r="6" spans="1:50" ht="39" customHeight="1" x14ac:dyDescent="0.15">
      <c r="A6" s="703" t="s">
        <v>4</v>
      </c>
      <c r="B6" s="704"/>
      <c r="C6" s="704"/>
      <c r="D6" s="704"/>
      <c r="E6" s="704"/>
      <c r="F6" s="704"/>
      <c r="G6" s="391" t="str">
        <f>入力規則等!F39</f>
        <v>自動車安全特別会計自動車事故対策勘定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交通安全対策、犯罪被害者等施策</v>
      </c>
      <c r="H8" s="717"/>
      <c r="I8" s="717"/>
      <c r="J8" s="717"/>
      <c r="K8" s="717"/>
      <c r="L8" s="717"/>
      <c r="M8" s="717"/>
      <c r="N8" s="717"/>
      <c r="O8" s="717"/>
      <c r="P8" s="717"/>
      <c r="Q8" s="717"/>
      <c r="R8" s="717"/>
      <c r="S8" s="717"/>
      <c r="T8" s="717"/>
      <c r="U8" s="717"/>
      <c r="V8" s="717"/>
      <c r="W8" s="717"/>
      <c r="X8" s="941"/>
      <c r="Y8" s="843" t="s">
        <v>390</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557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615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2" t="s">
        <v>24</v>
      </c>
      <c r="B12" s="943"/>
      <c r="C12" s="943"/>
      <c r="D12" s="943"/>
      <c r="E12" s="943"/>
      <c r="F12" s="944"/>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720</v>
      </c>
      <c r="Q13" s="655"/>
      <c r="R13" s="655"/>
      <c r="S13" s="655"/>
      <c r="T13" s="655"/>
      <c r="U13" s="655"/>
      <c r="V13" s="656"/>
      <c r="W13" s="654">
        <v>720</v>
      </c>
      <c r="X13" s="655"/>
      <c r="Y13" s="655"/>
      <c r="Z13" s="655"/>
      <c r="AA13" s="655"/>
      <c r="AB13" s="655"/>
      <c r="AC13" s="656"/>
      <c r="AD13" s="654">
        <v>570</v>
      </c>
      <c r="AE13" s="655"/>
      <c r="AF13" s="655"/>
      <c r="AG13" s="655"/>
      <c r="AH13" s="655"/>
      <c r="AI13" s="655"/>
      <c r="AJ13" s="656"/>
      <c r="AK13" s="654">
        <v>570</v>
      </c>
      <c r="AL13" s="655"/>
      <c r="AM13" s="655"/>
      <c r="AN13" s="655"/>
      <c r="AO13" s="655"/>
      <c r="AP13" s="655"/>
      <c r="AQ13" s="656"/>
      <c r="AR13" s="918"/>
      <c r="AS13" s="919"/>
      <c r="AT13" s="919"/>
      <c r="AU13" s="919"/>
      <c r="AV13" s="919"/>
      <c r="AW13" s="919"/>
      <c r="AX13" s="920"/>
    </row>
    <row r="14" spans="1:50" ht="21" customHeight="1" x14ac:dyDescent="0.15">
      <c r="A14" s="611"/>
      <c r="B14" s="612"/>
      <c r="C14" s="612"/>
      <c r="D14" s="612"/>
      <c r="E14" s="612"/>
      <c r="F14" s="613"/>
      <c r="G14" s="722"/>
      <c r="H14" s="723"/>
      <c r="I14" s="708" t="s">
        <v>8</v>
      </c>
      <c r="J14" s="759"/>
      <c r="K14" s="759"/>
      <c r="L14" s="759"/>
      <c r="M14" s="759"/>
      <c r="N14" s="759"/>
      <c r="O14" s="760"/>
      <c r="P14" s="654" t="s">
        <v>559</v>
      </c>
      <c r="Q14" s="655"/>
      <c r="R14" s="655"/>
      <c r="S14" s="655"/>
      <c r="T14" s="655"/>
      <c r="U14" s="655"/>
      <c r="V14" s="656"/>
      <c r="W14" s="654" t="s">
        <v>559</v>
      </c>
      <c r="X14" s="655"/>
      <c r="Y14" s="655"/>
      <c r="Z14" s="655"/>
      <c r="AA14" s="655"/>
      <c r="AB14" s="655"/>
      <c r="AC14" s="656"/>
      <c r="AD14" s="654" t="s">
        <v>559</v>
      </c>
      <c r="AE14" s="655"/>
      <c r="AF14" s="655"/>
      <c r="AG14" s="655"/>
      <c r="AH14" s="655"/>
      <c r="AI14" s="655"/>
      <c r="AJ14" s="656"/>
      <c r="AK14" s="654" t="s">
        <v>559</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559</v>
      </c>
      <c r="Q15" s="655"/>
      <c r="R15" s="655"/>
      <c r="S15" s="655"/>
      <c r="T15" s="655"/>
      <c r="U15" s="655"/>
      <c r="V15" s="656"/>
      <c r="W15" s="654" t="s">
        <v>559</v>
      </c>
      <c r="X15" s="655"/>
      <c r="Y15" s="655"/>
      <c r="Z15" s="655"/>
      <c r="AA15" s="655"/>
      <c r="AB15" s="655"/>
      <c r="AC15" s="656"/>
      <c r="AD15" s="654" t="s">
        <v>559</v>
      </c>
      <c r="AE15" s="655"/>
      <c r="AF15" s="655"/>
      <c r="AG15" s="655"/>
      <c r="AH15" s="655"/>
      <c r="AI15" s="655"/>
      <c r="AJ15" s="656"/>
      <c r="AK15" s="654" t="s">
        <v>559</v>
      </c>
      <c r="AL15" s="655"/>
      <c r="AM15" s="655"/>
      <c r="AN15" s="655"/>
      <c r="AO15" s="655"/>
      <c r="AP15" s="655"/>
      <c r="AQ15" s="656"/>
      <c r="AR15" s="654"/>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559</v>
      </c>
      <c r="Q16" s="655"/>
      <c r="R16" s="655"/>
      <c r="S16" s="655"/>
      <c r="T16" s="655"/>
      <c r="U16" s="655"/>
      <c r="V16" s="656"/>
      <c r="W16" s="654" t="s">
        <v>559</v>
      </c>
      <c r="X16" s="655"/>
      <c r="Y16" s="655"/>
      <c r="Z16" s="655"/>
      <c r="AA16" s="655"/>
      <c r="AB16" s="655"/>
      <c r="AC16" s="656"/>
      <c r="AD16" s="654" t="s">
        <v>559</v>
      </c>
      <c r="AE16" s="655"/>
      <c r="AF16" s="655"/>
      <c r="AG16" s="655"/>
      <c r="AH16" s="655"/>
      <c r="AI16" s="655"/>
      <c r="AJ16" s="656"/>
      <c r="AK16" s="654" t="s">
        <v>559</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559</v>
      </c>
      <c r="Q17" s="655"/>
      <c r="R17" s="655"/>
      <c r="S17" s="655"/>
      <c r="T17" s="655"/>
      <c r="U17" s="655"/>
      <c r="V17" s="656"/>
      <c r="W17" s="654" t="s">
        <v>559</v>
      </c>
      <c r="X17" s="655"/>
      <c r="Y17" s="655"/>
      <c r="Z17" s="655"/>
      <c r="AA17" s="655"/>
      <c r="AB17" s="655"/>
      <c r="AC17" s="656"/>
      <c r="AD17" s="654" t="s">
        <v>559</v>
      </c>
      <c r="AE17" s="655"/>
      <c r="AF17" s="655"/>
      <c r="AG17" s="655"/>
      <c r="AH17" s="655"/>
      <c r="AI17" s="655"/>
      <c r="AJ17" s="656"/>
      <c r="AK17" s="654" t="s">
        <v>559</v>
      </c>
      <c r="AL17" s="655"/>
      <c r="AM17" s="655"/>
      <c r="AN17" s="655"/>
      <c r="AO17" s="655"/>
      <c r="AP17" s="655"/>
      <c r="AQ17" s="656"/>
      <c r="AR17" s="916"/>
      <c r="AS17" s="916"/>
      <c r="AT17" s="916"/>
      <c r="AU17" s="916"/>
      <c r="AV17" s="916"/>
      <c r="AW17" s="916"/>
      <c r="AX17" s="917"/>
    </row>
    <row r="18" spans="1:50" ht="24.75" customHeight="1" x14ac:dyDescent="0.15">
      <c r="A18" s="611"/>
      <c r="B18" s="612"/>
      <c r="C18" s="612"/>
      <c r="D18" s="612"/>
      <c r="E18" s="612"/>
      <c r="F18" s="613"/>
      <c r="G18" s="724"/>
      <c r="H18" s="725"/>
      <c r="I18" s="713" t="s">
        <v>20</v>
      </c>
      <c r="J18" s="714"/>
      <c r="K18" s="714"/>
      <c r="L18" s="714"/>
      <c r="M18" s="714"/>
      <c r="N18" s="714"/>
      <c r="O18" s="715"/>
      <c r="P18" s="875">
        <f>SUM(P13:V17)</f>
        <v>720</v>
      </c>
      <c r="Q18" s="876"/>
      <c r="R18" s="876"/>
      <c r="S18" s="876"/>
      <c r="T18" s="876"/>
      <c r="U18" s="876"/>
      <c r="V18" s="877"/>
      <c r="W18" s="875">
        <f>SUM(W13:AC17)</f>
        <v>720</v>
      </c>
      <c r="X18" s="876"/>
      <c r="Y18" s="876"/>
      <c r="Z18" s="876"/>
      <c r="AA18" s="876"/>
      <c r="AB18" s="876"/>
      <c r="AC18" s="877"/>
      <c r="AD18" s="875">
        <f>SUM(AD13:AJ17)</f>
        <v>570</v>
      </c>
      <c r="AE18" s="876"/>
      <c r="AF18" s="876"/>
      <c r="AG18" s="876"/>
      <c r="AH18" s="876"/>
      <c r="AI18" s="876"/>
      <c r="AJ18" s="877"/>
      <c r="AK18" s="875">
        <f>SUM(AK13:AQ17)</f>
        <v>570</v>
      </c>
      <c r="AL18" s="876"/>
      <c r="AM18" s="876"/>
      <c r="AN18" s="876"/>
      <c r="AO18" s="876"/>
      <c r="AP18" s="876"/>
      <c r="AQ18" s="877"/>
      <c r="AR18" s="875">
        <f>SUM(AR13:AX17)</f>
        <v>0</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720</v>
      </c>
      <c r="Q19" s="655"/>
      <c r="R19" s="655"/>
      <c r="S19" s="655"/>
      <c r="T19" s="655"/>
      <c r="U19" s="655"/>
      <c r="V19" s="656"/>
      <c r="W19" s="654">
        <v>570</v>
      </c>
      <c r="X19" s="655"/>
      <c r="Y19" s="655"/>
      <c r="Z19" s="655"/>
      <c r="AA19" s="655"/>
      <c r="AB19" s="655"/>
      <c r="AC19" s="656"/>
      <c r="AD19" s="654">
        <v>558</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3" t="s">
        <v>10</v>
      </c>
      <c r="H20" s="874"/>
      <c r="I20" s="874"/>
      <c r="J20" s="874"/>
      <c r="K20" s="874"/>
      <c r="L20" s="874"/>
      <c r="M20" s="874"/>
      <c r="N20" s="874"/>
      <c r="O20" s="874"/>
      <c r="P20" s="311">
        <f>IF(P18=0, "-", SUM(P19)/P18)</f>
        <v>1</v>
      </c>
      <c r="Q20" s="311"/>
      <c r="R20" s="311"/>
      <c r="S20" s="311"/>
      <c r="T20" s="311"/>
      <c r="U20" s="311"/>
      <c r="V20" s="311"/>
      <c r="W20" s="311">
        <f t="shared" ref="W20" si="0">IF(W18=0, "-", SUM(W19)/W18)</f>
        <v>0.79166666666666663</v>
      </c>
      <c r="X20" s="311"/>
      <c r="Y20" s="311"/>
      <c r="Z20" s="311"/>
      <c r="AA20" s="311"/>
      <c r="AB20" s="311"/>
      <c r="AC20" s="311"/>
      <c r="AD20" s="311">
        <f t="shared" ref="AD20" si="1">IF(AD18=0, "-", SUM(AD19)/AD18)</f>
        <v>0.97894736842105268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0.79166666666666663</v>
      </c>
      <c r="X21" s="311"/>
      <c r="Y21" s="311"/>
      <c r="Z21" s="311"/>
      <c r="AA21" s="311"/>
      <c r="AB21" s="311"/>
      <c r="AC21" s="311"/>
      <c r="AD21" s="311">
        <f t="shared" ref="AD21" si="3">IF(AD19=0, "-", SUM(AD19)/SUM(AD13,AD14))</f>
        <v>0.97894736842105268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560</v>
      </c>
      <c r="H23" s="952"/>
      <c r="I23" s="952"/>
      <c r="J23" s="952"/>
      <c r="K23" s="952"/>
      <c r="L23" s="952"/>
      <c r="M23" s="952"/>
      <c r="N23" s="952"/>
      <c r="O23" s="953"/>
      <c r="P23" s="918">
        <v>570</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559</v>
      </c>
      <c r="H24" s="955"/>
      <c r="I24" s="955"/>
      <c r="J24" s="955"/>
      <c r="K24" s="955"/>
      <c r="L24" s="955"/>
      <c r="M24" s="955"/>
      <c r="N24" s="955"/>
      <c r="O24" s="956"/>
      <c r="P24" s="654" t="s">
        <v>559</v>
      </c>
      <c r="Q24" s="655"/>
      <c r="R24" s="655"/>
      <c r="S24" s="655"/>
      <c r="T24" s="655"/>
      <c r="U24" s="655"/>
      <c r="V24" s="656"/>
      <c r="W24" s="654" t="s">
        <v>559</v>
      </c>
      <c r="X24" s="655"/>
      <c r="Y24" s="655"/>
      <c r="Z24" s="655"/>
      <c r="AA24" s="655"/>
      <c r="AB24" s="655"/>
      <c r="AC24" s="656"/>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559</v>
      </c>
      <c r="H25" s="955"/>
      <c r="I25" s="955"/>
      <c r="J25" s="955"/>
      <c r="K25" s="955"/>
      <c r="L25" s="955"/>
      <c r="M25" s="955"/>
      <c r="N25" s="955"/>
      <c r="O25" s="956"/>
      <c r="P25" s="654" t="s">
        <v>559</v>
      </c>
      <c r="Q25" s="655"/>
      <c r="R25" s="655"/>
      <c r="S25" s="655"/>
      <c r="T25" s="655"/>
      <c r="U25" s="655"/>
      <c r="V25" s="656"/>
      <c r="W25" s="654" t="s">
        <v>559</v>
      </c>
      <c r="X25" s="655"/>
      <c r="Y25" s="655"/>
      <c r="Z25" s="655"/>
      <c r="AA25" s="655"/>
      <c r="AB25" s="655"/>
      <c r="AC25" s="656"/>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559</v>
      </c>
      <c r="H26" s="955"/>
      <c r="I26" s="955"/>
      <c r="J26" s="955"/>
      <c r="K26" s="955"/>
      <c r="L26" s="955"/>
      <c r="M26" s="955"/>
      <c r="N26" s="955"/>
      <c r="O26" s="956"/>
      <c r="P26" s="654" t="s">
        <v>559</v>
      </c>
      <c r="Q26" s="655"/>
      <c r="R26" s="655"/>
      <c r="S26" s="655"/>
      <c r="T26" s="655"/>
      <c r="U26" s="655"/>
      <c r="V26" s="656"/>
      <c r="W26" s="654" t="s">
        <v>559</v>
      </c>
      <c r="X26" s="655"/>
      <c r="Y26" s="655"/>
      <c r="Z26" s="655"/>
      <c r="AA26" s="655"/>
      <c r="AB26" s="655"/>
      <c r="AC26" s="656"/>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559</v>
      </c>
      <c r="H27" s="955"/>
      <c r="I27" s="955"/>
      <c r="J27" s="955"/>
      <c r="K27" s="955"/>
      <c r="L27" s="955"/>
      <c r="M27" s="955"/>
      <c r="N27" s="955"/>
      <c r="O27" s="956"/>
      <c r="P27" s="654" t="s">
        <v>559</v>
      </c>
      <c r="Q27" s="655"/>
      <c r="R27" s="655"/>
      <c r="S27" s="655"/>
      <c r="T27" s="655"/>
      <c r="U27" s="655"/>
      <c r="V27" s="656"/>
      <c r="W27" s="654" t="s">
        <v>559</v>
      </c>
      <c r="X27" s="655"/>
      <c r="Y27" s="655"/>
      <c r="Z27" s="655"/>
      <c r="AA27" s="655"/>
      <c r="AB27" s="655"/>
      <c r="AC27" s="656"/>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5">
        <f>P29-SUM(P23:P27)</f>
        <v>0</v>
      </c>
      <c r="Q28" s="876"/>
      <c r="R28" s="876"/>
      <c r="S28" s="876"/>
      <c r="T28" s="876"/>
      <c r="U28" s="876"/>
      <c r="V28" s="877"/>
      <c r="W28" s="875">
        <f>W29-SUM(W23:W27)</f>
        <v>0</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570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4" t="s">
        <v>472</v>
      </c>
      <c r="AN30" s="914"/>
      <c r="AO30" s="914"/>
      <c r="AP30" s="855"/>
      <c r="AQ30" s="764" t="s">
        <v>355</v>
      </c>
      <c r="AR30" s="765"/>
      <c r="AS30" s="765"/>
      <c r="AT30" s="766"/>
      <c r="AU30" s="771" t="s">
        <v>253</v>
      </c>
      <c r="AV30" s="771"/>
      <c r="AW30" s="771"/>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7"/>
      <c r="AR31" s="193"/>
      <c r="AS31" s="126" t="s">
        <v>356</v>
      </c>
      <c r="AT31" s="127"/>
      <c r="AU31" s="192">
        <v>30</v>
      </c>
      <c r="AV31" s="192"/>
      <c r="AW31" s="394" t="s">
        <v>300</v>
      </c>
      <c r="AX31" s="395"/>
    </row>
    <row r="32" spans="1:50" ht="23.25" customHeight="1" x14ac:dyDescent="0.15">
      <c r="A32" s="399"/>
      <c r="B32" s="397"/>
      <c r="C32" s="397"/>
      <c r="D32" s="397"/>
      <c r="E32" s="397"/>
      <c r="F32" s="398"/>
      <c r="G32" s="558" t="s">
        <v>561</v>
      </c>
      <c r="H32" s="559"/>
      <c r="I32" s="559"/>
      <c r="J32" s="559"/>
      <c r="K32" s="559"/>
      <c r="L32" s="559"/>
      <c r="M32" s="559"/>
      <c r="N32" s="559"/>
      <c r="O32" s="560"/>
      <c r="P32" s="98" t="s">
        <v>562</v>
      </c>
      <c r="Q32" s="98"/>
      <c r="R32" s="98"/>
      <c r="S32" s="98"/>
      <c r="T32" s="98"/>
      <c r="U32" s="98"/>
      <c r="V32" s="98"/>
      <c r="W32" s="98"/>
      <c r="X32" s="99"/>
      <c r="Y32" s="467" t="s">
        <v>12</v>
      </c>
      <c r="Z32" s="527"/>
      <c r="AA32" s="528"/>
      <c r="AB32" s="457" t="s">
        <v>518</v>
      </c>
      <c r="AC32" s="457"/>
      <c r="AD32" s="457"/>
      <c r="AE32" s="211">
        <v>82.6</v>
      </c>
      <c r="AF32" s="212"/>
      <c r="AG32" s="212"/>
      <c r="AH32" s="212"/>
      <c r="AI32" s="211">
        <v>83.99</v>
      </c>
      <c r="AJ32" s="212"/>
      <c r="AK32" s="212"/>
      <c r="AL32" s="212"/>
      <c r="AM32" s="211">
        <v>82.25</v>
      </c>
      <c r="AN32" s="212"/>
      <c r="AO32" s="212"/>
      <c r="AP32" s="212"/>
      <c r="AQ32" s="333" t="s">
        <v>559</v>
      </c>
      <c r="AR32" s="200"/>
      <c r="AS32" s="200"/>
      <c r="AT32" s="334"/>
      <c r="AU32" s="212"/>
      <c r="AV32" s="212"/>
      <c r="AW32" s="212"/>
      <c r="AX32" s="214"/>
    </row>
    <row r="33" spans="1:50" ht="23.25" customHeight="1" x14ac:dyDescent="0.15">
      <c r="A33" s="400"/>
      <c r="B33" s="401"/>
      <c r="C33" s="401"/>
      <c r="D33" s="401"/>
      <c r="E33" s="401"/>
      <c r="F33" s="402"/>
      <c r="G33" s="561"/>
      <c r="H33" s="562"/>
      <c r="I33" s="562"/>
      <c r="J33" s="562"/>
      <c r="K33" s="562"/>
      <c r="L33" s="562"/>
      <c r="M33" s="562"/>
      <c r="N33" s="562"/>
      <c r="O33" s="563"/>
      <c r="P33" s="101"/>
      <c r="Q33" s="101"/>
      <c r="R33" s="101"/>
      <c r="S33" s="101"/>
      <c r="T33" s="101"/>
      <c r="U33" s="101"/>
      <c r="V33" s="101"/>
      <c r="W33" s="101"/>
      <c r="X33" s="102"/>
      <c r="Y33" s="411" t="s">
        <v>54</v>
      </c>
      <c r="Z33" s="412"/>
      <c r="AA33" s="413"/>
      <c r="AB33" s="519" t="s">
        <v>518</v>
      </c>
      <c r="AC33" s="519"/>
      <c r="AD33" s="519"/>
      <c r="AE33" s="211">
        <v>86.2</v>
      </c>
      <c r="AF33" s="212"/>
      <c r="AG33" s="212"/>
      <c r="AH33" s="212"/>
      <c r="AI33" s="211">
        <v>82.6</v>
      </c>
      <c r="AJ33" s="212"/>
      <c r="AK33" s="212"/>
      <c r="AL33" s="212"/>
      <c r="AM33" s="211">
        <v>84</v>
      </c>
      <c r="AN33" s="212"/>
      <c r="AO33" s="212"/>
      <c r="AP33" s="212"/>
      <c r="AQ33" s="333" t="s">
        <v>559</v>
      </c>
      <c r="AR33" s="200"/>
      <c r="AS33" s="200"/>
      <c r="AT33" s="334"/>
      <c r="AU33" s="212">
        <v>83</v>
      </c>
      <c r="AV33" s="212"/>
      <c r="AW33" s="212"/>
      <c r="AX33" s="214"/>
    </row>
    <row r="34" spans="1:50" ht="23.25" customHeight="1" x14ac:dyDescent="0.15">
      <c r="A34" s="399"/>
      <c r="B34" s="397"/>
      <c r="C34" s="397"/>
      <c r="D34" s="397"/>
      <c r="E34" s="397"/>
      <c r="F34" s="398"/>
      <c r="G34" s="564"/>
      <c r="H34" s="565"/>
      <c r="I34" s="565"/>
      <c r="J34" s="565"/>
      <c r="K34" s="565"/>
      <c r="L34" s="565"/>
      <c r="M34" s="565"/>
      <c r="N34" s="565"/>
      <c r="O34" s="566"/>
      <c r="P34" s="104"/>
      <c r="Q34" s="104"/>
      <c r="R34" s="104"/>
      <c r="S34" s="104"/>
      <c r="T34" s="104"/>
      <c r="U34" s="104"/>
      <c r="V34" s="104"/>
      <c r="W34" s="104"/>
      <c r="X34" s="105"/>
      <c r="Y34" s="411" t="s">
        <v>13</v>
      </c>
      <c r="Z34" s="412"/>
      <c r="AA34" s="413"/>
      <c r="AB34" s="550" t="s">
        <v>301</v>
      </c>
      <c r="AC34" s="550"/>
      <c r="AD34" s="550"/>
      <c r="AE34" s="211">
        <f t="shared" ref="AE34" si="4">AE32/AE33*100</f>
        <v>95.823665893271453</v>
      </c>
      <c r="AF34" s="212"/>
      <c r="AG34" s="212"/>
      <c r="AH34" s="212"/>
      <c r="AI34" s="211">
        <f t="shared" ref="AI34" si="5">AI32/AI33*100</f>
        <v>101.68280871670703</v>
      </c>
      <c r="AJ34" s="212"/>
      <c r="AK34" s="212"/>
      <c r="AL34" s="212"/>
      <c r="AM34" s="211">
        <f>AM32/AM33*100</f>
        <v>97.916666666666657</v>
      </c>
      <c r="AN34" s="212"/>
      <c r="AO34" s="212"/>
      <c r="AP34" s="212"/>
      <c r="AQ34" s="333" t="s">
        <v>559</v>
      </c>
      <c r="AR34" s="200"/>
      <c r="AS34" s="200"/>
      <c r="AT34" s="334"/>
      <c r="AU34" s="212"/>
      <c r="AV34" s="212"/>
      <c r="AW34" s="212"/>
      <c r="AX34" s="214"/>
    </row>
    <row r="35" spans="1:50" ht="23.25" customHeight="1" x14ac:dyDescent="0.15">
      <c r="A35" s="219" t="s">
        <v>527</v>
      </c>
      <c r="B35" s="220"/>
      <c r="C35" s="220"/>
      <c r="D35" s="220"/>
      <c r="E35" s="220"/>
      <c r="F35" s="221"/>
      <c r="G35" s="225" t="s">
        <v>616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7"/>
      <c r="AR38" s="193"/>
      <c r="AS38" s="126" t="s">
        <v>356</v>
      </c>
      <c r="AT38" s="127"/>
      <c r="AU38" s="192"/>
      <c r="AV38" s="192"/>
      <c r="AW38" s="394" t="s">
        <v>300</v>
      </c>
      <c r="AX38" s="395"/>
    </row>
    <row r="39" spans="1:50" ht="23.25" hidden="1" customHeight="1" x14ac:dyDescent="0.15">
      <c r="A39" s="399"/>
      <c r="B39" s="397"/>
      <c r="C39" s="397"/>
      <c r="D39" s="397"/>
      <c r="E39" s="397"/>
      <c r="F39" s="398"/>
      <c r="G39" s="558"/>
      <c r="H39" s="559"/>
      <c r="I39" s="559"/>
      <c r="J39" s="559"/>
      <c r="K39" s="559"/>
      <c r="L39" s="559"/>
      <c r="M39" s="559"/>
      <c r="N39" s="559"/>
      <c r="O39" s="560"/>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1"/>
      <c r="H40" s="562"/>
      <c r="I40" s="562"/>
      <c r="J40" s="562"/>
      <c r="K40" s="562"/>
      <c r="L40" s="562"/>
      <c r="M40" s="562"/>
      <c r="N40" s="562"/>
      <c r="O40" s="563"/>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4"/>
      <c r="H41" s="565"/>
      <c r="I41" s="565"/>
      <c r="J41" s="565"/>
      <c r="K41" s="565"/>
      <c r="L41" s="565"/>
      <c r="M41" s="565"/>
      <c r="N41" s="565"/>
      <c r="O41" s="566"/>
      <c r="P41" s="104"/>
      <c r="Q41" s="104"/>
      <c r="R41" s="104"/>
      <c r="S41" s="104"/>
      <c r="T41" s="104"/>
      <c r="U41" s="104"/>
      <c r="V41" s="104"/>
      <c r="W41" s="104"/>
      <c r="X41" s="105"/>
      <c r="Y41" s="411" t="s">
        <v>13</v>
      </c>
      <c r="Z41" s="412"/>
      <c r="AA41" s="413"/>
      <c r="AB41" s="550" t="s">
        <v>301</v>
      </c>
      <c r="AC41" s="550"/>
      <c r="AD41" s="55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7"/>
      <c r="AR45" s="193"/>
      <c r="AS45" s="126" t="s">
        <v>356</v>
      </c>
      <c r="AT45" s="127"/>
      <c r="AU45" s="192"/>
      <c r="AV45" s="192"/>
      <c r="AW45" s="394" t="s">
        <v>300</v>
      </c>
      <c r="AX45" s="395"/>
    </row>
    <row r="46" spans="1:50" ht="23.25" hidden="1" customHeight="1" x14ac:dyDescent="0.15">
      <c r="A46" s="399"/>
      <c r="B46" s="397"/>
      <c r="C46" s="397"/>
      <c r="D46" s="397"/>
      <c r="E46" s="397"/>
      <c r="F46" s="398"/>
      <c r="G46" s="558"/>
      <c r="H46" s="559"/>
      <c r="I46" s="559"/>
      <c r="J46" s="559"/>
      <c r="K46" s="559"/>
      <c r="L46" s="559"/>
      <c r="M46" s="559"/>
      <c r="N46" s="559"/>
      <c r="O46" s="560"/>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1"/>
      <c r="H47" s="562"/>
      <c r="I47" s="562"/>
      <c r="J47" s="562"/>
      <c r="K47" s="562"/>
      <c r="L47" s="562"/>
      <c r="M47" s="562"/>
      <c r="N47" s="562"/>
      <c r="O47" s="563"/>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4"/>
      <c r="H48" s="565"/>
      <c r="I48" s="565"/>
      <c r="J48" s="565"/>
      <c r="K48" s="565"/>
      <c r="L48" s="565"/>
      <c r="M48" s="565"/>
      <c r="N48" s="565"/>
      <c r="O48" s="566"/>
      <c r="P48" s="104"/>
      <c r="Q48" s="104"/>
      <c r="R48" s="104"/>
      <c r="S48" s="104"/>
      <c r="T48" s="104"/>
      <c r="U48" s="104"/>
      <c r="V48" s="104"/>
      <c r="W48" s="104"/>
      <c r="X48" s="105"/>
      <c r="Y48" s="411" t="s">
        <v>13</v>
      </c>
      <c r="Z48" s="412"/>
      <c r="AA48" s="413"/>
      <c r="AB48" s="550" t="s">
        <v>301</v>
      </c>
      <c r="AC48" s="550"/>
      <c r="AD48" s="55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7"/>
      <c r="AR52" s="193"/>
      <c r="AS52" s="126" t="s">
        <v>356</v>
      </c>
      <c r="AT52" s="127"/>
      <c r="AU52" s="192"/>
      <c r="AV52" s="192"/>
      <c r="AW52" s="394" t="s">
        <v>300</v>
      </c>
      <c r="AX52" s="395"/>
    </row>
    <row r="53" spans="1:50" ht="23.25" hidden="1" customHeight="1" x14ac:dyDescent="0.15">
      <c r="A53" s="399"/>
      <c r="B53" s="397"/>
      <c r="C53" s="397"/>
      <c r="D53" s="397"/>
      <c r="E53" s="397"/>
      <c r="F53" s="398"/>
      <c r="G53" s="558"/>
      <c r="H53" s="559"/>
      <c r="I53" s="559"/>
      <c r="J53" s="559"/>
      <c r="K53" s="559"/>
      <c r="L53" s="559"/>
      <c r="M53" s="559"/>
      <c r="N53" s="559"/>
      <c r="O53" s="560"/>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1"/>
      <c r="H54" s="562"/>
      <c r="I54" s="562"/>
      <c r="J54" s="562"/>
      <c r="K54" s="562"/>
      <c r="L54" s="562"/>
      <c r="M54" s="562"/>
      <c r="N54" s="562"/>
      <c r="O54" s="563"/>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4"/>
      <c r="H55" s="565"/>
      <c r="I55" s="565"/>
      <c r="J55" s="565"/>
      <c r="K55" s="565"/>
      <c r="L55" s="565"/>
      <c r="M55" s="565"/>
      <c r="N55" s="565"/>
      <c r="O55" s="566"/>
      <c r="P55" s="104"/>
      <c r="Q55" s="104"/>
      <c r="R55" s="104"/>
      <c r="S55" s="104"/>
      <c r="T55" s="104"/>
      <c r="U55" s="104"/>
      <c r="V55" s="104"/>
      <c r="W55" s="104"/>
      <c r="X55" s="105"/>
      <c r="Y55" s="411" t="s">
        <v>13</v>
      </c>
      <c r="Z55" s="412"/>
      <c r="AA55" s="413"/>
      <c r="AB55" s="591" t="s">
        <v>14</v>
      </c>
      <c r="AC55" s="591"/>
      <c r="AD55" s="59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7"/>
      <c r="AR59" s="193"/>
      <c r="AS59" s="126" t="s">
        <v>356</v>
      </c>
      <c r="AT59" s="127"/>
      <c r="AU59" s="192"/>
      <c r="AV59" s="192"/>
      <c r="AW59" s="394" t="s">
        <v>300</v>
      </c>
      <c r="AX59" s="395"/>
    </row>
    <row r="60" spans="1:50" ht="23.25" hidden="1" customHeight="1" x14ac:dyDescent="0.15">
      <c r="A60" s="399"/>
      <c r="B60" s="397"/>
      <c r="C60" s="397"/>
      <c r="D60" s="397"/>
      <c r="E60" s="397"/>
      <c r="F60" s="398"/>
      <c r="G60" s="558"/>
      <c r="H60" s="559"/>
      <c r="I60" s="559"/>
      <c r="J60" s="559"/>
      <c r="K60" s="559"/>
      <c r="L60" s="559"/>
      <c r="M60" s="559"/>
      <c r="N60" s="559"/>
      <c r="O60" s="560"/>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1"/>
      <c r="H61" s="562"/>
      <c r="I61" s="562"/>
      <c r="J61" s="562"/>
      <c r="K61" s="562"/>
      <c r="L61" s="562"/>
      <c r="M61" s="562"/>
      <c r="N61" s="562"/>
      <c r="O61" s="563"/>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4"/>
      <c r="H62" s="565"/>
      <c r="I62" s="565"/>
      <c r="J62" s="565"/>
      <c r="K62" s="565"/>
      <c r="L62" s="565"/>
      <c r="M62" s="565"/>
      <c r="N62" s="565"/>
      <c r="O62" s="566"/>
      <c r="P62" s="104"/>
      <c r="Q62" s="104"/>
      <c r="R62" s="104"/>
      <c r="S62" s="104"/>
      <c r="T62" s="104"/>
      <c r="U62" s="104"/>
      <c r="V62" s="104"/>
      <c r="W62" s="104"/>
      <c r="X62" s="105"/>
      <c r="Y62" s="411" t="s">
        <v>13</v>
      </c>
      <c r="Z62" s="412"/>
      <c r="AA62" s="413"/>
      <c r="AB62" s="550" t="s">
        <v>14</v>
      </c>
      <c r="AC62" s="550"/>
      <c r="AD62" s="55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7"/>
      <c r="AR74" s="193"/>
      <c r="AS74" s="126" t="s">
        <v>356</v>
      </c>
      <c r="AT74" s="127"/>
      <c r="AU74" s="587"/>
      <c r="AV74" s="193"/>
      <c r="AW74" s="126" t="s">
        <v>300</v>
      </c>
      <c r="AX74" s="188"/>
    </row>
    <row r="75" spans="1:50" ht="23.25" hidden="1" customHeight="1" x14ac:dyDescent="0.15">
      <c r="A75" s="505"/>
      <c r="B75" s="506"/>
      <c r="C75" s="506"/>
      <c r="D75" s="506"/>
      <c r="E75" s="506"/>
      <c r="F75" s="507"/>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8"/>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4"/>
      <c r="I78" s="585"/>
      <c r="J78" s="585"/>
      <c r="K78" s="585"/>
      <c r="L78" s="585"/>
      <c r="M78" s="585"/>
      <c r="N78" s="585"/>
      <c r="O78" s="586"/>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486</v>
      </c>
      <c r="AP79" s="272"/>
      <c r="AQ79" s="272"/>
      <c r="AR79" s="81" t="s">
        <v>484</v>
      </c>
      <c r="AS79" s="271"/>
      <c r="AT79" s="272"/>
      <c r="AU79" s="272"/>
      <c r="AV79" s="272"/>
      <c r="AW79" s="272"/>
      <c r="AX79" s="946"/>
    </row>
    <row r="80" spans="1:50" ht="18.7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1" t="s">
        <v>11</v>
      </c>
      <c r="AC85" s="552"/>
      <c r="AD85" s="553"/>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5" t="s">
        <v>62</v>
      </c>
      <c r="Z87" s="556"/>
      <c r="AA87" s="557"/>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4"/>
      <c r="Y89" s="454" t="s">
        <v>13</v>
      </c>
      <c r="Z89" s="455"/>
      <c r="AA89" s="456"/>
      <c r="AB89" s="591" t="s">
        <v>14</v>
      </c>
      <c r="AC89" s="591"/>
      <c r="AD89" s="59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1" t="s">
        <v>11</v>
      </c>
      <c r="AC90" s="552"/>
      <c r="AD90" s="553"/>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5" t="s">
        <v>62</v>
      </c>
      <c r="Z92" s="556"/>
      <c r="AA92" s="557"/>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4"/>
      <c r="Y94" s="454" t="s">
        <v>13</v>
      </c>
      <c r="Z94" s="455"/>
      <c r="AA94" s="456"/>
      <c r="AB94" s="591" t="s">
        <v>14</v>
      </c>
      <c r="AC94" s="591"/>
      <c r="AD94" s="59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1" t="s">
        <v>11</v>
      </c>
      <c r="AC95" s="552"/>
      <c r="AD95" s="553"/>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5" t="s">
        <v>62</v>
      </c>
      <c r="Z97" s="556"/>
      <c r="AA97" s="557"/>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4"/>
      <c r="AC98" s="575"/>
      <c r="AD98" s="57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7"/>
      <c r="H99" s="208"/>
      <c r="I99" s="208"/>
      <c r="J99" s="208"/>
      <c r="K99" s="208"/>
      <c r="L99" s="208"/>
      <c r="M99" s="208"/>
      <c r="N99" s="208"/>
      <c r="O99" s="578"/>
      <c r="P99" s="514"/>
      <c r="Q99" s="514"/>
      <c r="R99" s="514"/>
      <c r="S99" s="514"/>
      <c r="T99" s="514"/>
      <c r="U99" s="514"/>
      <c r="V99" s="514"/>
      <c r="W99" s="514"/>
      <c r="X99" s="515"/>
      <c r="Y99" s="895" t="s">
        <v>13</v>
      </c>
      <c r="Z99" s="896"/>
      <c r="AA99" s="897"/>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46422</v>
      </c>
      <c r="AF101" s="212"/>
      <c r="AG101" s="212"/>
      <c r="AH101" s="213"/>
      <c r="AI101" s="211">
        <v>43421</v>
      </c>
      <c r="AJ101" s="212"/>
      <c r="AK101" s="212"/>
      <c r="AL101" s="213"/>
      <c r="AM101" s="211">
        <v>39015</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50583</v>
      </c>
      <c r="AF102" s="414"/>
      <c r="AG102" s="414"/>
      <c r="AH102" s="414"/>
      <c r="AI102" s="414">
        <v>50320</v>
      </c>
      <c r="AJ102" s="414"/>
      <c r="AK102" s="414"/>
      <c r="AL102" s="414"/>
      <c r="AM102" s="414">
        <v>46299</v>
      </c>
      <c r="AN102" s="414"/>
      <c r="AO102" s="414"/>
      <c r="AP102" s="414"/>
      <c r="AQ102" s="266">
        <v>44542</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565</v>
      </c>
      <c r="H104" s="98"/>
      <c r="I104" s="98"/>
      <c r="J104" s="98"/>
      <c r="K104" s="98"/>
      <c r="L104" s="98"/>
      <c r="M104" s="98"/>
      <c r="N104" s="98"/>
      <c r="O104" s="98"/>
      <c r="P104" s="98"/>
      <c r="Q104" s="98"/>
      <c r="R104" s="98"/>
      <c r="S104" s="98"/>
      <c r="T104" s="98"/>
      <c r="U104" s="98"/>
      <c r="V104" s="98"/>
      <c r="W104" s="98"/>
      <c r="X104" s="99"/>
      <c r="Y104" s="461" t="s">
        <v>55</v>
      </c>
      <c r="Z104" s="462"/>
      <c r="AA104" s="463"/>
      <c r="AB104" s="457" t="s">
        <v>564</v>
      </c>
      <c r="AC104" s="457"/>
      <c r="AD104" s="457"/>
      <c r="AE104" s="211">
        <v>1660</v>
      </c>
      <c r="AF104" s="212"/>
      <c r="AG104" s="212"/>
      <c r="AH104" s="213"/>
      <c r="AI104" s="211">
        <v>1547</v>
      </c>
      <c r="AJ104" s="212"/>
      <c r="AK104" s="212"/>
      <c r="AL104" s="213"/>
      <c r="AM104" s="211">
        <v>1238</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564</v>
      </c>
      <c r="AC105" s="457"/>
      <c r="AD105" s="457"/>
      <c r="AE105" s="414">
        <v>2080</v>
      </c>
      <c r="AF105" s="414"/>
      <c r="AG105" s="414"/>
      <c r="AH105" s="414"/>
      <c r="AI105" s="414">
        <v>2080</v>
      </c>
      <c r="AJ105" s="414"/>
      <c r="AK105" s="414"/>
      <c r="AL105" s="414"/>
      <c r="AM105" s="414">
        <v>2110</v>
      </c>
      <c r="AN105" s="414"/>
      <c r="AO105" s="414"/>
      <c r="AP105" s="414"/>
      <c r="AQ105" s="211">
        <v>2115</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2"/>
      <c r="AC107" s="893"/>
      <c r="AD107" s="89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2"/>
      <c r="AC110" s="893"/>
      <c r="AD110" s="89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2"/>
      <c r="AC113" s="893"/>
      <c r="AD113" s="89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7"/>
      <c r="Z115" s="548"/>
      <c r="AA115" s="549"/>
      <c r="AB115" s="411" t="s">
        <v>11</v>
      </c>
      <c r="AC115" s="412"/>
      <c r="AD115" s="413"/>
      <c r="AE115" s="411" t="s">
        <v>357</v>
      </c>
      <c r="AF115" s="412"/>
      <c r="AG115" s="412"/>
      <c r="AH115" s="413"/>
      <c r="AI115" s="411" t="s">
        <v>363</v>
      </c>
      <c r="AJ115" s="412"/>
      <c r="AK115" s="412"/>
      <c r="AL115" s="413"/>
      <c r="AM115" s="411" t="s">
        <v>472</v>
      </c>
      <c r="AN115" s="412"/>
      <c r="AO115" s="412"/>
      <c r="AP115" s="413"/>
      <c r="AQ115" s="588" t="s">
        <v>541</v>
      </c>
      <c r="AR115" s="589"/>
      <c r="AS115" s="589"/>
      <c r="AT115" s="589"/>
      <c r="AU115" s="589"/>
      <c r="AV115" s="589"/>
      <c r="AW115" s="589"/>
      <c r="AX115" s="590"/>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12155</v>
      </c>
      <c r="AF116" s="414"/>
      <c r="AG116" s="414"/>
      <c r="AH116" s="414"/>
      <c r="AI116" s="414">
        <v>13053</v>
      </c>
      <c r="AJ116" s="414"/>
      <c r="AK116" s="414"/>
      <c r="AL116" s="414"/>
      <c r="AM116" s="414">
        <v>14759</v>
      </c>
      <c r="AN116" s="414"/>
      <c r="AO116" s="414"/>
      <c r="AP116" s="414"/>
      <c r="AQ116" s="211">
        <v>13823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4" t="s">
        <v>597</v>
      </c>
      <c r="AF117" s="545"/>
      <c r="AG117" s="545"/>
      <c r="AH117" s="545"/>
      <c r="AI117" s="544" t="s">
        <v>598</v>
      </c>
      <c r="AJ117" s="545"/>
      <c r="AK117" s="545"/>
      <c r="AL117" s="545"/>
      <c r="AM117" s="544" t="s">
        <v>605</v>
      </c>
      <c r="AN117" s="545"/>
      <c r="AO117" s="545"/>
      <c r="AP117" s="545"/>
      <c r="AQ117" s="544" t="s">
        <v>606</v>
      </c>
      <c r="AR117" s="545"/>
      <c r="AS117" s="545"/>
      <c r="AT117" s="545"/>
      <c r="AU117" s="545"/>
      <c r="AV117" s="545"/>
      <c r="AW117" s="545"/>
      <c r="AX117" s="546"/>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7"/>
      <c r="Z118" s="548"/>
      <c r="AA118" s="549"/>
      <c r="AB118" s="411" t="s">
        <v>11</v>
      </c>
      <c r="AC118" s="412"/>
      <c r="AD118" s="413"/>
      <c r="AE118" s="411" t="s">
        <v>357</v>
      </c>
      <c r="AF118" s="412"/>
      <c r="AG118" s="412"/>
      <c r="AH118" s="413"/>
      <c r="AI118" s="411" t="s">
        <v>363</v>
      </c>
      <c r="AJ118" s="412"/>
      <c r="AK118" s="412"/>
      <c r="AL118" s="413"/>
      <c r="AM118" s="411" t="s">
        <v>472</v>
      </c>
      <c r="AN118" s="412"/>
      <c r="AO118" s="412"/>
      <c r="AP118" s="413"/>
      <c r="AQ118" s="588" t="s">
        <v>541</v>
      </c>
      <c r="AR118" s="589"/>
      <c r="AS118" s="589"/>
      <c r="AT118" s="589"/>
      <c r="AU118" s="589"/>
      <c r="AV118" s="589"/>
      <c r="AW118" s="589"/>
      <c r="AX118" s="590"/>
    </row>
    <row r="119" spans="1:50" ht="23.25" customHeight="1" x14ac:dyDescent="0.15">
      <c r="A119" s="435"/>
      <c r="B119" s="436"/>
      <c r="C119" s="436"/>
      <c r="D119" s="436"/>
      <c r="E119" s="436"/>
      <c r="F119" s="437"/>
      <c r="G119" s="389" t="s">
        <v>568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567</v>
      </c>
      <c r="AC119" s="459"/>
      <c r="AD119" s="460"/>
      <c r="AE119" s="414">
        <v>99709</v>
      </c>
      <c r="AF119" s="414"/>
      <c r="AG119" s="414"/>
      <c r="AH119" s="414"/>
      <c r="AI119" s="414">
        <v>104315</v>
      </c>
      <c r="AJ119" s="414"/>
      <c r="AK119" s="414"/>
      <c r="AL119" s="414"/>
      <c r="AM119" s="414">
        <v>115808</v>
      </c>
      <c r="AN119" s="414"/>
      <c r="AO119" s="414"/>
      <c r="AP119" s="414"/>
      <c r="AQ119" s="414">
        <v>93777</v>
      </c>
      <c r="AR119" s="414"/>
      <c r="AS119" s="414"/>
      <c r="AT119" s="414"/>
      <c r="AU119" s="414"/>
      <c r="AV119" s="414"/>
      <c r="AW119" s="414"/>
      <c r="AX119" s="543"/>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t="s">
        <v>599</v>
      </c>
      <c r="AF120" s="545"/>
      <c r="AG120" s="545"/>
      <c r="AH120" s="545"/>
      <c r="AI120" s="544" t="s">
        <v>600</v>
      </c>
      <c r="AJ120" s="545"/>
      <c r="AK120" s="545"/>
      <c r="AL120" s="545"/>
      <c r="AM120" s="544" t="s">
        <v>601</v>
      </c>
      <c r="AN120" s="545"/>
      <c r="AO120" s="545"/>
      <c r="AP120" s="545"/>
      <c r="AQ120" s="544" t="s">
        <v>569</v>
      </c>
      <c r="AR120" s="545"/>
      <c r="AS120" s="545"/>
      <c r="AT120" s="545"/>
      <c r="AU120" s="545"/>
      <c r="AV120" s="545"/>
      <c r="AW120" s="545"/>
      <c r="AX120" s="546"/>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7"/>
      <c r="Z121" s="548"/>
      <c r="AA121" s="549"/>
      <c r="AB121" s="411" t="s">
        <v>11</v>
      </c>
      <c r="AC121" s="412"/>
      <c r="AD121" s="413"/>
      <c r="AE121" s="411" t="s">
        <v>357</v>
      </c>
      <c r="AF121" s="412"/>
      <c r="AG121" s="412"/>
      <c r="AH121" s="413"/>
      <c r="AI121" s="411" t="s">
        <v>363</v>
      </c>
      <c r="AJ121" s="412"/>
      <c r="AK121" s="412"/>
      <c r="AL121" s="413"/>
      <c r="AM121" s="411" t="s">
        <v>472</v>
      </c>
      <c r="AN121" s="412"/>
      <c r="AO121" s="412"/>
      <c r="AP121" s="413"/>
      <c r="AQ121" s="588" t="s">
        <v>541</v>
      </c>
      <c r="AR121" s="589"/>
      <c r="AS121" s="589"/>
      <c r="AT121" s="589"/>
      <c r="AU121" s="589"/>
      <c r="AV121" s="589"/>
      <c r="AW121" s="589"/>
      <c r="AX121" s="590"/>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7"/>
      <c r="Z124" s="548"/>
      <c r="AA124" s="549"/>
      <c r="AB124" s="411" t="s">
        <v>11</v>
      </c>
      <c r="AC124" s="412"/>
      <c r="AD124" s="413"/>
      <c r="AE124" s="411" t="s">
        <v>357</v>
      </c>
      <c r="AF124" s="412"/>
      <c r="AG124" s="412"/>
      <c r="AH124" s="413"/>
      <c r="AI124" s="411" t="s">
        <v>363</v>
      </c>
      <c r="AJ124" s="412"/>
      <c r="AK124" s="412"/>
      <c r="AL124" s="413"/>
      <c r="AM124" s="411" t="s">
        <v>472</v>
      </c>
      <c r="AN124" s="412"/>
      <c r="AO124" s="412"/>
      <c r="AP124" s="413"/>
      <c r="AQ124" s="588" t="s">
        <v>541</v>
      </c>
      <c r="AR124" s="589"/>
      <c r="AS124" s="589"/>
      <c r="AT124" s="589"/>
      <c r="AU124" s="589"/>
      <c r="AV124" s="589"/>
      <c r="AW124" s="589"/>
      <c r="AX124" s="590"/>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8"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88" t="s">
        <v>541</v>
      </c>
      <c r="AR127" s="589"/>
      <c r="AS127" s="589"/>
      <c r="AT127" s="589"/>
      <c r="AU127" s="589"/>
      <c r="AV127" s="589"/>
      <c r="AW127" s="589"/>
      <c r="AX127" s="590"/>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607</v>
      </c>
      <c r="AR133" s="192"/>
      <c r="AS133" s="126" t="s">
        <v>356</v>
      </c>
      <c r="AT133" s="127"/>
      <c r="AU133" s="193" t="s">
        <v>607</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559</v>
      </c>
      <c r="AF134" s="200"/>
      <c r="AG134" s="200"/>
      <c r="AH134" s="200"/>
      <c r="AI134" s="199" t="s">
        <v>559</v>
      </c>
      <c r="AJ134" s="200"/>
      <c r="AK134" s="200"/>
      <c r="AL134" s="200"/>
      <c r="AM134" s="199" t="s">
        <v>559</v>
      </c>
      <c r="AN134" s="200"/>
      <c r="AO134" s="200"/>
      <c r="AP134" s="200"/>
      <c r="AQ134" s="199" t="s">
        <v>559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559</v>
      </c>
      <c r="AF135" s="200"/>
      <c r="AG135" s="200"/>
      <c r="AH135" s="200"/>
      <c r="AI135" s="199" t="s">
        <v>559</v>
      </c>
      <c r="AJ135" s="200"/>
      <c r="AK135" s="200"/>
      <c r="AL135" s="200"/>
      <c r="AM135" s="199" t="s">
        <v>559</v>
      </c>
      <c r="AN135" s="200"/>
      <c r="AO135" s="200"/>
      <c r="AP135" s="200"/>
      <c r="AQ135" s="199" t="s">
        <v>559</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608</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558</v>
      </c>
      <c r="K430" s="900"/>
      <c r="L430" s="900"/>
      <c r="M430" s="900"/>
      <c r="N430" s="900"/>
      <c r="O430" s="900"/>
      <c r="P430" s="900"/>
      <c r="Q430" s="900"/>
      <c r="R430" s="900"/>
      <c r="S430" s="900"/>
      <c r="T430" s="901"/>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607</v>
      </c>
      <c r="AF432" s="193"/>
      <c r="AG432" s="126" t="s">
        <v>356</v>
      </c>
      <c r="AH432" s="127"/>
      <c r="AI432" s="149"/>
      <c r="AJ432" s="149"/>
      <c r="AK432" s="149"/>
      <c r="AL432" s="147"/>
      <c r="AM432" s="149"/>
      <c r="AN432" s="149"/>
      <c r="AO432" s="149"/>
      <c r="AP432" s="147"/>
      <c r="AQ432" s="587" t="s">
        <v>607</v>
      </c>
      <c r="AR432" s="193"/>
      <c r="AS432" s="126" t="s">
        <v>356</v>
      </c>
      <c r="AT432" s="127"/>
      <c r="AU432" s="193" t="s">
        <v>607</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559</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7"/>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607</v>
      </c>
      <c r="AF511" s="193"/>
      <c r="AG511" s="126" t="s">
        <v>356</v>
      </c>
      <c r="AH511" s="127"/>
      <c r="AI511" s="149"/>
      <c r="AJ511" s="149"/>
      <c r="AK511" s="149"/>
      <c r="AL511" s="147"/>
      <c r="AM511" s="149"/>
      <c r="AN511" s="149"/>
      <c r="AO511" s="149"/>
      <c r="AP511" s="147"/>
      <c r="AQ511" s="587" t="s">
        <v>607</v>
      </c>
      <c r="AR511" s="193"/>
      <c r="AS511" s="126" t="s">
        <v>356</v>
      </c>
      <c r="AT511" s="127"/>
      <c r="AU511" s="193" t="s">
        <v>607</v>
      </c>
      <c r="AV511" s="193"/>
      <c r="AW511" s="126" t="s">
        <v>300</v>
      </c>
      <c r="AX511" s="188"/>
    </row>
    <row r="512" spans="1:50" ht="23.25" customHeight="1" x14ac:dyDescent="0.15">
      <c r="A512" s="182"/>
      <c r="B512" s="179"/>
      <c r="C512" s="173"/>
      <c r="D512" s="179"/>
      <c r="E512" s="335"/>
      <c r="F512" s="336"/>
      <c r="G512" s="97" t="s">
        <v>559</v>
      </c>
      <c r="H512" s="98"/>
      <c r="I512" s="98"/>
      <c r="J512" s="98"/>
      <c r="K512" s="98"/>
      <c r="L512" s="98"/>
      <c r="M512" s="98"/>
      <c r="N512" s="98"/>
      <c r="O512" s="98"/>
      <c r="P512" s="98"/>
      <c r="Q512" s="98"/>
      <c r="R512" s="98"/>
      <c r="S512" s="98"/>
      <c r="T512" s="98"/>
      <c r="U512" s="98"/>
      <c r="V512" s="98"/>
      <c r="W512" s="98"/>
      <c r="X512" s="99"/>
      <c r="Y512" s="194" t="s">
        <v>12</v>
      </c>
      <c r="Z512" s="195"/>
      <c r="AA512" s="196"/>
      <c r="AB512" s="206" t="s">
        <v>559</v>
      </c>
      <c r="AC512" s="206"/>
      <c r="AD512" s="206"/>
      <c r="AE512" s="333" t="s">
        <v>559</v>
      </c>
      <c r="AF512" s="200"/>
      <c r="AG512" s="200"/>
      <c r="AH512" s="200"/>
      <c r="AI512" s="333" t="s">
        <v>559</v>
      </c>
      <c r="AJ512" s="200"/>
      <c r="AK512" s="200"/>
      <c r="AL512" s="200"/>
      <c r="AM512" s="333" t="s">
        <v>559</v>
      </c>
      <c r="AN512" s="200"/>
      <c r="AO512" s="200"/>
      <c r="AP512" s="334"/>
      <c r="AQ512" s="333" t="s">
        <v>559</v>
      </c>
      <c r="AR512" s="200"/>
      <c r="AS512" s="200"/>
      <c r="AT512" s="334"/>
      <c r="AU512" s="200" t="s">
        <v>559</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559</v>
      </c>
      <c r="AC513" s="198"/>
      <c r="AD513" s="198"/>
      <c r="AE513" s="333" t="s">
        <v>559</v>
      </c>
      <c r="AF513" s="200"/>
      <c r="AG513" s="200"/>
      <c r="AH513" s="334"/>
      <c r="AI513" s="333" t="s">
        <v>559</v>
      </c>
      <c r="AJ513" s="200"/>
      <c r="AK513" s="200"/>
      <c r="AL513" s="200"/>
      <c r="AM513" s="333" t="s">
        <v>559</v>
      </c>
      <c r="AN513" s="200"/>
      <c r="AO513" s="200"/>
      <c r="AP513" s="334"/>
      <c r="AQ513" s="333" t="s">
        <v>559</v>
      </c>
      <c r="AR513" s="200"/>
      <c r="AS513" s="200"/>
      <c r="AT513" s="334"/>
      <c r="AU513" s="200" t="s">
        <v>559</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3" t="s">
        <v>559</v>
      </c>
      <c r="AF514" s="200"/>
      <c r="AG514" s="200"/>
      <c r="AH514" s="334"/>
      <c r="AI514" s="333" t="s">
        <v>559</v>
      </c>
      <c r="AJ514" s="200"/>
      <c r="AK514" s="200"/>
      <c r="AL514" s="200"/>
      <c r="AM514" s="333" t="s">
        <v>559</v>
      </c>
      <c r="AN514" s="200"/>
      <c r="AO514" s="200"/>
      <c r="AP514" s="334"/>
      <c r="AQ514" s="333" t="s">
        <v>559</v>
      </c>
      <c r="AR514" s="200"/>
      <c r="AS514" s="200"/>
      <c r="AT514" s="334"/>
      <c r="AU514" s="200" t="s">
        <v>559</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559</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75"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554</v>
      </c>
      <c r="AE702" s="339"/>
      <c r="AF702" s="339"/>
      <c r="AG702" s="381" t="s">
        <v>609</v>
      </c>
      <c r="AH702" s="382"/>
      <c r="AI702" s="382"/>
      <c r="AJ702" s="382"/>
      <c r="AK702" s="382"/>
      <c r="AL702" s="382"/>
      <c r="AM702" s="382"/>
      <c r="AN702" s="382"/>
      <c r="AO702" s="382"/>
      <c r="AP702" s="382"/>
      <c r="AQ702" s="382"/>
      <c r="AR702" s="382"/>
      <c r="AS702" s="382"/>
      <c r="AT702" s="382"/>
      <c r="AU702" s="382"/>
      <c r="AV702" s="382"/>
      <c r="AW702" s="382"/>
      <c r="AX702" s="383"/>
    </row>
    <row r="703" spans="1:50" ht="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554</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119.2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554</v>
      </c>
      <c r="AE704" s="780"/>
      <c r="AF704" s="780"/>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573</v>
      </c>
      <c r="AE705" s="712"/>
      <c r="AF705" s="712"/>
      <c r="AG705" s="118" t="s">
        <v>559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1"/>
      <c r="D706" s="792"/>
      <c r="E706" s="727" t="s">
        <v>528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574</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574</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85.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554</v>
      </c>
      <c r="AE708" s="602"/>
      <c r="AF708" s="602"/>
      <c r="AG708" s="739" t="s">
        <v>611</v>
      </c>
      <c r="AH708" s="740"/>
      <c r="AI708" s="740"/>
      <c r="AJ708" s="740"/>
      <c r="AK708" s="740"/>
      <c r="AL708" s="740"/>
      <c r="AM708" s="740"/>
      <c r="AN708" s="740"/>
      <c r="AO708" s="740"/>
      <c r="AP708" s="740"/>
      <c r="AQ708" s="740"/>
      <c r="AR708" s="740"/>
      <c r="AS708" s="740"/>
      <c r="AT708" s="740"/>
      <c r="AU708" s="740"/>
      <c r="AV708" s="740"/>
      <c r="AW708" s="740"/>
      <c r="AX708" s="741"/>
    </row>
    <row r="709" spans="1:50" ht="61.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t="s">
        <v>559</v>
      </c>
      <c r="AH710" s="95"/>
      <c r="AI710" s="95"/>
      <c r="AJ710" s="95"/>
      <c r="AK710" s="95"/>
      <c r="AL710" s="95"/>
      <c r="AM710" s="95"/>
      <c r="AN710" s="95"/>
      <c r="AO710" s="95"/>
      <c r="AP710" s="95"/>
      <c r="AQ710" s="95"/>
      <c r="AR710" s="95"/>
      <c r="AS710" s="95"/>
      <c r="AT710" s="95"/>
      <c r="AU710" s="95"/>
      <c r="AV710" s="95"/>
      <c r="AW710" s="95"/>
      <c r="AX710" s="96"/>
    </row>
    <row r="711" spans="1:50" ht="61.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0"/>
      <c r="AD711" s="321" t="s">
        <v>554</v>
      </c>
      <c r="AE711" s="322"/>
      <c r="AF711" s="322"/>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0"/>
      <c r="AD712" s="779" t="s">
        <v>573</v>
      </c>
      <c r="AE712" s="780"/>
      <c r="AF712" s="780"/>
      <c r="AG712" s="807" t="s">
        <v>559</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573</v>
      </c>
      <c r="AE713" s="322"/>
      <c r="AF713" s="660"/>
      <c r="AG713" s="94" t="s">
        <v>559</v>
      </c>
      <c r="AH713" s="95"/>
      <c r="AI713" s="95"/>
      <c r="AJ713" s="95"/>
      <c r="AK713" s="95"/>
      <c r="AL713" s="95"/>
      <c r="AM713" s="95"/>
      <c r="AN713" s="95"/>
      <c r="AO713" s="95"/>
      <c r="AP713" s="95"/>
      <c r="AQ713" s="95"/>
      <c r="AR713" s="95"/>
      <c r="AS713" s="95"/>
      <c r="AT713" s="95"/>
      <c r="AU713" s="95"/>
      <c r="AV713" s="95"/>
      <c r="AW713" s="95"/>
      <c r="AX713" s="96"/>
    </row>
    <row r="714" spans="1:50" ht="47.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554</v>
      </c>
      <c r="AE714" s="805"/>
      <c r="AF714" s="806"/>
      <c r="AG714" s="733" t="s">
        <v>576</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554</v>
      </c>
      <c r="AE715" s="602"/>
      <c r="AF715" s="653"/>
      <c r="AG715" s="739" t="s">
        <v>577</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573</v>
      </c>
      <c r="AE716" s="624"/>
      <c r="AF716" s="624"/>
      <c r="AG716" s="94" t="s">
        <v>559</v>
      </c>
      <c r="AH716" s="95"/>
      <c r="AI716" s="95"/>
      <c r="AJ716" s="95"/>
      <c r="AK716" s="95"/>
      <c r="AL716" s="95"/>
      <c r="AM716" s="95"/>
      <c r="AN716" s="95"/>
      <c r="AO716" s="95"/>
      <c r="AP716" s="95"/>
      <c r="AQ716" s="95"/>
      <c r="AR716" s="95"/>
      <c r="AS716" s="95"/>
      <c r="AT716" s="95"/>
      <c r="AU716" s="95"/>
      <c r="AV716" s="95"/>
      <c r="AW716" s="95"/>
      <c r="AX716" s="96"/>
    </row>
    <row r="717" spans="1:50" ht="57"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573</v>
      </c>
      <c r="AE718" s="322"/>
      <c r="AF718" s="322"/>
      <c r="AG718" s="120" t="s">
        <v>559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573</v>
      </c>
      <c r="AE719" s="602"/>
      <c r="AF719" s="60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t="s">
        <v>559</v>
      </c>
      <c r="K721" s="284"/>
      <c r="L721" s="83" t="str">
        <f>IF(M721="","","-")</f>
        <v/>
      </c>
      <c r="M721" s="84"/>
      <c r="N721" s="297" t="s">
        <v>559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c r="D722" s="290"/>
      <c r="E722" s="290"/>
      <c r="F722" s="291"/>
      <c r="G722" s="280"/>
      <c r="H722" s="281"/>
      <c r="I722" s="83" t="str">
        <f t="shared" ref="I722:I725" si="6">IF(OR(G722="　", G722=""), "", "-")</f>
        <v/>
      </c>
      <c r="J722" s="284" t="s">
        <v>559</v>
      </c>
      <c r="K722" s="284"/>
      <c r="L722" s="83" t="str">
        <f t="shared" ref="L722:L725" si="7">IF(M722="","","-")</f>
        <v/>
      </c>
      <c r="M722" s="84"/>
      <c r="N722" s="297" t="s">
        <v>559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6"/>
        <v/>
      </c>
      <c r="J723" s="284" t="s">
        <v>559</v>
      </c>
      <c r="K723" s="284"/>
      <c r="L723" s="83" t="str">
        <f t="shared" si="7"/>
        <v/>
      </c>
      <c r="M723" s="84"/>
      <c r="N723" s="297" t="s">
        <v>559</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6"/>
        <v/>
      </c>
      <c r="J724" s="284" t="s">
        <v>559</v>
      </c>
      <c r="K724" s="284"/>
      <c r="L724" s="83" t="str">
        <f t="shared" si="7"/>
        <v/>
      </c>
      <c r="M724" s="84"/>
      <c r="N724" s="297" t="s">
        <v>559</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6"/>
        <v/>
      </c>
      <c r="J725" s="285" t="s">
        <v>559</v>
      </c>
      <c r="K725" s="285"/>
      <c r="L725" s="85" t="str">
        <f t="shared" si="7"/>
        <v/>
      </c>
      <c r="M725" s="86"/>
      <c r="N725" s="268" t="s">
        <v>559</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9"/>
      <c r="C726" s="812" t="s">
        <v>53</v>
      </c>
      <c r="D726" s="834"/>
      <c r="E726" s="834"/>
      <c r="F726" s="835"/>
      <c r="G726" s="571" t="s">
        <v>613</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0"/>
      <c r="B727" s="801"/>
      <c r="C727" s="745" t="s">
        <v>57</v>
      </c>
      <c r="D727" s="746"/>
      <c r="E727" s="746"/>
      <c r="F727" s="747"/>
      <c r="G727" s="569" t="s">
        <v>614</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1" t="s">
        <v>431</v>
      </c>
      <c r="B737" s="203"/>
      <c r="C737" s="203"/>
      <c r="D737" s="204"/>
      <c r="E737" s="987" t="s">
        <v>578</v>
      </c>
      <c r="F737" s="987"/>
      <c r="G737" s="987"/>
      <c r="H737" s="987"/>
      <c r="I737" s="987"/>
      <c r="J737" s="987"/>
      <c r="K737" s="987"/>
      <c r="L737" s="987"/>
      <c r="M737" s="987"/>
      <c r="N737" s="358" t="s">
        <v>358</v>
      </c>
      <c r="O737" s="358"/>
      <c r="P737" s="358"/>
      <c r="Q737" s="358"/>
      <c r="R737" s="987" t="s">
        <v>579</v>
      </c>
      <c r="S737" s="987"/>
      <c r="T737" s="987"/>
      <c r="U737" s="987"/>
      <c r="V737" s="987"/>
      <c r="W737" s="987"/>
      <c r="X737" s="987"/>
      <c r="Y737" s="987"/>
      <c r="Z737" s="987"/>
      <c r="AA737" s="358" t="s">
        <v>359</v>
      </c>
      <c r="AB737" s="358"/>
      <c r="AC737" s="358"/>
      <c r="AD737" s="358"/>
      <c r="AE737" s="987" t="s">
        <v>580</v>
      </c>
      <c r="AF737" s="987"/>
      <c r="AG737" s="987"/>
      <c r="AH737" s="987"/>
      <c r="AI737" s="987"/>
      <c r="AJ737" s="987"/>
      <c r="AK737" s="987"/>
      <c r="AL737" s="987"/>
      <c r="AM737" s="987"/>
      <c r="AN737" s="358" t="s">
        <v>360</v>
      </c>
      <c r="AO737" s="358"/>
      <c r="AP737" s="358"/>
      <c r="AQ737" s="358"/>
      <c r="AR737" s="988" t="s">
        <v>581</v>
      </c>
      <c r="AS737" s="989"/>
      <c r="AT737" s="989"/>
      <c r="AU737" s="989"/>
      <c r="AV737" s="989"/>
      <c r="AW737" s="989"/>
      <c r="AX737" s="990"/>
      <c r="AY737" s="89"/>
      <c r="AZ737" s="89"/>
    </row>
    <row r="738" spans="1:52" ht="24.75" customHeight="1" x14ac:dyDescent="0.15">
      <c r="A738" s="991" t="s">
        <v>361</v>
      </c>
      <c r="B738" s="203"/>
      <c r="C738" s="203"/>
      <c r="D738" s="204"/>
      <c r="E738" s="987" t="s">
        <v>582</v>
      </c>
      <c r="F738" s="987"/>
      <c r="G738" s="987"/>
      <c r="H738" s="987"/>
      <c r="I738" s="987"/>
      <c r="J738" s="987"/>
      <c r="K738" s="987"/>
      <c r="L738" s="987"/>
      <c r="M738" s="987"/>
      <c r="N738" s="358" t="s">
        <v>362</v>
      </c>
      <c r="O738" s="358"/>
      <c r="P738" s="358"/>
      <c r="Q738" s="358"/>
      <c r="R738" s="987" t="s">
        <v>583</v>
      </c>
      <c r="S738" s="987"/>
      <c r="T738" s="987"/>
      <c r="U738" s="987"/>
      <c r="V738" s="987"/>
      <c r="W738" s="987"/>
      <c r="X738" s="987"/>
      <c r="Y738" s="987"/>
      <c r="Z738" s="987"/>
      <c r="AA738" s="358" t="s">
        <v>482</v>
      </c>
      <c r="AB738" s="358"/>
      <c r="AC738" s="358"/>
      <c r="AD738" s="358"/>
      <c r="AE738" s="987" t="s">
        <v>584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190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1" t="s">
        <v>531</v>
      </c>
      <c r="B740" s="612"/>
      <c r="C740" s="612"/>
      <c r="D740" s="612"/>
      <c r="E740" s="612"/>
      <c r="F740" s="61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533</v>
      </c>
      <c r="B779" s="626"/>
      <c r="C779" s="626"/>
      <c r="D779" s="626"/>
      <c r="E779" s="626"/>
      <c r="F779" s="627"/>
      <c r="G779" s="592" t="s">
        <v>593</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508</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585</v>
      </c>
      <c r="H781" s="668"/>
      <c r="I781" s="668"/>
      <c r="J781" s="668"/>
      <c r="K781" s="669"/>
      <c r="L781" s="661" t="s">
        <v>586</v>
      </c>
      <c r="M781" s="662"/>
      <c r="N781" s="662"/>
      <c r="O781" s="662"/>
      <c r="P781" s="662"/>
      <c r="Q781" s="662"/>
      <c r="R781" s="662"/>
      <c r="S781" s="662"/>
      <c r="T781" s="662"/>
      <c r="U781" s="662"/>
      <c r="V781" s="662"/>
      <c r="W781" s="662"/>
      <c r="X781" s="663"/>
      <c r="Y781" s="384">
        <v>385</v>
      </c>
      <c r="Z781" s="385"/>
      <c r="AA781" s="385"/>
      <c r="AB781" s="802"/>
      <c r="AC781" s="667" t="s">
        <v>559</v>
      </c>
      <c r="AD781" s="668"/>
      <c r="AE781" s="668"/>
      <c r="AF781" s="668"/>
      <c r="AG781" s="669"/>
      <c r="AH781" s="661" t="s">
        <v>559</v>
      </c>
      <c r="AI781" s="662"/>
      <c r="AJ781" s="662"/>
      <c r="AK781" s="662"/>
      <c r="AL781" s="662"/>
      <c r="AM781" s="662"/>
      <c r="AN781" s="662"/>
      <c r="AO781" s="662"/>
      <c r="AP781" s="662"/>
      <c r="AQ781" s="662"/>
      <c r="AR781" s="662"/>
      <c r="AS781" s="662"/>
      <c r="AT781" s="663"/>
      <c r="AU781" s="384" t="s">
        <v>559</v>
      </c>
      <c r="AV781" s="385"/>
      <c r="AW781" s="385"/>
      <c r="AX781" s="386"/>
    </row>
    <row r="782" spans="1:50" ht="24.75" customHeight="1" x14ac:dyDescent="0.15">
      <c r="A782" s="628"/>
      <c r="B782" s="629"/>
      <c r="C782" s="629"/>
      <c r="D782" s="629"/>
      <c r="E782" s="629"/>
      <c r="F782" s="630"/>
      <c r="G782" s="603" t="s">
        <v>592</v>
      </c>
      <c r="H782" s="604"/>
      <c r="I782" s="604"/>
      <c r="J782" s="604"/>
      <c r="K782" s="605"/>
      <c r="L782" s="595" t="s">
        <v>603</v>
      </c>
      <c r="M782" s="596"/>
      <c r="N782" s="596"/>
      <c r="O782" s="596"/>
      <c r="P782" s="596"/>
      <c r="Q782" s="596"/>
      <c r="R782" s="596"/>
      <c r="S782" s="596"/>
      <c r="T782" s="596"/>
      <c r="U782" s="596"/>
      <c r="V782" s="596"/>
      <c r="W782" s="596"/>
      <c r="X782" s="597"/>
      <c r="Y782" s="598">
        <v>135</v>
      </c>
      <c r="Z782" s="599"/>
      <c r="AA782" s="599"/>
      <c r="AB782" s="609"/>
      <c r="AC782" s="603" t="s">
        <v>559</v>
      </c>
      <c r="AD782" s="604"/>
      <c r="AE782" s="604"/>
      <c r="AF782" s="604"/>
      <c r="AG782" s="605"/>
      <c r="AH782" s="595" t="s">
        <v>559</v>
      </c>
      <c r="AI782" s="596"/>
      <c r="AJ782" s="596"/>
      <c r="AK782" s="596"/>
      <c r="AL782" s="596"/>
      <c r="AM782" s="596"/>
      <c r="AN782" s="596"/>
      <c r="AO782" s="596"/>
      <c r="AP782" s="596"/>
      <c r="AQ782" s="596"/>
      <c r="AR782" s="596"/>
      <c r="AS782" s="596"/>
      <c r="AT782" s="597"/>
      <c r="AU782" s="598" t="s">
        <v>559</v>
      </c>
      <c r="AV782" s="599"/>
      <c r="AW782" s="599"/>
      <c r="AX782" s="600"/>
    </row>
    <row r="783" spans="1:50" ht="24.75" customHeight="1" x14ac:dyDescent="0.15">
      <c r="A783" s="628"/>
      <c r="B783" s="629"/>
      <c r="C783" s="629"/>
      <c r="D783" s="629"/>
      <c r="E783" s="629"/>
      <c r="F783" s="630"/>
      <c r="G783" s="603" t="s">
        <v>587</v>
      </c>
      <c r="H783" s="604"/>
      <c r="I783" s="604"/>
      <c r="J783" s="604"/>
      <c r="K783" s="605"/>
      <c r="L783" s="595" t="s">
        <v>604</v>
      </c>
      <c r="M783" s="596"/>
      <c r="N783" s="596"/>
      <c r="O783" s="596"/>
      <c r="P783" s="596"/>
      <c r="Q783" s="596"/>
      <c r="R783" s="596"/>
      <c r="S783" s="596"/>
      <c r="T783" s="596"/>
      <c r="U783" s="596"/>
      <c r="V783" s="596"/>
      <c r="W783" s="596"/>
      <c r="X783" s="597"/>
      <c r="Y783" s="598">
        <v>20</v>
      </c>
      <c r="Z783" s="599"/>
      <c r="AA783" s="599"/>
      <c r="AB783" s="609"/>
      <c r="AC783" s="603" t="s">
        <v>559</v>
      </c>
      <c r="AD783" s="604"/>
      <c r="AE783" s="604"/>
      <c r="AF783" s="604"/>
      <c r="AG783" s="605"/>
      <c r="AH783" s="595" t="s">
        <v>559</v>
      </c>
      <c r="AI783" s="596"/>
      <c r="AJ783" s="596"/>
      <c r="AK783" s="596"/>
      <c r="AL783" s="596"/>
      <c r="AM783" s="596"/>
      <c r="AN783" s="596"/>
      <c r="AO783" s="596"/>
      <c r="AP783" s="596"/>
      <c r="AQ783" s="596"/>
      <c r="AR783" s="596"/>
      <c r="AS783" s="596"/>
      <c r="AT783" s="597"/>
      <c r="AU783" s="598" t="s">
        <v>559</v>
      </c>
      <c r="AV783" s="599"/>
      <c r="AW783" s="599"/>
      <c r="AX783" s="600"/>
    </row>
    <row r="784" spans="1:50" ht="24.75" customHeight="1" x14ac:dyDescent="0.15">
      <c r="A784" s="628"/>
      <c r="B784" s="629"/>
      <c r="C784" s="629"/>
      <c r="D784" s="629"/>
      <c r="E784" s="629"/>
      <c r="F784" s="630"/>
      <c r="G784" s="603" t="s">
        <v>588</v>
      </c>
      <c r="H784" s="604"/>
      <c r="I784" s="604"/>
      <c r="J784" s="604"/>
      <c r="K784" s="605"/>
      <c r="L784" s="595" t="s">
        <v>589</v>
      </c>
      <c r="M784" s="596"/>
      <c r="N784" s="596"/>
      <c r="O784" s="596"/>
      <c r="P784" s="596"/>
      <c r="Q784" s="596"/>
      <c r="R784" s="596"/>
      <c r="S784" s="596"/>
      <c r="T784" s="596"/>
      <c r="U784" s="596"/>
      <c r="V784" s="596"/>
      <c r="W784" s="596"/>
      <c r="X784" s="597"/>
      <c r="Y784" s="598">
        <v>11</v>
      </c>
      <c r="Z784" s="599"/>
      <c r="AA784" s="599"/>
      <c r="AB784" s="609"/>
      <c r="AC784" s="603" t="s">
        <v>559</v>
      </c>
      <c r="AD784" s="604"/>
      <c r="AE784" s="604"/>
      <c r="AF784" s="604"/>
      <c r="AG784" s="605"/>
      <c r="AH784" s="595" t="s">
        <v>559</v>
      </c>
      <c r="AI784" s="596"/>
      <c r="AJ784" s="596"/>
      <c r="AK784" s="596"/>
      <c r="AL784" s="596"/>
      <c r="AM784" s="596"/>
      <c r="AN784" s="596"/>
      <c r="AO784" s="596"/>
      <c r="AP784" s="596"/>
      <c r="AQ784" s="596"/>
      <c r="AR784" s="596"/>
      <c r="AS784" s="596"/>
      <c r="AT784" s="597"/>
      <c r="AU784" s="598" t="s">
        <v>559</v>
      </c>
      <c r="AV784" s="599"/>
      <c r="AW784" s="599"/>
      <c r="AX784" s="600"/>
    </row>
    <row r="785" spans="1:50" ht="24.75" customHeight="1" x14ac:dyDescent="0.15">
      <c r="A785" s="628"/>
      <c r="B785" s="629"/>
      <c r="C785" s="629"/>
      <c r="D785" s="629"/>
      <c r="E785" s="629"/>
      <c r="F785" s="630"/>
      <c r="G785" s="603" t="s">
        <v>590</v>
      </c>
      <c r="H785" s="604"/>
      <c r="I785" s="604"/>
      <c r="J785" s="604"/>
      <c r="K785" s="605"/>
      <c r="L785" s="595" t="s">
        <v>591</v>
      </c>
      <c r="M785" s="596"/>
      <c r="N785" s="596"/>
      <c r="O785" s="596"/>
      <c r="P785" s="596"/>
      <c r="Q785" s="596"/>
      <c r="R785" s="596"/>
      <c r="S785" s="596"/>
      <c r="T785" s="596"/>
      <c r="U785" s="596"/>
      <c r="V785" s="596"/>
      <c r="W785" s="596"/>
      <c r="X785" s="597"/>
      <c r="Y785" s="598">
        <v>7</v>
      </c>
      <c r="Z785" s="599"/>
      <c r="AA785" s="599"/>
      <c r="AB785" s="609"/>
      <c r="AC785" s="603" t="s">
        <v>559</v>
      </c>
      <c r="AD785" s="604"/>
      <c r="AE785" s="604"/>
      <c r="AF785" s="604"/>
      <c r="AG785" s="605"/>
      <c r="AH785" s="595" t="s">
        <v>559</v>
      </c>
      <c r="AI785" s="596"/>
      <c r="AJ785" s="596"/>
      <c r="AK785" s="596"/>
      <c r="AL785" s="596"/>
      <c r="AM785" s="596"/>
      <c r="AN785" s="596"/>
      <c r="AO785" s="596"/>
      <c r="AP785" s="596"/>
      <c r="AQ785" s="596"/>
      <c r="AR785" s="596"/>
      <c r="AS785" s="596"/>
      <c r="AT785" s="597"/>
      <c r="AU785" s="598" t="s">
        <v>559</v>
      </c>
      <c r="AV785" s="599"/>
      <c r="AW785" s="599"/>
      <c r="AX785" s="600"/>
    </row>
    <row r="786" spans="1:50" ht="24.75" customHeight="1" x14ac:dyDescent="0.15">
      <c r="A786" s="628"/>
      <c r="B786" s="629"/>
      <c r="C786" s="629"/>
      <c r="D786" s="629"/>
      <c r="E786" s="629"/>
      <c r="F786" s="630"/>
      <c r="G786" s="603" t="s">
        <v>559</v>
      </c>
      <c r="H786" s="604"/>
      <c r="I786" s="604"/>
      <c r="J786" s="604"/>
      <c r="K786" s="605"/>
      <c r="L786" s="595" t="s">
        <v>559</v>
      </c>
      <c r="M786" s="596"/>
      <c r="N786" s="596"/>
      <c r="O786" s="596"/>
      <c r="P786" s="596"/>
      <c r="Q786" s="596"/>
      <c r="R786" s="596"/>
      <c r="S786" s="596"/>
      <c r="T786" s="596"/>
      <c r="U786" s="596"/>
      <c r="V786" s="596"/>
      <c r="W786" s="596"/>
      <c r="X786" s="597"/>
      <c r="Y786" s="598" t="s">
        <v>559</v>
      </c>
      <c r="Z786" s="599"/>
      <c r="AA786" s="599"/>
      <c r="AB786" s="609"/>
      <c r="AC786" s="603" t="s">
        <v>559</v>
      </c>
      <c r="AD786" s="604"/>
      <c r="AE786" s="604"/>
      <c r="AF786" s="604"/>
      <c r="AG786" s="605"/>
      <c r="AH786" s="595" t="s">
        <v>559</v>
      </c>
      <c r="AI786" s="596"/>
      <c r="AJ786" s="596"/>
      <c r="AK786" s="596"/>
      <c r="AL786" s="596"/>
      <c r="AM786" s="596"/>
      <c r="AN786" s="596"/>
      <c r="AO786" s="596"/>
      <c r="AP786" s="596"/>
      <c r="AQ786" s="596"/>
      <c r="AR786" s="596"/>
      <c r="AS786" s="596"/>
      <c r="AT786" s="597"/>
      <c r="AU786" s="598" t="s">
        <v>559</v>
      </c>
      <c r="AV786" s="599"/>
      <c r="AW786" s="599"/>
      <c r="AX786" s="600"/>
    </row>
    <row r="787" spans="1:50" ht="24.75" customHeight="1" x14ac:dyDescent="0.15">
      <c r="A787" s="628"/>
      <c r="B787" s="629"/>
      <c r="C787" s="629"/>
      <c r="D787" s="629"/>
      <c r="E787" s="629"/>
      <c r="F787" s="630"/>
      <c r="G787" s="603" t="s">
        <v>559</v>
      </c>
      <c r="H787" s="604"/>
      <c r="I787" s="604"/>
      <c r="J787" s="604"/>
      <c r="K787" s="605"/>
      <c r="L787" s="595" t="s">
        <v>559</v>
      </c>
      <c r="M787" s="596"/>
      <c r="N787" s="596"/>
      <c r="O787" s="596"/>
      <c r="P787" s="596"/>
      <c r="Q787" s="596"/>
      <c r="R787" s="596"/>
      <c r="S787" s="596"/>
      <c r="T787" s="596"/>
      <c r="U787" s="596"/>
      <c r="V787" s="596"/>
      <c r="W787" s="596"/>
      <c r="X787" s="597"/>
      <c r="Y787" s="598" t="s">
        <v>559</v>
      </c>
      <c r="Z787" s="599"/>
      <c r="AA787" s="599"/>
      <c r="AB787" s="609"/>
      <c r="AC787" s="603" t="s">
        <v>559</v>
      </c>
      <c r="AD787" s="604"/>
      <c r="AE787" s="604"/>
      <c r="AF787" s="604"/>
      <c r="AG787" s="605"/>
      <c r="AH787" s="595" t="s">
        <v>559</v>
      </c>
      <c r="AI787" s="596"/>
      <c r="AJ787" s="596"/>
      <c r="AK787" s="596"/>
      <c r="AL787" s="596"/>
      <c r="AM787" s="596"/>
      <c r="AN787" s="596"/>
      <c r="AO787" s="596"/>
      <c r="AP787" s="596"/>
      <c r="AQ787" s="596"/>
      <c r="AR787" s="596"/>
      <c r="AS787" s="596"/>
      <c r="AT787" s="597"/>
      <c r="AU787" s="598" t="s">
        <v>559</v>
      </c>
      <c r="AV787" s="599"/>
      <c r="AW787" s="599"/>
      <c r="AX787" s="600"/>
    </row>
    <row r="788" spans="1:50" ht="24.75" customHeight="1" x14ac:dyDescent="0.15">
      <c r="A788" s="628"/>
      <c r="B788" s="629"/>
      <c r="C788" s="629"/>
      <c r="D788" s="629"/>
      <c r="E788" s="629"/>
      <c r="F788" s="630"/>
      <c r="G788" s="603" t="s">
        <v>559</v>
      </c>
      <c r="H788" s="604"/>
      <c r="I788" s="604"/>
      <c r="J788" s="604"/>
      <c r="K788" s="605"/>
      <c r="L788" s="595" t="s">
        <v>559</v>
      </c>
      <c r="M788" s="596"/>
      <c r="N788" s="596"/>
      <c r="O788" s="596"/>
      <c r="P788" s="596"/>
      <c r="Q788" s="596"/>
      <c r="R788" s="596"/>
      <c r="S788" s="596"/>
      <c r="T788" s="596"/>
      <c r="U788" s="596"/>
      <c r="V788" s="596"/>
      <c r="W788" s="596"/>
      <c r="X788" s="597"/>
      <c r="Y788" s="598" t="s">
        <v>559</v>
      </c>
      <c r="Z788" s="599"/>
      <c r="AA788" s="599"/>
      <c r="AB788" s="609"/>
      <c r="AC788" s="603" t="s">
        <v>559</v>
      </c>
      <c r="AD788" s="604"/>
      <c r="AE788" s="604"/>
      <c r="AF788" s="604"/>
      <c r="AG788" s="605"/>
      <c r="AH788" s="595" t="s">
        <v>559</v>
      </c>
      <c r="AI788" s="596"/>
      <c r="AJ788" s="596"/>
      <c r="AK788" s="596"/>
      <c r="AL788" s="596"/>
      <c r="AM788" s="596"/>
      <c r="AN788" s="596"/>
      <c r="AO788" s="596"/>
      <c r="AP788" s="596"/>
      <c r="AQ788" s="596"/>
      <c r="AR788" s="596"/>
      <c r="AS788" s="596"/>
      <c r="AT788" s="597"/>
      <c r="AU788" s="598" t="s">
        <v>559</v>
      </c>
      <c r="AV788" s="599"/>
      <c r="AW788" s="599"/>
      <c r="AX788" s="600"/>
    </row>
    <row r="789" spans="1:50" ht="24.75" customHeight="1" x14ac:dyDescent="0.15">
      <c r="A789" s="628"/>
      <c r="B789" s="629"/>
      <c r="C789" s="629"/>
      <c r="D789" s="629"/>
      <c r="E789" s="629"/>
      <c r="F789" s="630"/>
      <c r="G789" s="603" t="s">
        <v>559</v>
      </c>
      <c r="H789" s="604"/>
      <c r="I789" s="604"/>
      <c r="J789" s="604"/>
      <c r="K789" s="605"/>
      <c r="L789" s="595" t="s">
        <v>559</v>
      </c>
      <c r="M789" s="596"/>
      <c r="N789" s="596"/>
      <c r="O789" s="596"/>
      <c r="P789" s="596"/>
      <c r="Q789" s="596"/>
      <c r="R789" s="596"/>
      <c r="S789" s="596"/>
      <c r="T789" s="596"/>
      <c r="U789" s="596"/>
      <c r="V789" s="596"/>
      <c r="W789" s="596"/>
      <c r="X789" s="597"/>
      <c r="Y789" s="598" t="s">
        <v>559</v>
      </c>
      <c r="Z789" s="599"/>
      <c r="AA789" s="599"/>
      <c r="AB789" s="609"/>
      <c r="AC789" s="603" t="s">
        <v>559</v>
      </c>
      <c r="AD789" s="604"/>
      <c r="AE789" s="604"/>
      <c r="AF789" s="604"/>
      <c r="AG789" s="605"/>
      <c r="AH789" s="595" t="s">
        <v>559</v>
      </c>
      <c r="AI789" s="596"/>
      <c r="AJ789" s="596"/>
      <c r="AK789" s="596"/>
      <c r="AL789" s="596"/>
      <c r="AM789" s="596"/>
      <c r="AN789" s="596"/>
      <c r="AO789" s="596"/>
      <c r="AP789" s="596"/>
      <c r="AQ789" s="596"/>
      <c r="AR789" s="596"/>
      <c r="AS789" s="596"/>
      <c r="AT789" s="597"/>
      <c r="AU789" s="598" t="s">
        <v>559</v>
      </c>
      <c r="AV789" s="599"/>
      <c r="AW789" s="599"/>
      <c r="AX789" s="600"/>
    </row>
    <row r="790" spans="1:50" ht="24.75" customHeight="1" x14ac:dyDescent="0.15">
      <c r="A790" s="628"/>
      <c r="B790" s="629"/>
      <c r="C790" s="629"/>
      <c r="D790" s="629"/>
      <c r="E790" s="629"/>
      <c r="F790" s="630"/>
      <c r="G790" s="603" t="s">
        <v>559</v>
      </c>
      <c r="H790" s="604"/>
      <c r="I790" s="604"/>
      <c r="J790" s="604"/>
      <c r="K790" s="605"/>
      <c r="L790" s="595" t="s">
        <v>559</v>
      </c>
      <c r="M790" s="596"/>
      <c r="N790" s="596"/>
      <c r="O790" s="596"/>
      <c r="P790" s="596"/>
      <c r="Q790" s="596"/>
      <c r="R790" s="596"/>
      <c r="S790" s="596"/>
      <c r="T790" s="596"/>
      <c r="U790" s="596"/>
      <c r="V790" s="596"/>
      <c r="W790" s="596"/>
      <c r="X790" s="597"/>
      <c r="Y790" s="598" t="s">
        <v>559</v>
      </c>
      <c r="Z790" s="599"/>
      <c r="AA790" s="599"/>
      <c r="AB790" s="609"/>
      <c r="AC790" s="603" t="s">
        <v>559</v>
      </c>
      <c r="AD790" s="604"/>
      <c r="AE790" s="604"/>
      <c r="AF790" s="604"/>
      <c r="AG790" s="605"/>
      <c r="AH790" s="595" t="s">
        <v>559</v>
      </c>
      <c r="AI790" s="596"/>
      <c r="AJ790" s="596"/>
      <c r="AK790" s="596"/>
      <c r="AL790" s="596"/>
      <c r="AM790" s="596"/>
      <c r="AN790" s="596"/>
      <c r="AO790" s="596"/>
      <c r="AP790" s="596"/>
      <c r="AQ790" s="596"/>
      <c r="AR790" s="596"/>
      <c r="AS790" s="596"/>
      <c r="AT790" s="597"/>
      <c r="AU790" s="598" t="s">
        <v>559</v>
      </c>
      <c r="AV790" s="599"/>
      <c r="AW790" s="599"/>
      <c r="AX790" s="600"/>
    </row>
    <row r="791" spans="1:50" ht="24.75" customHeight="1" x14ac:dyDescent="0.15">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558</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28"/>
      <c r="B792" s="629"/>
      <c r="C792" s="629"/>
      <c r="D792" s="629"/>
      <c r="E792" s="629"/>
      <c r="F792" s="630"/>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hidden="1"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2"/>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28"/>
      <c r="B805" s="629"/>
      <c r="C805" s="629"/>
      <c r="D805" s="629"/>
      <c r="E805" s="629"/>
      <c r="F805" s="630"/>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hidden="1"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2"/>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8"/>
      <c r="B818" s="629"/>
      <c r="C818" s="629"/>
      <c r="D818" s="629"/>
      <c r="E818" s="629"/>
      <c r="F818" s="630"/>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2"/>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0.75" customHeight="1" x14ac:dyDescent="0.15">
      <c r="A837" s="372">
        <v>1</v>
      </c>
      <c r="B837" s="372">
        <v>1</v>
      </c>
      <c r="C837" s="340" t="s">
        <v>594</v>
      </c>
      <c r="D837" s="340"/>
      <c r="E837" s="340"/>
      <c r="F837" s="340"/>
      <c r="G837" s="340"/>
      <c r="H837" s="340"/>
      <c r="I837" s="340"/>
      <c r="J837" s="341">
        <v>9010005018697</v>
      </c>
      <c r="K837" s="342"/>
      <c r="L837" s="342"/>
      <c r="M837" s="342"/>
      <c r="N837" s="342"/>
      <c r="O837" s="342"/>
      <c r="P837" s="343" t="s">
        <v>595</v>
      </c>
      <c r="Q837" s="343"/>
      <c r="R837" s="343"/>
      <c r="S837" s="343"/>
      <c r="T837" s="343"/>
      <c r="U837" s="343"/>
      <c r="V837" s="343"/>
      <c r="W837" s="343"/>
      <c r="X837" s="343"/>
      <c r="Y837" s="344">
        <v>558</v>
      </c>
      <c r="Z837" s="345"/>
      <c r="AA837" s="345"/>
      <c r="AB837" s="346"/>
      <c r="AC837" s="356" t="s">
        <v>596</v>
      </c>
      <c r="AD837" s="364"/>
      <c r="AE837" s="364"/>
      <c r="AF837" s="364"/>
      <c r="AG837" s="364"/>
      <c r="AH837" s="365" t="s">
        <v>559</v>
      </c>
      <c r="AI837" s="366"/>
      <c r="AJ837" s="366"/>
      <c r="AK837" s="366"/>
      <c r="AL837" s="350" t="s">
        <v>559</v>
      </c>
      <c r="AM837" s="351"/>
      <c r="AN837" s="351"/>
      <c r="AO837" s="352"/>
      <c r="AP837" s="353" t="s">
        <v>559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559</v>
      </c>
      <c r="F1102" s="371"/>
      <c r="G1102" s="371"/>
      <c r="H1102" s="371"/>
      <c r="I1102" s="371"/>
      <c r="J1102" s="341" t="s">
        <v>559</v>
      </c>
      <c r="K1102" s="342"/>
      <c r="L1102" s="342"/>
      <c r="M1102" s="342"/>
      <c r="N1102" s="342"/>
      <c r="O1102" s="342"/>
      <c r="P1102" s="355" t="s">
        <v>559</v>
      </c>
      <c r="Q1102" s="343"/>
      <c r="R1102" s="343"/>
      <c r="S1102" s="343"/>
      <c r="T1102" s="343"/>
      <c r="U1102" s="343"/>
      <c r="V1102" s="343"/>
      <c r="W1102" s="343"/>
      <c r="X1102" s="343"/>
      <c r="Y1102" s="344" t="s">
        <v>559</v>
      </c>
      <c r="Z1102" s="345"/>
      <c r="AA1102" s="345"/>
      <c r="AB1102" s="346"/>
      <c r="AC1102" s="347"/>
      <c r="AD1102" s="347"/>
      <c r="AE1102" s="347"/>
      <c r="AF1102" s="347"/>
      <c r="AG1102" s="347"/>
      <c r="AH1102" s="348" t="s">
        <v>559</v>
      </c>
      <c r="AI1102" s="349"/>
      <c r="AJ1102" s="349"/>
      <c r="AK1102" s="349"/>
      <c r="AL1102" s="350" t="s">
        <v>559</v>
      </c>
      <c r="AM1102" s="351"/>
      <c r="AN1102" s="351"/>
      <c r="AO1102" s="352"/>
      <c r="AP1102" s="353" t="s">
        <v>559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86 AU781 AU790">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787:AU789">
    <cfRule type="expression" dxfId="701" priority="1">
      <formula>IF(RIGHT(TEXT(AU787,"0.#"),1)=".",FALSE,TRUE)</formula>
    </cfRule>
    <cfRule type="expression" dxfId="700" priority="2">
      <formula>IF(RIGHT(TEXT(AU787,"0.#"),1)=".",TRUE,FALSE)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79" max="49" man="1"/>
    <brk id="53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8"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t="s">
        <v>554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554</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554</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6"/>
      <c r="AA2" s="827"/>
      <c r="AB2" s="1030" t="s">
        <v>11</v>
      </c>
      <c r="AC2" s="1031"/>
      <c r="AD2" s="1032"/>
      <c r="AE2" s="1036" t="s">
        <v>357</v>
      </c>
      <c r="AF2" s="1036"/>
      <c r="AG2" s="1036"/>
      <c r="AH2" s="1036"/>
      <c r="AI2" s="1036" t="s">
        <v>363</v>
      </c>
      <c r="AJ2" s="1036"/>
      <c r="AK2" s="1036"/>
      <c r="AL2" s="1036"/>
      <c r="AM2" s="1036" t="s">
        <v>472</v>
      </c>
      <c r="AN2" s="1036"/>
      <c r="AO2" s="1036"/>
      <c r="AP2" s="551"/>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8"/>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1"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6"/>
      <c r="AA9" s="827"/>
      <c r="AB9" s="1030" t="s">
        <v>11</v>
      </c>
      <c r="AC9" s="1031"/>
      <c r="AD9" s="1032"/>
      <c r="AE9" s="1036" t="s">
        <v>357</v>
      </c>
      <c r="AF9" s="1036"/>
      <c r="AG9" s="1036"/>
      <c r="AH9" s="1036"/>
      <c r="AI9" s="1036" t="s">
        <v>363</v>
      </c>
      <c r="AJ9" s="1036"/>
      <c r="AK9" s="1036"/>
      <c r="AL9" s="1036"/>
      <c r="AM9" s="1036" t="s">
        <v>472</v>
      </c>
      <c r="AN9" s="1036"/>
      <c r="AO9" s="1036"/>
      <c r="AP9" s="551"/>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8"/>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1"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6"/>
      <c r="AA16" s="827"/>
      <c r="AB16" s="1030" t="s">
        <v>11</v>
      </c>
      <c r="AC16" s="1031"/>
      <c r="AD16" s="1032"/>
      <c r="AE16" s="1036" t="s">
        <v>357</v>
      </c>
      <c r="AF16" s="1036"/>
      <c r="AG16" s="1036"/>
      <c r="AH16" s="1036"/>
      <c r="AI16" s="1036" t="s">
        <v>363</v>
      </c>
      <c r="AJ16" s="1036"/>
      <c r="AK16" s="1036"/>
      <c r="AL16" s="1036"/>
      <c r="AM16" s="1036" t="s">
        <v>472</v>
      </c>
      <c r="AN16" s="1036"/>
      <c r="AO16" s="1036"/>
      <c r="AP16" s="551"/>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8"/>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1"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6"/>
      <c r="AA23" s="827"/>
      <c r="AB23" s="1030" t="s">
        <v>11</v>
      </c>
      <c r="AC23" s="1031"/>
      <c r="AD23" s="1032"/>
      <c r="AE23" s="1036" t="s">
        <v>357</v>
      </c>
      <c r="AF23" s="1036"/>
      <c r="AG23" s="1036"/>
      <c r="AH23" s="1036"/>
      <c r="AI23" s="1036" t="s">
        <v>363</v>
      </c>
      <c r="AJ23" s="1036"/>
      <c r="AK23" s="1036"/>
      <c r="AL23" s="1036"/>
      <c r="AM23" s="1036" t="s">
        <v>472</v>
      </c>
      <c r="AN23" s="1036"/>
      <c r="AO23" s="1036"/>
      <c r="AP23" s="551"/>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8"/>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1"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6"/>
      <c r="AA30" s="827"/>
      <c r="AB30" s="1030" t="s">
        <v>11</v>
      </c>
      <c r="AC30" s="1031"/>
      <c r="AD30" s="1032"/>
      <c r="AE30" s="1036" t="s">
        <v>357</v>
      </c>
      <c r="AF30" s="1036"/>
      <c r="AG30" s="1036"/>
      <c r="AH30" s="1036"/>
      <c r="AI30" s="1036" t="s">
        <v>363</v>
      </c>
      <c r="AJ30" s="1036"/>
      <c r="AK30" s="1036"/>
      <c r="AL30" s="1036"/>
      <c r="AM30" s="1036" t="s">
        <v>472</v>
      </c>
      <c r="AN30" s="1036"/>
      <c r="AO30" s="1036"/>
      <c r="AP30" s="551"/>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8"/>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1"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6"/>
      <c r="AA37" s="827"/>
      <c r="AB37" s="1030" t="s">
        <v>11</v>
      </c>
      <c r="AC37" s="1031"/>
      <c r="AD37" s="1032"/>
      <c r="AE37" s="1036" t="s">
        <v>357</v>
      </c>
      <c r="AF37" s="1036"/>
      <c r="AG37" s="1036"/>
      <c r="AH37" s="1036"/>
      <c r="AI37" s="1036" t="s">
        <v>363</v>
      </c>
      <c r="AJ37" s="1036"/>
      <c r="AK37" s="1036"/>
      <c r="AL37" s="1036"/>
      <c r="AM37" s="1036" t="s">
        <v>472</v>
      </c>
      <c r="AN37" s="1036"/>
      <c r="AO37" s="1036"/>
      <c r="AP37" s="551"/>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8"/>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1"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6"/>
      <c r="AA44" s="827"/>
      <c r="AB44" s="1030" t="s">
        <v>11</v>
      </c>
      <c r="AC44" s="1031"/>
      <c r="AD44" s="1032"/>
      <c r="AE44" s="1036" t="s">
        <v>357</v>
      </c>
      <c r="AF44" s="1036"/>
      <c r="AG44" s="1036"/>
      <c r="AH44" s="1036"/>
      <c r="AI44" s="1036" t="s">
        <v>363</v>
      </c>
      <c r="AJ44" s="1036"/>
      <c r="AK44" s="1036"/>
      <c r="AL44" s="1036"/>
      <c r="AM44" s="1036" t="s">
        <v>472</v>
      </c>
      <c r="AN44" s="1036"/>
      <c r="AO44" s="1036"/>
      <c r="AP44" s="551"/>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8"/>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1"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6"/>
      <c r="AA51" s="827"/>
      <c r="AB51" s="551" t="s">
        <v>11</v>
      </c>
      <c r="AC51" s="1031"/>
      <c r="AD51" s="1032"/>
      <c r="AE51" s="1036" t="s">
        <v>357</v>
      </c>
      <c r="AF51" s="1036"/>
      <c r="AG51" s="1036"/>
      <c r="AH51" s="1036"/>
      <c r="AI51" s="1036" t="s">
        <v>363</v>
      </c>
      <c r="AJ51" s="1036"/>
      <c r="AK51" s="1036"/>
      <c r="AL51" s="1036"/>
      <c r="AM51" s="1036" t="s">
        <v>472</v>
      </c>
      <c r="AN51" s="1036"/>
      <c r="AO51" s="1036"/>
      <c r="AP51" s="551"/>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8"/>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1"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6"/>
      <c r="AA58" s="827"/>
      <c r="AB58" s="1030" t="s">
        <v>11</v>
      </c>
      <c r="AC58" s="1031"/>
      <c r="AD58" s="1032"/>
      <c r="AE58" s="1036" t="s">
        <v>357</v>
      </c>
      <c r="AF58" s="1036"/>
      <c r="AG58" s="1036"/>
      <c r="AH58" s="1036"/>
      <c r="AI58" s="1036" t="s">
        <v>363</v>
      </c>
      <c r="AJ58" s="1036"/>
      <c r="AK58" s="1036"/>
      <c r="AL58" s="1036"/>
      <c r="AM58" s="1036" t="s">
        <v>472</v>
      </c>
      <c r="AN58" s="1036"/>
      <c r="AO58" s="1036"/>
      <c r="AP58" s="551"/>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8"/>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1"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6"/>
      <c r="AA65" s="827"/>
      <c r="AB65" s="1030" t="s">
        <v>11</v>
      </c>
      <c r="AC65" s="1031"/>
      <c r="AD65" s="1032"/>
      <c r="AE65" s="1036" t="s">
        <v>357</v>
      </c>
      <c r="AF65" s="1036"/>
      <c r="AG65" s="1036"/>
      <c r="AH65" s="1036"/>
      <c r="AI65" s="1036" t="s">
        <v>363</v>
      </c>
      <c r="AJ65" s="1036"/>
      <c r="AK65" s="1036"/>
      <c r="AL65" s="1036"/>
      <c r="AM65" s="1036" t="s">
        <v>472</v>
      </c>
      <c r="AN65" s="1036"/>
      <c r="AO65" s="1036"/>
      <c r="AP65" s="551"/>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8"/>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0"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2" t="s">
        <v>513</v>
      </c>
      <c r="H2" s="593"/>
      <c r="I2" s="593"/>
      <c r="J2" s="593"/>
      <c r="K2" s="593"/>
      <c r="L2" s="593"/>
      <c r="M2" s="593"/>
      <c r="N2" s="593"/>
      <c r="O2" s="593"/>
      <c r="P2" s="593"/>
      <c r="Q2" s="593"/>
      <c r="R2" s="593"/>
      <c r="S2" s="593"/>
      <c r="T2" s="593"/>
      <c r="U2" s="593"/>
      <c r="V2" s="593"/>
      <c r="W2" s="593"/>
      <c r="X2" s="593"/>
      <c r="Y2" s="593"/>
      <c r="Z2" s="593"/>
      <c r="AA2" s="593"/>
      <c r="AB2" s="594"/>
      <c r="AC2" s="592"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9"/>
      <c r="B4" s="1050"/>
      <c r="C4" s="1050"/>
      <c r="D4" s="1050"/>
      <c r="E4" s="1050"/>
      <c r="F4" s="1051"/>
      <c r="G4" s="667"/>
      <c r="H4" s="668"/>
      <c r="I4" s="668"/>
      <c r="J4" s="668"/>
      <c r="K4" s="669"/>
      <c r="L4" s="661"/>
      <c r="M4" s="662"/>
      <c r="N4" s="662"/>
      <c r="O4" s="662"/>
      <c r="P4" s="662"/>
      <c r="Q4" s="662"/>
      <c r="R4" s="662"/>
      <c r="S4" s="662"/>
      <c r="T4" s="662"/>
      <c r="U4" s="662"/>
      <c r="V4" s="662"/>
      <c r="W4" s="662"/>
      <c r="X4" s="663"/>
      <c r="Y4" s="384"/>
      <c r="Z4" s="385"/>
      <c r="AA4" s="385"/>
      <c r="AB4" s="802"/>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49"/>
      <c r="B5" s="1050"/>
      <c r="C5" s="1050"/>
      <c r="D5" s="1050"/>
      <c r="E5" s="1050"/>
      <c r="F5" s="105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9"/>
      <c r="B6" s="1050"/>
      <c r="C6" s="1050"/>
      <c r="D6" s="1050"/>
      <c r="E6" s="1050"/>
      <c r="F6" s="105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9"/>
      <c r="B7" s="1050"/>
      <c r="C7" s="1050"/>
      <c r="D7" s="1050"/>
      <c r="E7" s="1050"/>
      <c r="F7" s="105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9"/>
      <c r="B8" s="1050"/>
      <c r="C8" s="1050"/>
      <c r="D8" s="1050"/>
      <c r="E8" s="1050"/>
      <c r="F8" s="105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9"/>
      <c r="B9" s="1050"/>
      <c r="C9" s="1050"/>
      <c r="D9" s="1050"/>
      <c r="E9" s="1050"/>
      <c r="F9" s="105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9"/>
      <c r="B10" s="1050"/>
      <c r="C10" s="1050"/>
      <c r="D10" s="1050"/>
      <c r="E10" s="1050"/>
      <c r="F10" s="105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9"/>
      <c r="B11" s="1050"/>
      <c r="C11" s="1050"/>
      <c r="D11" s="1050"/>
      <c r="E11" s="1050"/>
      <c r="F11" s="105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9"/>
      <c r="B12" s="1050"/>
      <c r="C12" s="1050"/>
      <c r="D12" s="1050"/>
      <c r="E12" s="1050"/>
      <c r="F12" s="105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9"/>
      <c r="B13" s="1050"/>
      <c r="C13" s="1050"/>
      <c r="D13" s="1050"/>
      <c r="E13" s="1050"/>
      <c r="F13" s="105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9"/>
      <c r="B15" s="1050"/>
      <c r="C15" s="1050"/>
      <c r="D15" s="1050"/>
      <c r="E15" s="1050"/>
      <c r="F15" s="1051"/>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9"/>
      <c r="B16" s="1050"/>
      <c r="C16" s="1050"/>
      <c r="D16" s="1050"/>
      <c r="E16" s="1050"/>
      <c r="F16" s="1051"/>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9"/>
      <c r="B17" s="1050"/>
      <c r="C17" s="1050"/>
      <c r="D17" s="1050"/>
      <c r="E17" s="1050"/>
      <c r="F17" s="1051"/>
      <c r="G17" s="667"/>
      <c r="H17" s="668"/>
      <c r="I17" s="668"/>
      <c r="J17" s="668"/>
      <c r="K17" s="669"/>
      <c r="L17" s="661"/>
      <c r="M17" s="662"/>
      <c r="N17" s="662"/>
      <c r="O17" s="662"/>
      <c r="P17" s="662"/>
      <c r="Q17" s="662"/>
      <c r="R17" s="662"/>
      <c r="S17" s="662"/>
      <c r="T17" s="662"/>
      <c r="U17" s="662"/>
      <c r="V17" s="662"/>
      <c r="W17" s="662"/>
      <c r="X17" s="663"/>
      <c r="Y17" s="384"/>
      <c r="Z17" s="385"/>
      <c r="AA17" s="385"/>
      <c r="AB17" s="802"/>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49"/>
      <c r="B18" s="1050"/>
      <c r="C18" s="1050"/>
      <c r="D18" s="1050"/>
      <c r="E18" s="1050"/>
      <c r="F18" s="105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9"/>
      <c r="B19" s="1050"/>
      <c r="C19" s="1050"/>
      <c r="D19" s="1050"/>
      <c r="E19" s="1050"/>
      <c r="F19" s="105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9"/>
      <c r="B20" s="1050"/>
      <c r="C20" s="1050"/>
      <c r="D20" s="1050"/>
      <c r="E20" s="1050"/>
      <c r="F20" s="105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9"/>
      <c r="B21" s="1050"/>
      <c r="C21" s="1050"/>
      <c r="D21" s="1050"/>
      <c r="E21" s="1050"/>
      <c r="F21" s="105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9"/>
      <c r="B22" s="1050"/>
      <c r="C22" s="1050"/>
      <c r="D22" s="1050"/>
      <c r="E22" s="1050"/>
      <c r="F22" s="105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9"/>
      <c r="B23" s="1050"/>
      <c r="C23" s="1050"/>
      <c r="D23" s="1050"/>
      <c r="E23" s="1050"/>
      <c r="F23" s="105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9"/>
      <c r="B24" s="1050"/>
      <c r="C24" s="1050"/>
      <c r="D24" s="1050"/>
      <c r="E24" s="1050"/>
      <c r="F24" s="105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9"/>
      <c r="B25" s="1050"/>
      <c r="C25" s="1050"/>
      <c r="D25" s="1050"/>
      <c r="E25" s="1050"/>
      <c r="F25" s="105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9"/>
      <c r="B26" s="1050"/>
      <c r="C26" s="1050"/>
      <c r="D26" s="1050"/>
      <c r="E26" s="1050"/>
      <c r="F26" s="105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9"/>
      <c r="B28" s="1050"/>
      <c r="C28" s="1050"/>
      <c r="D28" s="1050"/>
      <c r="E28" s="1050"/>
      <c r="F28" s="1051"/>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9"/>
      <c r="B29" s="1050"/>
      <c r="C29" s="1050"/>
      <c r="D29" s="1050"/>
      <c r="E29" s="1050"/>
      <c r="F29" s="1051"/>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9"/>
      <c r="B30" s="1050"/>
      <c r="C30" s="1050"/>
      <c r="D30" s="1050"/>
      <c r="E30" s="1050"/>
      <c r="F30" s="1051"/>
      <c r="G30" s="667"/>
      <c r="H30" s="668"/>
      <c r="I30" s="668"/>
      <c r="J30" s="668"/>
      <c r="K30" s="669"/>
      <c r="L30" s="661"/>
      <c r="M30" s="662"/>
      <c r="N30" s="662"/>
      <c r="O30" s="662"/>
      <c r="P30" s="662"/>
      <c r="Q30" s="662"/>
      <c r="R30" s="662"/>
      <c r="S30" s="662"/>
      <c r="T30" s="662"/>
      <c r="U30" s="662"/>
      <c r="V30" s="662"/>
      <c r="W30" s="662"/>
      <c r="X30" s="663"/>
      <c r="Y30" s="384"/>
      <c r="Z30" s="385"/>
      <c r="AA30" s="385"/>
      <c r="AB30" s="802"/>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49"/>
      <c r="B31" s="1050"/>
      <c r="C31" s="1050"/>
      <c r="D31" s="1050"/>
      <c r="E31" s="1050"/>
      <c r="F31" s="105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9"/>
      <c r="B32" s="1050"/>
      <c r="C32" s="1050"/>
      <c r="D32" s="1050"/>
      <c r="E32" s="1050"/>
      <c r="F32" s="105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9"/>
      <c r="B33" s="1050"/>
      <c r="C33" s="1050"/>
      <c r="D33" s="1050"/>
      <c r="E33" s="1050"/>
      <c r="F33" s="105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9"/>
      <c r="B34" s="1050"/>
      <c r="C34" s="1050"/>
      <c r="D34" s="1050"/>
      <c r="E34" s="1050"/>
      <c r="F34" s="105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9"/>
      <c r="B35" s="1050"/>
      <c r="C35" s="1050"/>
      <c r="D35" s="1050"/>
      <c r="E35" s="1050"/>
      <c r="F35" s="105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9"/>
      <c r="B36" s="1050"/>
      <c r="C36" s="1050"/>
      <c r="D36" s="1050"/>
      <c r="E36" s="1050"/>
      <c r="F36" s="105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9"/>
      <c r="B37" s="1050"/>
      <c r="C37" s="1050"/>
      <c r="D37" s="1050"/>
      <c r="E37" s="1050"/>
      <c r="F37" s="105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9"/>
      <c r="B38" s="1050"/>
      <c r="C38" s="1050"/>
      <c r="D38" s="1050"/>
      <c r="E38" s="1050"/>
      <c r="F38" s="105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9"/>
      <c r="B39" s="1050"/>
      <c r="C39" s="1050"/>
      <c r="D39" s="1050"/>
      <c r="E39" s="1050"/>
      <c r="F39" s="105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9"/>
      <c r="B41" s="1050"/>
      <c r="C41" s="1050"/>
      <c r="D41" s="1050"/>
      <c r="E41" s="1050"/>
      <c r="F41" s="1051"/>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9"/>
      <c r="B42" s="1050"/>
      <c r="C42" s="1050"/>
      <c r="D42" s="1050"/>
      <c r="E42" s="1050"/>
      <c r="F42" s="1051"/>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9"/>
      <c r="B43" s="1050"/>
      <c r="C43" s="1050"/>
      <c r="D43" s="1050"/>
      <c r="E43" s="1050"/>
      <c r="F43" s="1051"/>
      <c r="G43" s="667"/>
      <c r="H43" s="668"/>
      <c r="I43" s="668"/>
      <c r="J43" s="668"/>
      <c r="K43" s="669"/>
      <c r="L43" s="661"/>
      <c r="M43" s="662"/>
      <c r="N43" s="662"/>
      <c r="O43" s="662"/>
      <c r="P43" s="662"/>
      <c r="Q43" s="662"/>
      <c r="R43" s="662"/>
      <c r="S43" s="662"/>
      <c r="T43" s="662"/>
      <c r="U43" s="662"/>
      <c r="V43" s="662"/>
      <c r="W43" s="662"/>
      <c r="X43" s="663"/>
      <c r="Y43" s="384"/>
      <c r="Z43" s="385"/>
      <c r="AA43" s="385"/>
      <c r="AB43" s="802"/>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49"/>
      <c r="B44" s="1050"/>
      <c r="C44" s="1050"/>
      <c r="D44" s="1050"/>
      <c r="E44" s="1050"/>
      <c r="F44" s="105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9"/>
      <c r="B45" s="1050"/>
      <c r="C45" s="1050"/>
      <c r="D45" s="1050"/>
      <c r="E45" s="1050"/>
      <c r="F45" s="105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9"/>
      <c r="B46" s="1050"/>
      <c r="C46" s="1050"/>
      <c r="D46" s="1050"/>
      <c r="E46" s="1050"/>
      <c r="F46" s="105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9"/>
      <c r="B47" s="1050"/>
      <c r="C47" s="1050"/>
      <c r="D47" s="1050"/>
      <c r="E47" s="1050"/>
      <c r="F47" s="105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9"/>
      <c r="B48" s="1050"/>
      <c r="C48" s="1050"/>
      <c r="D48" s="1050"/>
      <c r="E48" s="1050"/>
      <c r="F48" s="105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9"/>
      <c r="B49" s="1050"/>
      <c r="C49" s="1050"/>
      <c r="D49" s="1050"/>
      <c r="E49" s="1050"/>
      <c r="F49" s="105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9"/>
      <c r="B50" s="1050"/>
      <c r="C50" s="1050"/>
      <c r="D50" s="1050"/>
      <c r="E50" s="1050"/>
      <c r="F50" s="105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9"/>
      <c r="B51" s="1050"/>
      <c r="C51" s="1050"/>
      <c r="D51" s="1050"/>
      <c r="E51" s="1050"/>
      <c r="F51" s="105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9"/>
      <c r="B52" s="1050"/>
      <c r="C52" s="1050"/>
      <c r="D52" s="1050"/>
      <c r="E52" s="1050"/>
      <c r="F52" s="105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9"/>
      <c r="B56" s="1050"/>
      <c r="C56" s="1050"/>
      <c r="D56" s="1050"/>
      <c r="E56" s="1050"/>
      <c r="F56" s="1051"/>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9"/>
      <c r="B57" s="1050"/>
      <c r="C57" s="1050"/>
      <c r="D57" s="1050"/>
      <c r="E57" s="1050"/>
      <c r="F57" s="1051"/>
      <c r="G57" s="667"/>
      <c r="H57" s="668"/>
      <c r="I57" s="668"/>
      <c r="J57" s="668"/>
      <c r="K57" s="669"/>
      <c r="L57" s="661"/>
      <c r="M57" s="662"/>
      <c r="N57" s="662"/>
      <c r="O57" s="662"/>
      <c r="P57" s="662"/>
      <c r="Q57" s="662"/>
      <c r="R57" s="662"/>
      <c r="S57" s="662"/>
      <c r="T57" s="662"/>
      <c r="U57" s="662"/>
      <c r="V57" s="662"/>
      <c r="W57" s="662"/>
      <c r="X57" s="663"/>
      <c r="Y57" s="384"/>
      <c r="Z57" s="385"/>
      <c r="AA57" s="385"/>
      <c r="AB57" s="802"/>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49"/>
      <c r="B58" s="1050"/>
      <c r="C58" s="1050"/>
      <c r="D58" s="1050"/>
      <c r="E58" s="1050"/>
      <c r="F58" s="105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9"/>
      <c r="B59" s="1050"/>
      <c r="C59" s="1050"/>
      <c r="D59" s="1050"/>
      <c r="E59" s="1050"/>
      <c r="F59" s="105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9"/>
      <c r="B60" s="1050"/>
      <c r="C60" s="1050"/>
      <c r="D60" s="1050"/>
      <c r="E60" s="1050"/>
      <c r="F60" s="105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9"/>
      <c r="B61" s="1050"/>
      <c r="C61" s="1050"/>
      <c r="D61" s="1050"/>
      <c r="E61" s="1050"/>
      <c r="F61" s="105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9"/>
      <c r="B62" s="1050"/>
      <c r="C62" s="1050"/>
      <c r="D62" s="1050"/>
      <c r="E62" s="1050"/>
      <c r="F62" s="105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9"/>
      <c r="B63" s="1050"/>
      <c r="C63" s="1050"/>
      <c r="D63" s="1050"/>
      <c r="E63" s="1050"/>
      <c r="F63" s="105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9"/>
      <c r="B64" s="1050"/>
      <c r="C64" s="1050"/>
      <c r="D64" s="1050"/>
      <c r="E64" s="1050"/>
      <c r="F64" s="105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9"/>
      <c r="B65" s="1050"/>
      <c r="C65" s="1050"/>
      <c r="D65" s="1050"/>
      <c r="E65" s="1050"/>
      <c r="F65" s="105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9"/>
      <c r="B66" s="1050"/>
      <c r="C66" s="1050"/>
      <c r="D66" s="1050"/>
      <c r="E66" s="1050"/>
      <c r="F66" s="105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9"/>
      <c r="B68" s="1050"/>
      <c r="C68" s="1050"/>
      <c r="D68" s="1050"/>
      <c r="E68" s="1050"/>
      <c r="F68" s="1051"/>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9"/>
      <c r="B69" s="1050"/>
      <c r="C69" s="1050"/>
      <c r="D69" s="1050"/>
      <c r="E69" s="1050"/>
      <c r="F69" s="1051"/>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9"/>
      <c r="B70" s="1050"/>
      <c r="C70" s="1050"/>
      <c r="D70" s="1050"/>
      <c r="E70" s="1050"/>
      <c r="F70" s="1051"/>
      <c r="G70" s="667"/>
      <c r="H70" s="668"/>
      <c r="I70" s="668"/>
      <c r="J70" s="668"/>
      <c r="K70" s="669"/>
      <c r="L70" s="661"/>
      <c r="M70" s="662"/>
      <c r="N70" s="662"/>
      <c r="O70" s="662"/>
      <c r="P70" s="662"/>
      <c r="Q70" s="662"/>
      <c r="R70" s="662"/>
      <c r="S70" s="662"/>
      <c r="T70" s="662"/>
      <c r="U70" s="662"/>
      <c r="V70" s="662"/>
      <c r="W70" s="662"/>
      <c r="X70" s="663"/>
      <c r="Y70" s="384"/>
      <c r="Z70" s="385"/>
      <c r="AA70" s="385"/>
      <c r="AB70" s="802"/>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49"/>
      <c r="B71" s="1050"/>
      <c r="C71" s="1050"/>
      <c r="D71" s="1050"/>
      <c r="E71" s="1050"/>
      <c r="F71" s="105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9"/>
      <c r="B72" s="1050"/>
      <c r="C72" s="1050"/>
      <c r="D72" s="1050"/>
      <c r="E72" s="1050"/>
      <c r="F72" s="105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9"/>
      <c r="B73" s="1050"/>
      <c r="C73" s="1050"/>
      <c r="D73" s="1050"/>
      <c r="E73" s="1050"/>
      <c r="F73" s="105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9"/>
      <c r="B74" s="1050"/>
      <c r="C74" s="1050"/>
      <c r="D74" s="1050"/>
      <c r="E74" s="1050"/>
      <c r="F74" s="105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9"/>
      <c r="B75" s="1050"/>
      <c r="C75" s="1050"/>
      <c r="D75" s="1050"/>
      <c r="E75" s="1050"/>
      <c r="F75" s="105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9"/>
      <c r="B76" s="1050"/>
      <c r="C76" s="1050"/>
      <c r="D76" s="1050"/>
      <c r="E76" s="1050"/>
      <c r="F76" s="105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9"/>
      <c r="B77" s="1050"/>
      <c r="C77" s="1050"/>
      <c r="D77" s="1050"/>
      <c r="E77" s="1050"/>
      <c r="F77" s="105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9"/>
      <c r="B78" s="1050"/>
      <c r="C78" s="1050"/>
      <c r="D78" s="1050"/>
      <c r="E78" s="1050"/>
      <c r="F78" s="105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9"/>
      <c r="B79" s="1050"/>
      <c r="C79" s="1050"/>
      <c r="D79" s="1050"/>
      <c r="E79" s="1050"/>
      <c r="F79" s="105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9"/>
      <c r="B81" s="1050"/>
      <c r="C81" s="1050"/>
      <c r="D81" s="1050"/>
      <c r="E81" s="1050"/>
      <c r="F81" s="1051"/>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9"/>
      <c r="B82" s="1050"/>
      <c r="C82" s="1050"/>
      <c r="D82" s="1050"/>
      <c r="E82" s="1050"/>
      <c r="F82" s="1051"/>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9"/>
      <c r="B83" s="1050"/>
      <c r="C83" s="1050"/>
      <c r="D83" s="1050"/>
      <c r="E83" s="1050"/>
      <c r="F83" s="1051"/>
      <c r="G83" s="667"/>
      <c r="H83" s="668"/>
      <c r="I83" s="668"/>
      <c r="J83" s="668"/>
      <c r="K83" s="669"/>
      <c r="L83" s="661"/>
      <c r="M83" s="662"/>
      <c r="N83" s="662"/>
      <c r="O83" s="662"/>
      <c r="P83" s="662"/>
      <c r="Q83" s="662"/>
      <c r="R83" s="662"/>
      <c r="S83" s="662"/>
      <c r="T83" s="662"/>
      <c r="U83" s="662"/>
      <c r="V83" s="662"/>
      <c r="W83" s="662"/>
      <c r="X83" s="663"/>
      <c r="Y83" s="384"/>
      <c r="Z83" s="385"/>
      <c r="AA83" s="385"/>
      <c r="AB83" s="802"/>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49"/>
      <c r="B84" s="1050"/>
      <c r="C84" s="1050"/>
      <c r="D84" s="1050"/>
      <c r="E84" s="1050"/>
      <c r="F84" s="105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9"/>
      <c r="B85" s="1050"/>
      <c r="C85" s="1050"/>
      <c r="D85" s="1050"/>
      <c r="E85" s="1050"/>
      <c r="F85" s="105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9"/>
      <c r="B86" s="1050"/>
      <c r="C86" s="1050"/>
      <c r="D86" s="1050"/>
      <c r="E86" s="1050"/>
      <c r="F86" s="105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9"/>
      <c r="B87" s="1050"/>
      <c r="C87" s="1050"/>
      <c r="D87" s="1050"/>
      <c r="E87" s="1050"/>
      <c r="F87" s="105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9"/>
      <c r="B88" s="1050"/>
      <c r="C88" s="1050"/>
      <c r="D88" s="1050"/>
      <c r="E88" s="1050"/>
      <c r="F88" s="105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9"/>
      <c r="B89" s="1050"/>
      <c r="C89" s="1050"/>
      <c r="D89" s="1050"/>
      <c r="E89" s="1050"/>
      <c r="F89" s="105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9"/>
      <c r="B90" s="1050"/>
      <c r="C90" s="1050"/>
      <c r="D90" s="1050"/>
      <c r="E90" s="1050"/>
      <c r="F90" s="105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9"/>
      <c r="B91" s="1050"/>
      <c r="C91" s="1050"/>
      <c r="D91" s="1050"/>
      <c r="E91" s="1050"/>
      <c r="F91" s="105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9"/>
      <c r="B92" s="1050"/>
      <c r="C92" s="1050"/>
      <c r="D92" s="1050"/>
      <c r="E92" s="1050"/>
      <c r="F92" s="105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9"/>
      <c r="B94" s="1050"/>
      <c r="C94" s="1050"/>
      <c r="D94" s="1050"/>
      <c r="E94" s="1050"/>
      <c r="F94" s="1051"/>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9"/>
      <c r="B95" s="1050"/>
      <c r="C95" s="1050"/>
      <c r="D95" s="1050"/>
      <c r="E95" s="1050"/>
      <c r="F95" s="1051"/>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9"/>
      <c r="B96" s="1050"/>
      <c r="C96" s="1050"/>
      <c r="D96" s="1050"/>
      <c r="E96" s="1050"/>
      <c r="F96" s="1051"/>
      <c r="G96" s="667"/>
      <c r="H96" s="668"/>
      <c r="I96" s="668"/>
      <c r="J96" s="668"/>
      <c r="K96" s="669"/>
      <c r="L96" s="661"/>
      <c r="M96" s="662"/>
      <c r="N96" s="662"/>
      <c r="O96" s="662"/>
      <c r="P96" s="662"/>
      <c r="Q96" s="662"/>
      <c r="R96" s="662"/>
      <c r="S96" s="662"/>
      <c r="T96" s="662"/>
      <c r="U96" s="662"/>
      <c r="V96" s="662"/>
      <c r="W96" s="662"/>
      <c r="X96" s="663"/>
      <c r="Y96" s="384"/>
      <c r="Z96" s="385"/>
      <c r="AA96" s="385"/>
      <c r="AB96" s="802"/>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49"/>
      <c r="B97" s="1050"/>
      <c r="C97" s="1050"/>
      <c r="D97" s="1050"/>
      <c r="E97" s="1050"/>
      <c r="F97" s="105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9"/>
      <c r="B98" s="1050"/>
      <c r="C98" s="1050"/>
      <c r="D98" s="1050"/>
      <c r="E98" s="1050"/>
      <c r="F98" s="105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9"/>
      <c r="B99" s="1050"/>
      <c r="C99" s="1050"/>
      <c r="D99" s="1050"/>
      <c r="E99" s="1050"/>
      <c r="F99" s="105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9"/>
      <c r="B100" s="1050"/>
      <c r="C100" s="1050"/>
      <c r="D100" s="1050"/>
      <c r="E100" s="1050"/>
      <c r="F100" s="105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9"/>
      <c r="B101" s="1050"/>
      <c r="C101" s="1050"/>
      <c r="D101" s="1050"/>
      <c r="E101" s="1050"/>
      <c r="F101" s="105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9"/>
      <c r="B102" s="1050"/>
      <c r="C102" s="1050"/>
      <c r="D102" s="1050"/>
      <c r="E102" s="1050"/>
      <c r="F102" s="105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9"/>
      <c r="B103" s="1050"/>
      <c r="C103" s="1050"/>
      <c r="D103" s="1050"/>
      <c r="E103" s="1050"/>
      <c r="F103" s="105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9"/>
      <c r="B104" s="1050"/>
      <c r="C104" s="1050"/>
      <c r="D104" s="1050"/>
      <c r="E104" s="1050"/>
      <c r="F104" s="105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9"/>
      <c r="B105" s="1050"/>
      <c r="C105" s="1050"/>
      <c r="D105" s="1050"/>
      <c r="E105" s="1050"/>
      <c r="F105" s="105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9"/>
      <c r="B109" s="1050"/>
      <c r="C109" s="1050"/>
      <c r="D109" s="1050"/>
      <c r="E109" s="1050"/>
      <c r="F109" s="1051"/>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9"/>
      <c r="B110" s="1050"/>
      <c r="C110" s="1050"/>
      <c r="D110" s="1050"/>
      <c r="E110" s="1050"/>
      <c r="F110" s="1051"/>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2"/>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49"/>
      <c r="B111" s="1050"/>
      <c r="C111" s="1050"/>
      <c r="D111" s="1050"/>
      <c r="E111" s="1050"/>
      <c r="F111" s="105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9"/>
      <c r="B112" s="1050"/>
      <c r="C112" s="1050"/>
      <c r="D112" s="1050"/>
      <c r="E112" s="1050"/>
      <c r="F112" s="105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9"/>
      <c r="B113" s="1050"/>
      <c r="C113" s="1050"/>
      <c r="D113" s="1050"/>
      <c r="E113" s="1050"/>
      <c r="F113" s="105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9"/>
      <c r="B114" s="1050"/>
      <c r="C114" s="1050"/>
      <c r="D114" s="1050"/>
      <c r="E114" s="1050"/>
      <c r="F114" s="105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9"/>
      <c r="B115" s="1050"/>
      <c r="C115" s="1050"/>
      <c r="D115" s="1050"/>
      <c r="E115" s="1050"/>
      <c r="F115" s="105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9"/>
      <c r="B116" s="1050"/>
      <c r="C116" s="1050"/>
      <c r="D116" s="1050"/>
      <c r="E116" s="1050"/>
      <c r="F116" s="105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9"/>
      <c r="B117" s="1050"/>
      <c r="C117" s="1050"/>
      <c r="D117" s="1050"/>
      <c r="E117" s="1050"/>
      <c r="F117" s="105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9"/>
      <c r="B118" s="1050"/>
      <c r="C118" s="1050"/>
      <c r="D118" s="1050"/>
      <c r="E118" s="1050"/>
      <c r="F118" s="105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9"/>
      <c r="B119" s="1050"/>
      <c r="C119" s="1050"/>
      <c r="D119" s="1050"/>
      <c r="E119" s="1050"/>
      <c r="F119" s="105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9"/>
      <c r="B121" s="1050"/>
      <c r="C121" s="1050"/>
      <c r="D121" s="1050"/>
      <c r="E121" s="1050"/>
      <c r="F121" s="1051"/>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9"/>
      <c r="B122" s="1050"/>
      <c r="C122" s="1050"/>
      <c r="D122" s="1050"/>
      <c r="E122" s="1050"/>
      <c r="F122" s="1051"/>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9"/>
      <c r="B123" s="1050"/>
      <c r="C123" s="1050"/>
      <c r="D123" s="1050"/>
      <c r="E123" s="1050"/>
      <c r="F123" s="1051"/>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2"/>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49"/>
      <c r="B124" s="1050"/>
      <c r="C124" s="1050"/>
      <c r="D124" s="1050"/>
      <c r="E124" s="1050"/>
      <c r="F124" s="105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9"/>
      <c r="B125" s="1050"/>
      <c r="C125" s="1050"/>
      <c r="D125" s="1050"/>
      <c r="E125" s="1050"/>
      <c r="F125" s="105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9"/>
      <c r="B126" s="1050"/>
      <c r="C126" s="1050"/>
      <c r="D126" s="1050"/>
      <c r="E126" s="1050"/>
      <c r="F126" s="105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9"/>
      <c r="B127" s="1050"/>
      <c r="C127" s="1050"/>
      <c r="D127" s="1050"/>
      <c r="E127" s="1050"/>
      <c r="F127" s="105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9"/>
      <c r="B128" s="1050"/>
      <c r="C128" s="1050"/>
      <c r="D128" s="1050"/>
      <c r="E128" s="1050"/>
      <c r="F128" s="105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9"/>
      <c r="B129" s="1050"/>
      <c r="C129" s="1050"/>
      <c r="D129" s="1050"/>
      <c r="E129" s="1050"/>
      <c r="F129" s="105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9"/>
      <c r="B130" s="1050"/>
      <c r="C130" s="1050"/>
      <c r="D130" s="1050"/>
      <c r="E130" s="1050"/>
      <c r="F130" s="105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9"/>
      <c r="B131" s="1050"/>
      <c r="C131" s="1050"/>
      <c r="D131" s="1050"/>
      <c r="E131" s="1050"/>
      <c r="F131" s="105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9"/>
      <c r="B132" s="1050"/>
      <c r="C132" s="1050"/>
      <c r="D132" s="1050"/>
      <c r="E132" s="1050"/>
      <c r="F132" s="105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9"/>
      <c r="B134" s="1050"/>
      <c r="C134" s="1050"/>
      <c r="D134" s="1050"/>
      <c r="E134" s="1050"/>
      <c r="F134" s="1051"/>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9"/>
      <c r="B135" s="1050"/>
      <c r="C135" s="1050"/>
      <c r="D135" s="1050"/>
      <c r="E135" s="1050"/>
      <c r="F135" s="1051"/>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9"/>
      <c r="B136" s="1050"/>
      <c r="C136" s="1050"/>
      <c r="D136" s="1050"/>
      <c r="E136" s="1050"/>
      <c r="F136" s="1051"/>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2"/>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49"/>
      <c r="B137" s="1050"/>
      <c r="C137" s="1050"/>
      <c r="D137" s="1050"/>
      <c r="E137" s="1050"/>
      <c r="F137" s="105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9"/>
      <c r="B138" s="1050"/>
      <c r="C138" s="1050"/>
      <c r="D138" s="1050"/>
      <c r="E138" s="1050"/>
      <c r="F138" s="105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9"/>
      <c r="B139" s="1050"/>
      <c r="C139" s="1050"/>
      <c r="D139" s="1050"/>
      <c r="E139" s="1050"/>
      <c r="F139" s="105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9"/>
      <c r="B140" s="1050"/>
      <c r="C140" s="1050"/>
      <c r="D140" s="1050"/>
      <c r="E140" s="1050"/>
      <c r="F140" s="105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9"/>
      <c r="B141" s="1050"/>
      <c r="C141" s="1050"/>
      <c r="D141" s="1050"/>
      <c r="E141" s="1050"/>
      <c r="F141" s="105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9"/>
      <c r="B142" s="1050"/>
      <c r="C142" s="1050"/>
      <c r="D142" s="1050"/>
      <c r="E142" s="1050"/>
      <c r="F142" s="105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9"/>
      <c r="B143" s="1050"/>
      <c r="C143" s="1050"/>
      <c r="D143" s="1050"/>
      <c r="E143" s="1050"/>
      <c r="F143" s="105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9"/>
      <c r="B144" s="1050"/>
      <c r="C144" s="1050"/>
      <c r="D144" s="1050"/>
      <c r="E144" s="1050"/>
      <c r="F144" s="105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9"/>
      <c r="B145" s="1050"/>
      <c r="C145" s="1050"/>
      <c r="D145" s="1050"/>
      <c r="E145" s="1050"/>
      <c r="F145" s="105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9"/>
      <c r="B147" s="1050"/>
      <c r="C147" s="1050"/>
      <c r="D147" s="1050"/>
      <c r="E147" s="1050"/>
      <c r="F147" s="1051"/>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9"/>
      <c r="B148" s="1050"/>
      <c r="C148" s="1050"/>
      <c r="D148" s="1050"/>
      <c r="E148" s="1050"/>
      <c r="F148" s="1051"/>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9"/>
      <c r="B149" s="1050"/>
      <c r="C149" s="1050"/>
      <c r="D149" s="1050"/>
      <c r="E149" s="1050"/>
      <c r="F149" s="1051"/>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2"/>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49"/>
      <c r="B150" s="1050"/>
      <c r="C150" s="1050"/>
      <c r="D150" s="1050"/>
      <c r="E150" s="1050"/>
      <c r="F150" s="105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9"/>
      <c r="B151" s="1050"/>
      <c r="C151" s="1050"/>
      <c r="D151" s="1050"/>
      <c r="E151" s="1050"/>
      <c r="F151" s="105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9"/>
      <c r="B152" s="1050"/>
      <c r="C152" s="1050"/>
      <c r="D152" s="1050"/>
      <c r="E152" s="1050"/>
      <c r="F152" s="105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9"/>
      <c r="B153" s="1050"/>
      <c r="C153" s="1050"/>
      <c r="D153" s="1050"/>
      <c r="E153" s="1050"/>
      <c r="F153" s="105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9"/>
      <c r="B154" s="1050"/>
      <c r="C154" s="1050"/>
      <c r="D154" s="1050"/>
      <c r="E154" s="1050"/>
      <c r="F154" s="105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9"/>
      <c r="B155" s="1050"/>
      <c r="C155" s="1050"/>
      <c r="D155" s="1050"/>
      <c r="E155" s="1050"/>
      <c r="F155" s="105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9"/>
      <c r="B156" s="1050"/>
      <c r="C156" s="1050"/>
      <c r="D156" s="1050"/>
      <c r="E156" s="1050"/>
      <c r="F156" s="105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9"/>
      <c r="B157" s="1050"/>
      <c r="C157" s="1050"/>
      <c r="D157" s="1050"/>
      <c r="E157" s="1050"/>
      <c r="F157" s="105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9"/>
      <c r="B158" s="1050"/>
      <c r="C158" s="1050"/>
      <c r="D158" s="1050"/>
      <c r="E158" s="1050"/>
      <c r="F158" s="105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9"/>
      <c r="B162" s="1050"/>
      <c r="C162" s="1050"/>
      <c r="D162" s="1050"/>
      <c r="E162" s="1050"/>
      <c r="F162" s="1051"/>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9"/>
      <c r="B163" s="1050"/>
      <c r="C163" s="1050"/>
      <c r="D163" s="1050"/>
      <c r="E163" s="1050"/>
      <c r="F163" s="1051"/>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2"/>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49"/>
      <c r="B164" s="1050"/>
      <c r="C164" s="1050"/>
      <c r="D164" s="1050"/>
      <c r="E164" s="1050"/>
      <c r="F164" s="105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9"/>
      <c r="B165" s="1050"/>
      <c r="C165" s="1050"/>
      <c r="D165" s="1050"/>
      <c r="E165" s="1050"/>
      <c r="F165" s="105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9"/>
      <c r="B166" s="1050"/>
      <c r="C166" s="1050"/>
      <c r="D166" s="1050"/>
      <c r="E166" s="1050"/>
      <c r="F166" s="105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9"/>
      <c r="B167" s="1050"/>
      <c r="C167" s="1050"/>
      <c r="D167" s="1050"/>
      <c r="E167" s="1050"/>
      <c r="F167" s="105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9"/>
      <c r="B168" s="1050"/>
      <c r="C168" s="1050"/>
      <c r="D168" s="1050"/>
      <c r="E168" s="1050"/>
      <c r="F168" s="105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9"/>
      <c r="B169" s="1050"/>
      <c r="C169" s="1050"/>
      <c r="D169" s="1050"/>
      <c r="E169" s="1050"/>
      <c r="F169" s="105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9"/>
      <c r="B170" s="1050"/>
      <c r="C170" s="1050"/>
      <c r="D170" s="1050"/>
      <c r="E170" s="1050"/>
      <c r="F170" s="105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9"/>
      <c r="B171" s="1050"/>
      <c r="C171" s="1050"/>
      <c r="D171" s="1050"/>
      <c r="E171" s="1050"/>
      <c r="F171" s="105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9"/>
      <c r="B172" s="1050"/>
      <c r="C172" s="1050"/>
      <c r="D172" s="1050"/>
      <c r="E172" s="1050"/>
      <c r="F172" s="105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9"/>
      <c r="B174" s="1050"/>
      <c r="C174" s="1050"/>
      <c r="D174" s="1050"/>
      <c r="E174" s="1050"/>
      <c r="F174" s="1051"/>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9"/>
      <c r="B175" s="1050"/>
      <c r="C175" s="1050"/>
      <c r="D175" s="1050"/>
      <c r="E175" s="1050"/>
      <c r="F175" s="1051"/>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9"/>
      <c r="B176" s="1050"/>
      <c r="C176" s="1050"/>
      <c r="D176" s="1050"/>
      <c r="E176" s="1050"/>
      <c r="F176" s="1051"/>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2"/>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49"/>
      <c r="B177" s="1050"/>
      <c r="C177" s="1050"/>
      <c r="D177" s="1050"/>
      <c r="E177" s="1050"/>
      <c r="F177" s="105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9"/>
      <c r="B178" s="1050"/>
      <c r="C178" s="1050"/>
      <c r="D178" s="1050"/>
      <c r="E178" s="1050"/>
      <c r="F178" s="105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9"/>
      <c r="B179" s="1050"/>
      <c r="C179" s="1050"/>
      <c r="D179" s="1050"/>
      <c r="E179" s="1050"/>
      <c r="F179" s="105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9"/>
      <c r="B180" s="1050"/>
      <c r="C180" s="1050"/>
      <c r="D180" s="1050"/>
      <c r="E180" s="1050"/>
      <c r="F180" s="105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9"/>
      <c r="B181" s="1050"/>
      <c r="C181" s="1050"/>
      <c r="D181" s="1050"/>
      <c r="E181" s="1050"/>
      <c r="F181" s="105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9"/>
      <c r="B182" s="1050"/>
      <c r="C182" s="1050"/>
      <c r="D182" s="1050"/>
      <c r="E182" s="1050"/>
      <c r="F182" s="105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9"/>
      <c r="B183" s="1050"/>
      <c r="C183" s="1050"/>
      <c r="D183" s="1050"/>
      <c r="E183" s="1050"/>
      <c r="F183" s="105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9"/>
      <c r="B184" s="1050"/>
      <c r="C184" s="1050"/>
      <c r="D184" s="1050"/>
      <c r="E184" s="1050"/>
      <c r="F184" s="105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9"/>
      <c r="B185" s="1050"/>
      <c r="C185" s="1050"/>
      <c r="D185" s="1050"/>
      <c r="E185" s="1050"/>
      <c r="F185" s="105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9"/>
      <c r="B187" s="1050"/>
      <c r="C187" s="1050"/>
      <c r="D187" s="1050"/>
      <c r="E187" s="1050"/>
      <c r="F187" s="1051"/>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9"/>
      <c r="B188" s="1050"/>
      <c r="C188" s="1050"/>
      <c r="D188" s="1050"/>
      <c r="E188" s="1050"/>
      <c r="F188" s="1051"/>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9"/>
      <c r="B189" s="1050"/>
      <c r="C189" s="1050"/>
      <c r="D189" s="1050"/>
      <c r="E189" s="1050"/>
      <c r="F189" s="1051"/>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2"/>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49"/>
      <c r="B190" s="1050"/>
      <c r="C190" s="1050"/>
      <c r="D190" s="1050"/>
      <c r="E190" s="1050"/>
      <c r="F190" s="105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9"/>
      <c r="B191" s="1050"/>
      <c r="C191" s="1050"/>
      <c r="D191" s="1050"/>
      <c r="E191" s="1050"/>
      <c r="F191" s="105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9"/>
      <c r="B192" s="1050"/>
      <c r="C192" s="1050"/>
      <c r="D192" s="1050"/>
      <c r="E192" s="1050"/>
      <c r="F192" s="105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9"/>
      <c r="B193" s="1050"/>
      <c r="C193" s="1050"/>
      <c r="D193" s="1050"/>
      <c r="E193" s="1050"/>
      <c r="F193" s="105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9"/>
      <c r="B194" s="1050"/>
      <c r="C194" s="1050"/>
      <c r="D194" s="1050"/>
      <c r="E194" s="1050"/>
      <c r="F194" s="105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9"/>
      <c r="B195" s="1050"/>
      <c r="C195" s="1050"/>
      <c r="D195" s="1050"/>
      <c r="E195" s="1050"/>
      <c r="F195" s="105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9"/>
      <c r="B196" s="1050"/>
      <c r="C196" s="1050"/>
      <c r="D196" s="1050"/>
      <c r="E196" s="1050"/>
      <c r="F196" s="105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9"/>
      <c r="B197" s="1050"/>
      <c r="C197" s="1050"/>
      <c r="D197" s="1050"/>
      <c r="E197" s="1050"/>
      <c r="F197" s="105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9"/>
      <c r="B198" s="1050"/>
      <c r="C198" s="1050"/>
      <c r="D198" s="1050"/>
      <c r="E198" s="1050"/>
      <c r="F198" s="105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9"/>
      <c r="B200" s="1050"/>
      <c r="C200" s="1050"/>
      <c r="D200" s="1050"/>
      <c r="E200" s="1050"/>
      <c r="F200" s="1051"/>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9"/>
      <c r="B201" s="1050"/>
      <c r="C201" s="1050"/>
      <c r="D201" s="1050"/>
      <c r="E201" s="1050"/>
      <c r="F201" s="1051"/>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9"/>
      <c r="B202" s="1050"/>
      <c r="C202" s="1050"/>
      <c r="D202" s="1050"/>
      <c r="E202" s="1050"/>
      <c r="F202" s="1051"/>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2"/>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49"/>
      <c r="B203" s="1050"/>
      <c r="C203" s="1050"/>
      <c r="D203" s="1050"/>
      <c r="E203" s="1050"/>
      <c r="F203" s="105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9"/>
      <c r="B204" s="1050"/>
      <c r="C204" s="1050"/>
      <c r="D204" s="1050"/>
      <c r="E204" s="1050"/>
      <c r="F204" s="105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9"/>
      <c r="B205" s="1050"/>
      <c r="C205" s="1050"/>
      <c r="D205" s="1050"/>
      <c r="E205" s="1050"/>
      <c r="F205" s="105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9"/>
      <c r="B206" s="1050"/>
      <c r="C206" s="1050"/>
      <c r="D206" s="1050"/>
      <c r="E206" s="1050"/>
      <c r="F206" s="105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9"/>
      <c r="B207" s="1050"/>
      <c r="C207" s="1050"/>
      <c r="D207" s="1050"/>
      <c r="E207" s="1050"/>
      <c r="F207" s="105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9"/>
      <c r="B208" s="1050"/>
      <c r="C208" s="1050"/>
      <c r="D208" s="1050"/>
      <c r="E208" s="1050"/>
      <c r="F208" s="105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9"/>
      <c r="B209" s="1050"/>
      <c r="C209" s="1050"/>
      <c r="D209" s="1050"/>
      <c r="E209" s="1050"/>
      <c r="F209" s="105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9"/>
      <c r="B210" s="1050"/>
      <c r="C210" s="1050"/>
      <c r="D210" s="1050"/>
      <c r="E210" s="1050"/>
      <c r="F210" s="105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9"/>
      <c r="B211" s="1050"/>
      <c r="C211" s="1050"/>
      <c r="D211" s="1050"/>
      <c r="E211" s="1050"/>
      <c r="F211" s="105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9"/>
      <c r="B215" s="1050"/>
      <c r="C215" s="1050"/>
      <c r="D215" s="1050"/>
      <c r="E215" s="1050"/>
      <c r="F215" s="1051"/>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9"/>
      <c r="B216" s="1050"/>
      <c r="C216" s="1050"/>
      <c r="D216" s="1050"/>
      <c r="E216" s="1050"/>
      <c r="F216" s="1051"/>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2"/>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49"/>
      <c r="B217" s="1050"/>
      <c r="C217" s="1050"/>
      <c r="D217" s="1050"/>
      <c r="E217" s="1050"/>
      <c r="F217" s="105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9"/>
      <c r="B218" s="1050"/>
      <c r="C218" s="1050"/>
      <c r="D218" s="1050"/>
      <c r="E218" s="1050"/>
      <c r="F218" s="105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9"/>
      <c r="B219" s="1050"/>
      <c r="C219" s="1050"/>
      <c r="D219" s="1050"/>
      <c r="E219" s="1050"/>
      <c r="F219" s="105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9"/>
      <c r="B220" s="1050"/>
      <c r="C220" s="1050"/>
      <c r="D220" s="1050"/>
      <c r="E220" s="1050"/>
      <c r="F220" s="105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9"/>
      <c r="B221" s="1050"/>
      <c r="C221" s="1050"/>
      <c r="D221" s="1050"/>
      <c r="E221" s="1050"/>
      <c r="F221" s="105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9"/>
      <c r="B222" s="1050"/>
      <c r="C222" s="1050"/>
      <c r="D222" s="1050"/>
      <c r="E222" s="1050"/>
      <c r="F222" s="105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9"/>
      <c r="B223" s="1050"/>
      <c r="C223" s="1050"/>
      <c r="D223" s="1050"/>
      <c r="E223" s="1050"/>
      <c r="F223" s="105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9"/>
      <c r="B224" s="1050"/>
      <c r="C224" s="1050"/>
      <c r="D224" s="1050"/>
      <c r="E224" s="1050"/>
      <c r="F224" s="105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9"/>
      <c r="B225" s="1050"/>
      <c r="C225" s="1050"/>
      <c r="D225" s="1050"/>
      <c r="E225" s="1050"/>
      <c r="F225" s="105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9"/>
      <c r="B227" s="1050"/>
      <c r="C227" s="1050"/>
      <c r="D227" s="1050"/>
      <c r="E227" s="1050"/>
      <c r="F227" s="1051"/>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9"/>
      <c r="B228" s="1050"/>
      <c r="C228" s="1050"/>
      <c r="D228" s="1050"/>
      <c r="E228" s="1050"/>
      <c r="F228" s="1051"/>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9"/>
      <c r="B229" s="1050"/>
      <c r="C229" s="1050"/>
      <c r="D229" s="1050"/>
      <c r="E229" s="1050"/>
      <c r="F229" s="1051"/>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2"/>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49"/>
      <c r="B230" s="1050"/>
      <c r="C230" s="1050"/>
      <c r="D230" s="1050"/>
      <c r="E230" s="1050"/>
      <c r="F230" s="105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9"/>
      <c r="B231" s="1050"/>
      <c r="C231" s="1050"/>
      <c r="D231" s="1050"/>
      <c r="E231" s="1050"/>
      <c r="F231" s="105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9"/>
      <c r="B232" s="1050"/>
      <c r="C232" s="1050"/>
      <c r="D232" s="1050"/>
      <c r="E232" s="1050"/>
      <c r="F232" s="105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9"/>
      <c r="B233" s="1050"/>
      <c r="C233" s="1050"/>
      <c r="D233" s="1050"/>
      <c r="E233" s="1050"/>
      <c r="F233" s="105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9"/>
      <c r="B234" s="1050"/>
      <c r="C234" s="1050"/>
      <c r="D234" s="1050"/>
      <c r="E234" s="1050"/>
      <c r="F234" s="105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9"/>
      <c r="B235" s="1050"/>
      <c r="C235" s="1050"/>
      <c r="D235" s="1050"/>
      <c r="E235" s="1050"/>
      <c r="F235" s="105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9"/>
      <c r="B236" s="1050"/>
      <c r="C236" s="1050"/>
      <c r="D236" s="1050"/>
      <c r="E236" s="1050"/>
      <c r="F236" s="105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9"/>
      <c r="B237" s="1050"/>
      <c r="C237" s="1050"/>
      <c r="D237" s="1050"/>
      <c r="E237" s="1050"/>
      <c r="F237" s="105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9"/>
      <c r="B238" s="1050"/>
      <c r="C238" s="1050"/>
      <c r="D238" s="1050"/>
      <c r="E238" s="1050"/>
      <c r="F238" s="105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9"/>
      <c r="B240" s="1050"/>
      <c r="C240" s="1050"/>
      <c r="D240" s="1050"/>
      <c r="E240" s="1050"/>
      <c r="F240" s="1051"/>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9"/>
      <c r="B241" s="1050"/>
      <c r="C241" s="1050"/>
      <c r="D241" s="1050"/>
      <c r="E241" s="1050"/>
      <c r="F241" s="1051"/>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9"/>
      <c r="B242" s="1050"/>
      <c r="C242" s="1050"/>
      <c r="D242" s="1050"/>
      <c r="E242" s="1050"/>
      <c r="F242" s="1051"/>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2"/>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49"/>
      <c r="B243" s="1050"/>
      <c r="C243" s="1050"/>
      <c r="D243" s="1050"/>
      <c r="E243" s="1050"/>
      <c r="F243" s="105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9"/>
      <c r="B244" s="1050"/>
      <c r="C244" s="1050"/>
      <c r="D244" s="1050"/>
      <c r="E244" s="1050"/>
      <c r="F244" s="105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9"/>
      <c r="B245" s="1050"/>
      <c r="C245" s="1050"/>
      <c r="D245" s="1050"/>
      <c r="E245" s="1050"/>
      <c r="F245" s="105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9"/>
      <c r="B246" s="1050"/>
      <c r="C246" s="1050"/>
      <c r="D246" s="1050"/>
      <c r="E246" s="1050"/>
      <c r="F246" s="105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9"/>
      <c r="B247" s="1050"/>
      <c r="C247" s="1050"/>
      <c r="D247" s="1050"/>
      <c r="E247" s="1050"/>
      <c r="F247" s="105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9"/>
      <c r="B248" s="1050"/>
      <c r="C248" s="1050"/>
      <c r="D248" s="1050"/>
      <c r="E248" s="1050"/>
      <c r="F248" s="105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9"/>
      <c r="B249" s="1050"/>
      <c r="C249" s="1050"/>
      <c r="D249" s="1050"/>
      <c r="E249" s="1050"/>
      <c r="F249" s="105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9"/>
      <c r="B250" s="1050"/>
      <c r="C250" s="1050"/>
      <c r="D250" s="1050"/>
      <c r="E250" s="1050"/>
      <c r="F250" s="105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9"/>
      <c r="B251" s="1050"/>
      <c r="C251" s="1050"/>
      <c r="D251" s="1050"/>
      <c r="E251" s="1050"/>
      <c r="F251" s="105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9"/>
      <c r="B253" s="1050"/>
      <c r="C253" s="1050"/>
      <c r="D253" s="1050"/>
      <c r="E253" s="1050"/>
      <c r="F253" s="1051"/>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9"/>
      <c r="B254" s="1050"/>
      <c r="C254" s="1050"/>
      <c r="D254" s="1050"/>
      <c r="E254" s="1050"/>
      <c r="F254" s="1051"/>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9"/>
      <c r="B255" s="1050"/>
      <c r="C255" s="1050"/>
      <c r="D255" s="1050"/>
      <c r="E255" s="1050"/>
      <c r="F255" s="1051"/>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2"/>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49"/>
      <c r="B256" s="1050"/>
      <c r="C256" s="1050"/>
      <c r="D256" s="1050"/>
      <c r="E256" s="1050"/>
      <c r="F256" s="105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9"/>
      <c r="B257" s="1050"/>
      <c r="C257" s="1050"/>
      <c r="D257" s="1050"/>
      <c r="E257" s="1050"/>
      <c r="F257" s="105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9"/>
      <c r="B258" s="1050"/>
      <c r="C258" s="1050"/>
      <c r="D258" s="1050"/>
      <c r="E258" s="1050"/>
      <c r="F258" s="105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9"/>
      <c r="B259" s="1050"/>
      <c r="C259" s="1050"/>
      <c r="D259" s="1050"/>
      <c r="E259" s="1050"/>
      <c r="F259" s="105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9"/>
      <c r="B260" s="1050"/>
      <c r="C260" s="1050"/>
      <c r="D260" s="1050"/>
      <c r="E260" s="1050"/>
      <c r="F260" s="105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9"/>
      <c r="B261" s="1050"/>
      <c r="C261" s="1050"/>
      <c r="D261" s="1050"/>
      <c r="E261" s="1050"/>
      <c r="F261" s="105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9"/>
      <c r="B262" s="1050"/>
      <c r="C262" s="1050"/>
      <c r="D262" s="1050"/>
      <c r="E262" s="1050"/>
      <c r="F262" s="105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9"/>
      <c r="B263" s="1050"/>
      <c r="C263" s="1050"/>
      <c r="D263" s="1050"/>
      <c r="E263" s="1050"/>
      <c r="F263" s="105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9"/>
      <c r="B264" s="1050"/>
      <c r="C264" s="1050"/>
      <c r="D264" s="1050"/>
      <c r="E264" s="1050"/>
      <c r="F264" s="105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2018-05-29T06:59:14Z</cp:lastPrinted>
  <dcterms:created xsi:type="dcterms:W3CDTF">2012-03-13T00:50:25Z</dcterms:created>
  <dcterms:modified xsi:type="dcterms:W3CDTF">2018-07-09T04:20:08Z</dcterms:modified>
</cp:coreProperties>
</file>