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M34" i="3"/>
  <c r="AE34" i="3"/>
  <c r="AE8"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<sst xmlns="http://schemas.openxmlformats.org/spreadsheetml/2006/main" count="2807" uniqueCount="606">
  <si>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</si>
  <si>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</si>
  <si>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</si>
  <si>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</si>
  <si>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</si>
  <si>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</si>
  <si>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</si>
  <si>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</si>
  <si>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</si>
  <si>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</si>
  <si>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</si>
  <si>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</si>
  <si>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</si>
  <si>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</si>
  <si>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</si>
  <si>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</si>
  <si>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</si>
  <si>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</si>
  <si>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</si>
  <si>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</si>
  <si>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</si>
  <si>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</si>
  <si>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</si>
  <si>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</si>
  <si>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</si>
  <si>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</si>
  <si>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</si>
  <si>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</si>
  <si>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</si>
  <si>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</si>
  <si>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</si>
  <si>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</si>
  <si>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</si>
  <si>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</si>
  <si>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</si>
  <si>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</si>
  <si>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</si>
  <si>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</si>
  <si>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</si>
  <si>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</si>
  <si>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</si>
  <si>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</si>
  <si>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</si>
  <si>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</si>
  <si>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</si>
  <si>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</si>
  <si>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</si>
  <si>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</si>
  <si>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</si>
  <si>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</si>
  <si>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</si>
  <si>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</si>
  <si>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</si>
  <si>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</si>
  <si>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</si>
  <si>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</si>
  <si>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</si>
  <si>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</si>
  <si>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</si>
  <si>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</si>
  <si>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</si>
  <si>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</si>
  <si>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</si>
  <si>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</si>
  <si>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</si>
  <si>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</si>
  <si>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</si>
  <si>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</si>
  <si>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</si>
  <si>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</si>
  <si>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</si>
  <si>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</si>
  <si>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</si>
  <si>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</si>
  <si>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</si>
  <si>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</si>
  <si>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</si>
  <si>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</si>
  <si>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</si>
  <si>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</si>
  <si>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</si>
  <si>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</si>
  <si>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</si>
  <si>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</si>
  <si>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</si>
  <si>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</si>
  <si>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</si>
  <si>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</si>
  <si>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</si>
  <si>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</si>
  <si>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</si>
  <si>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</si>
  <si>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</si>
  <si>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</si>
  <si>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</si>
  <si>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</si>
  <si>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</si>
  <si>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</si>
  <si>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</si>
  <si>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</si>
  <si>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</si>
  <si>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</si>
  <si>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</si>
  <si>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</si>
  <si>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</si>
  <si>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</si>
  <si>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</si>
  <si>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</si>
  <si>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</si>
  <si>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</si>
  <si>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</si>
  <si>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</si>
  <si>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</si>
  <si>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</si>
  <si>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</si>
  <si>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</si>
  <si>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</si>
  <si>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</si>
  <si>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</si>
  <si>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</si>
  <si>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</si>
  <si>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</si>
  <si>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</si>
  <si>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</si>
  <si>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</si>
  <si>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</si>
  <si>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</si>
  <si>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</si>
  <si>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</si>
  <si>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</si>
  <si>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</si>
  <si>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</si>
  <si>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</si>
  <si>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</si>
  <si>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</si>
  <si>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</si>
  <si>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</si>
  <si>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</si>
  <si>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</si>
  <si>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</si>
  <si>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</si>
  <si>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</si>
  <si>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</si>
  <si>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</si>
  <si>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</si>
  <si>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</si>
  <si>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</si>
  <si>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</si>
  <si>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</si>
  <si>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</si>
  <si>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</si>
  <si>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</si>
  <si>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</si>
  <si>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</si>
  <si>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</si>
  <si>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</si>
  <si>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</si>
  <si>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</si>
  <si>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</si>
  <si>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</si>
  <si>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</si>
  <si>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</si>
  <si>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</si>
  <si>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</si>
  <si>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</si>
  <si>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</si>
  <si>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</si>
  <si>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</si>
  <si>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</si>
  <si>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</si>
  <si>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</si>
  <si>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</si>
  <si>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</si>
  <si>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</si>
  <si>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</si>
  <si>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</si>
  <si>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</si>
  <si>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</si>
  <si>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</si>
  <si>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</si>
  <si>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</si>
  <si>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</si>
  <si>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</si>
  <si>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</si>
  <si>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</si>
  <si>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</si>
  <si>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</si>
  <si>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</si>
  <si>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</si>
  <si>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</si>
  <si>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</si>
  <si>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</si>
  <si>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</si>
  <si>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</si>
  <si>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</si>
  <si>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</si>
  <si>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</si>
  <si>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</si>
  <si>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</si>
  <si>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</si>
  <si>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</si>
  <si>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</si>
  <si>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</si>
  <si>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</si>
  <si>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</si>
  <si>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</si>
  <si>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</si>
  <si>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</si>
  <si>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</si>
  <si>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</si>
  <si>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</si>
  <si>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</si>
  <si>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</si>
  <si>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</si>
  <si>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</si>
  <si>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</si>
  <si>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</si>
  <si>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</si>
  <si>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</si>
  <si>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</si>
  <si>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</si>
  <si>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</si>
  <si>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</si>
  <si>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</si>
  <si>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</si>
  <si>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</si>
  <si>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</si>
  <si>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</si>
  <si>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</si>
  <si>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</si>
  <si>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</si>
  <si>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</si>
  <si>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</si>
  <si>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</si>
  <si>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</si>
  <si>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</si>
  <si>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</si>
  <si>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</si>
  <si>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</si>
  <si>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</si>
  <si>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</si>
  <si>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</si>
  <si>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</si>
  <si>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</si>
  <si>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</si>
  <si>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</si>
  <si>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</si>
  <si>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</si>
  <si>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</si>
  <si>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</si>
  <si>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</si>
  <si>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</si>
  <si>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</si>
  <si>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</si>
  <si>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</si>
  <si>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</si>
  <si>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</si>
  <si>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</si>
  <si>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</si>
  <si>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</si>
  <si>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</si>
  <si>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</si>
  <si>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</si>
  <si>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</si>
  <si>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</si>
  <si>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</si>
  <si>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</si>
  <si>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</si>
  <si>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</si>
  <si>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</si>
  <si>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</si>
  <si>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</si>
  <si>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</si>
  <si>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</si>
  <si>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</si>
  <si>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</si>
  <si>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</si>
  <si>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</si>
  <si>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</si>
  <si>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</si>
  <si>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</si>
  <si>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</si>
  <si>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</si>
  <si>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</si>
  <si>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</si>
  <si>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</si>
  <si>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</si>
  <si>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</si>
  <si>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</si>
  <si>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</si>
  <si>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</si>
  <si>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</si>
  <si>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</si>
  <si>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</si>
  <si>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</si>
  <si>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</si>
  <si>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</si>
  <si>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</si>
  <si>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</si>
  <si>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</si>
  <si>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</si>
  <si>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</si>
  <si>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</si>
  <si>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</si>
  <si>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</si>
  <si>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</si>
  <si>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</si>
  <si>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</si>
  <si>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</si>
  <si>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</si>
  <si>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</si>
  <si>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</si>
  <si>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</si>
  <si>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</si>
  <si>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</si>
  <si>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</si>
  <si>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</si>
  <si>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</si>
  <si>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</si>
  <si>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</si>
  <si>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</si>
  <si>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</si>
  <si>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</si>
  <si>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</si>
  <si>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</si>
  <si>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</si>
  <si>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</si>
  <si>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</si>
  <si>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</si>
  <si>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</si>
  <si>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</si>
  <si>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</si>
  <si>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</si>
  <si>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</si>
  <si>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</si>
  <si>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</si>
  <si>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</si>
  <si>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</si>
  <si>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</si>
  <si>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</si>
  <si>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</si>
  <si>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</si>
  <si>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</si>
  <si>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</si>
  <si>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</si>
  <si>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</si>
  <si>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</si>
  <si>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</si>
  <si>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</si>
  <si>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</si>
  <si>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</si>
  <si>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</si>
  <si>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</si>
  <si>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</si>
  <si>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</si>
  <si>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</si>
  <si>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</si>
  <si>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</si>
  <si>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</si>
  <si>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</si>
  <si>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</si>
  <si>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</si>
  <si>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</si>
  <si>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</si>
  <si>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</si>
  <si>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</si>
  <si>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</si>
  <si>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</si>
  <si>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</si>
  <si>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</si>
  <si>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</si>
  <si>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</si>
  <si>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</si>
  <si>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</si>
  <si>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</si>
  <si>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</si>
  <si>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</si>
  <si>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</si>
  <si>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</si>
  <si>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</si>
  <si>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</si>
  <si>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</si>
  <si>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</si>
  <si>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</si>
  <si>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</si>
  <si>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</si>
  <si>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</si>
  <si>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</si>
  <si>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</si>
  <si>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</si>
  <si>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</si>
  <si>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</si>
  <si>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</si>
  <si>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</si>
  <si>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</si>
  <si>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</si>
  <si>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</si>
  <si>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</si>
  <si>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</si>
  <si>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</si>
  <si>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</si>
  <si>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</si>
  <si>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</si>
  <si>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</si>
  <si>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</si>
  <si>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</si>
  <si>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</si>
  <si>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</si>
  <si>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</si>
  <si>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</si>
  <si>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</si>
  <si>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</si>
  <si>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</si>
  <si>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</si>
  <si>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</si>
  <si>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</si>
  <si>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</si>
  <si>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</si>
  <si>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</si>
  <si>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</si>
  <si>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</si>
  <si>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</si>
  <si>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</si>
  <si>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</si>
  <si>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</si>
  <si>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</si>
  <si>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</si>
  <si>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</si>
  <si>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</si>
  <si>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</si>
  <si>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</si>
  <si>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</si>
  <si>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</si>
  <si>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</si>
  <si>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</si>
  <si>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</si>
  <si>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</si>
  <si>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</si>
  <si>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</si>
  <si>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</si>
  <si>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</si>
  <si>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</si>
  <si>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</si>
  <si>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</si>
  <si>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</si>
  <si>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</si>
  <si>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</si>
  <si>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</si>
  <si>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</si>
  <si>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</si>
  <si>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</si>
  <si>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</si>
  <si>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</si>
  <si>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</si>
  <si>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</si>
  <si>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</si>
  <si>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</si>
  <si>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</si>
  <si>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</si>
  <si>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</si>
  <si>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</si>
  <si>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</si>
  <si>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</si>
  <si>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</si>
  <si>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</si>
  <si>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</si>
  <si>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</si>
  <si>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</si>
  <si>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</si>
  <si>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</si>
  <si>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</si>
  <si>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</si>
  <si>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</si>
  <si>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</si>
  <si>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</si>
  <si>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</si>
  <si>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</si>
  <si>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</si>
  <si>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</si>
  <si>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</si>
  <si>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</si>
  <si>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</si>
  <si>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</si>
  <si>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</si>
  <si>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</si>
  <si>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</si>
  <si>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</si>
  <si>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</si>
  <si>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</si>
  <si>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</si>
  <si>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</si>
  <si>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</si>
  <si>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</si>
  <si>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</si>
  <si>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</si>
  <si>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</si>
  <si>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</si>
  <si>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</si>
  <si>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</si>
  <si>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</si>
  <si>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</si>
  <si>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</si>
  <si>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</si>
  <si>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</si>
  <si>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</si>
  <si>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</si>
  <si>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</si>
  <si>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</si>
  <si>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</si>
  <si>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</si>
  <si>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</si>
  <si>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</si>
  <si>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</si>
  <si>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</si>
  <si>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</si>
  <si>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</si>
  <si>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</si>
  <si>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</si>
  <si>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</si>
  <si>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</si>
  <si>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</si>
  <si>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</si>
  <si>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</si>
  <si>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</si>
  <si>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</si>
  <si>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</si>
  <si>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</si>
  <si>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</si>
  <si>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</si>
  <si>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</si>
  <si>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</si>
  <si>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</si>
  <si>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</si>
  <si>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</si>
  <si>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</si>
  <si>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</si>
  <si>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</si>
  <si>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</si>
  <si>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</si>
  <si>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</si>
  <si>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</si>
  <si>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</si>
  <si>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</si>
  <si>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</si>
  <si>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</si>
  <si>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</si>
  <si>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</si>
  <si>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</si>
  <si>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</si>
  <si>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</si>
  <si>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</si>
  <si>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観光連絡調整経費</t>
    <rPh sb="0" eb="2">
      <t>カンコウ</t>
    </rPh>
    <rPh sb="2" eb="4">
      <t>レンラク</t>
    </rPh>
    <rPh sb="4" eb="6">
      <t>チョウセイ</t>
    </rPh>
    <rPh sb="6" eb="8">
      <t>ケイヒ</t>
    </rPh>
    <phoneticPr fontId="5"/>
  </si>
  <si>
    <t>観光庁</t>
    <rPh sb="0" eb="3">
      <t>カンコウチョウ</t>
    </rPh>
    <phoneticPr fontId="5"/>
  </si>
  <si>
    <t>観光戦略課観光統計調査室</t>
    <rPh sb="0" eb="2">
      <t>カンコウ</t>
    </rPh>
    <rPh sb="2" eb="4">
      <t>センリャク</t>
    </rPh>
    <rPh sb="4" eb="5">
      <t>カ</t>
    </rPh>
    <rPh sb="5" eb="7">
      <t>カンコウ</t>
    </rPh>
    <rPh sb="7" eb="9">
      <t>トウケイ</t>
    </rPh>
    <rPh sb="9" eb="12">
      <t>チョウサシツ</t>
    </rPh>
    <phoneticPr fontId="5"/>
  </si>
  <si>
    <t>観光立国推進基本法第８条</t>
    <phoneticPr fontId="5"/>
  </si>
  <si>
    <t>観光立国推進基本計画</t>
    <phoneticPr fontId="5"/>
  </si>
  <si>
    <t>観光立国推進基本法（平成18年法律第117号）第8条第1項及び第2項の規定に基づき、観光の状況及び政府が観光立国の実現に関して講じた施策、並びに観光の状況を考慮して講じようとする施策を明らかにした文章を国会に提出するため、年次報告書として「観光白書」の作成を行う。</t>
    <phoneticPr fontId="5"/>
  </si>
  <si>
    <t>観光庁が提供する原稿から、グラフ・図表の作成、色彩・バランス等の工夫を施した上で、「観光白書」の紙面の校正・作成を行う。また、その紙面の印刷・製本（交通政策審議会観光分科会、国会等への提出に使用）、文書の電子化や管理等を行うためのＳＧＭＬデータの作成作業を行う。なお、毎年、観光白書では、その年の観光を巡る状況を特集しており、その特集を作成するための調査・分析も行う。</t>
    <phoneticPr fontId="5"/>
  </si>
  <si>
    <t>-</t>
    <phoneticPr fontId="5"/>
  </si>
  <si>
    <t>観光振興調査費</t>
    <rPh sb="0" eb="2">
      <t>カンコウ</t>
    </rPh>
    <rPh sb="2" eb="4">
      <t>シンコウ</t>
    </rPh>
    <rPh sb="4" eb="7">
      <t>チョウサヒ</t>
    </rPh>
    <phoneticPr fontId="5"/>
  </si>
  <si>
    <t>職員旅費</t>
    <rPh sb="0" eb="2">
      <t>ショクイン</t>
    </rPh>
    <rPh sb="2" eb="4">
      <t>リョヒ</t>
    </rPh>
    <phoneticPr fontId="5"/>
  </si>
  <si>
    <t>平成30年度までに観光白書の販売部数を6,000部とする。</t>
    <rPh sb="0" eb="2">
      <t>ヘイセイ</t>
    </rPh>
    <rPh sb="4" eb="6">
      <t>ネンド</t>
    </rPh>
    <rPh sb="9" eb="11">
      <t>カンコウ</t>
    </rPh>
    <rPh sb="11" eb="13">
      <t>ハクショ</t>
    </rPh>
    <rPh sb="14" eb="16">
      <t>ハンバイ</t>
    </rPh>
    <rPh sb="16" eb="18">
      <t>ブスウ</t>
    </rPh>
    <rPh sb="24" eb="25">
      <t>ブ</t>
    </rPh>
    <phoneticPr fontId="5"/>
  </si>
  <si>
    <t>観光白書の販売部数</t>
  </si>
  <si>
    <t>部</t>
    <rPh sb="0" eb="1">
      <t>ブ</t>
    </rPh>
    <phoneticPr fontId="5"/>
  </si>
  <si>
    <t>観光白書の作成・公表</t>
    <rPh sb="0" eb="2">
      <t>カンコウ</t>
    </rPh>
    <rPh sb="2" eb="4">
      <t>ハクショ</t>
    </rPh>
    <rPh sb="5" eb="7">
      <t>サクセイ</t>
    </rPh>
    <rPh sb="8" eb="10">
      <t>コウヒョウ</t>
    </rPh>
    <phoneticPr fontId="5"/>
  </si>
  <si>
    <t>件</t>
    <rPh sb="0" eb="1">
      <t>ケン</t>
    </rPh>
    <phoneticPr fontId="5"/>
  </si>
  <si>
    <t>執行額／販売部数　　　　　　　　　　　　　　</t>
    <rPh sb="0" eb="2">
      <t>シッコウ</t>
    </rPh>
    <rPh sb="2" eb="3">
      <t>ガク</t>
    </rPh>
    <rPh sb="4" eb="6">
      <t>ハンバイ</t>
    </rPh>
    <rPh sb="6" eb="8">
      <t>ブスウ</t>
    </rPh>
    <phoneticPr fontId="5"/>
  </si>
  <si>
    <t>円</t>
    <rPh sb="0" eb="1">
      <t>エン</t>
    </rPh>
    <phoneticPr fontId="5"/>
  </si>
  <si>
    <t>17（百万円）／4,000（部）</t>
  </si>
  <si>
    <t>17（百万円）／3,850（部）</t>
  </si>
  <si>
    <t>17（百万円）／3,800（部）</t>
    <phoneticPr fontId="5"/>
  </si>
  <si>
    <t>６　国際競争力、観光交流、広域・地域間連携等の確保・強化</t>
    <phoneticPr fontId="5"/>
  </si>
  <si>
    <t>２０　観光立国を推進する</t>
    <phoneticPr fontId="5"/>
  </si>
  <si>
    <t>観光立国の推進に向けた取組を効果的に実施するためには、観光関係者が観光の現状を理解した上で戦略的に企画・立案を行うことが必要である。このため、観光白書を通じてその年の観光を巡る状況や政府の観光施策を発信し、観光の現状に対する理解を促進する。</t>
  </si>
  <si>
    <t>○</t>
  </si>
  <si>
    <t>観光立国推進基本法（平成18年法律第117号）第8条第1項及び第2項の規定に基づき、政府が国会に提出するものである。</t>
    <rPh sb="0" eb="2">
      <t>カンコウ</t>
    </rPh>
    <rPh sb="2" eb="4">
      <t>リッコク</t>
    </rPh>
    <rPh sb="4" eb="6">
      <t>スイシン</t>
    </rPh>
    <rPh sb="6" eb="9">
      <t>キホンホウ</t>
    </rPh>
    <rPh sb="10" eb="12">
      <t>ヘイセイ</t>
    </rPh>
    <rPh sb="14" eb="15">
      <t>ネン</t>
    </rPh>
    <rPh sb="15" eb="17">
      <t>ホウリツ</t>
    </rPh>
    <rPh sb="17" eb="18">
      <t>ダイ</t>
    </rPh>
    <rPh sb="21" eb="22">
      <t>ゴウ</t>
    </rPh>
    <rPh sb="23" eb="24">
      <t>ダイ</t>
    </rPh>
    <rPh sb="25" eb="26">
      <t>ジョウ</t>
    </rPh>
    <rPh sb="26" eb="27">
      <t>ダイ</t>
    </rPh>
    <rPh sb="28" eb="29">
      <t>コウ</t>
    </rPh>
    <rPh sb="29" eb="30">
      <t>オヨ</t>
    </rPh>
    <rPh sb="31" eb="32">
      <t>ダイ</t>
    </rPh>
    <rPh sb="33" eb="34">
      <t>コウ</t>
    </rPh>
    <rPh sb="35" eb="37">
      <t>キテイ</t>
    </rPh>
    <rPh sb="38" eb="39">
      <t>モト</t>
    </rPh>
    <rPh sb="42" eb="44">
      <t>セイフ</t>
    </rPh>
    <rPh sb="45" eb="47">
      <t>コッカイ</t>
    </rPh>
    <rPh sb="48" eb="50">
      <t>テイシュツ</t>
    </rPh>
    <phoneticPr fontId="5"/>
  </si>
  <si>
    <t>同上</t>
    <rPh sb="0" eb="2">
      <t>ドウジョウ</t>
    </rPh>
    <phoneticPr fontId="5"/>
  </si>
  <si>
    <t>無</t>
    <rPh sb="0" eb="1">
      <t>ナシ</t>
    </rPh>
    <phoneticPr fontId="5"/>
  </si>
  <si>
    <t>複数社が参加する一般競争入札及び企画競争にて支出先を選定しており、競争性を確保している。</t>
  </si>
  <si>
    <t>‐</t>
  </si>
  <si>
    <t>一般競争及び企画競争を行い、競争性が確保された契約形態に基づき単位当たりコストの抑制に努めており、水準は妥当である。</t>
    <phoneticPr fontId="5"/>
  </si>
  <si>
    <t>一般競争及び企画競争を行い、競争性が確保された契約形態に基づき実施している。</t>
  </si>
  <si>
    <t>競争性が確保されている形態で契約を行っている。</t>
  </si>
  <si>
    <t>我が国の観光の状況及び施策について、国民の理解の確保を成果目標とし、その成果実績は、成果物である「観光白書」の販売部数を指標としている。</t>
  </si>
  <si>
    <t>一般競争及び企画競争を行い、競争性が確保された契約形態に基づき、外部委託により実施している。</t>
  </si>
  <si>
    <t>観光連絡調整経費の事業内容は、観光立国推進基本法に基づいた国会報告のための観光白書の作成にを行うものであり、活動見込み及び実績は、観光白書の作成としている。</t>
  </si>
  <si>
    <t>成果物である「観光白書」は、国土交通省ホームページに掲載されており、その結果、広く一般国民が観光行政を理解するとともに、地方公共団体が観光行政の立案資料として活用するなど、十分に活用されている。</t>
  </si>
  <si>
    <t>平成23年度から、契約の一部（印刷、製本、販売等）を一般競争入札に変更済。</t>
    <rPh sb="0" eb="2">
      <t>ヘイセイ</t>
    </rPh>
    <rPh sb="4" eb="6">
      <t>ネンド</t>
    </rPh>
    <rPh sb="9" eb="11">
      <t>ケイヤク</t>
    </rPh>
    <rPh sb="12" eb="14">
      <t>イチブ</t>
    </rPh>
    <rPh sb="15" eb="17">
      <t>インサツ</t>
    </rPh>
    <rPh sb="18" eb="20">
      <t>セイホン</t>
    </rPh>
    <rPh sb="21" eb="23">
      <t>ハンバイ</t>
    </rPh>
    <rPh sb="23" eb="24">
      <t>トウ</t>
    </rPh>
    <rPh sb="26" eb="28">
      <t>イッパン</t>
    </rPh>
    <rPh sb="28" eb="30">
      <t>キョウソウ</t>
    </rPh>
    <rPh sb="30" eb="32">
      <t>ニュウサツ</t>
    </rPh>
    <rPh sb="33" eb="35">
      <t>ヘンコウ</t>
    </rPh>
    <rPh sb="35" eb="36">
      <t>ズ</t>
    </rPh>
    <phoneticPr fontId="5"/>
  </si>
  <si>
    <t>引き続き、競争性の確保に努め、予算の更なる効率的な執行に努める。</t>
    <rPh sb="0" eb="1">
      <t>ヒ</t>
    </rPh>
    <rPh sb="2" eb="3">
      <t>ツヅ</t>
    </rPh>
    <rPh sb="5" eb="8">
      <t>キョウソウセイ</t>
    </rPh>
    <rPh sb="9" eb="11">
      <t>カクホ</t>
    </rPh>
    <rPh sb="12" eb="13">
      <t>ツト</t>
    </rPh>
    <rPh sb="15" eb="17">
      <t>ヨサン</t>
    </rPh>
    <rPh sb="18" eb="19">
      <t>サラ</t>
    </rPh>
    <rPh sb="21" eb="24">
      <t>コウリツテキ</t>
    </rPh>
    <rPh sb="25" eb="27">
      <t>シッコウ</t>
    </rPh>
    <rPh sb="28" eb="29">
      <t>ツト</t>
    </rPh>
    <phoneticPr fontId="5"/>
  </si>
  <si>
    <t>468</t>
    <phoneticPr fontId="5"/>
  </si>
  <si>
    <t>443</t>
    <phoneticPr fontId="5"/>
  </si>
  <si>
    <t>478</t>
    <phoneticPr fontId="5"/>
  </si>
  <si>
    <t>239</t>
    <phoneticPr fontId="5"/>
  </si>
  <si>
    <t>225</t>
    <phoneticPr fontId="5"/>
  </si>
  <si>
    <t>232</t>
    <phoneticPr fontId="5"/>
  </si>
  <si>
    <t>242</t>
    <phoneticPr fontId="5"/>
  </si>
  <si>
    <t>外部委託</t>
    <rPh sb="0" eb="2">
      <t>ガイブ</t>
    </rPh>
    <rPh sb="2" eb="4">
      <t>イタク</t>
    </rPh>
    <phoneticPr fontId="5"/>
  </si>
  <si>
    <t>請負調査費</t>
    <rPh sb="0" eb="2">
      <t>ウケオイ</t>
    </rPh>
    <rPh sb="2" eb="4">
      <t>チョウサ</t>
    </rPh>
    <rPh sb="4" eb="5">
      <t>ヒ</t>
    </rPh>
    <phoneticPr fontId="5"/>
  </si>
  <si>
    <t>A.三菱ＵＦＪリサーチ＆コンサルティング株式会社</t>
    <phoneticPr fontId="5"/>
  </si>
  <si>
    <t>観光白書作成のための観光を巡る状況の調査・分析業務</t>
    <rPh sb="0" eb="2">
      <t>カンコウ</t>
    </rPh>
    <rPh sb="2" eb="4">
      <t>ハクショ</t>
    </rPh>
    <rPh sb="4" eb="6">
      <t>サクセイ</t>
    </rPh>
    <rPh sb="10" eb="12">
      <t>カンコウ</t>
    </rPh>
    <rPh sb="13" eb="14">
      <t>メグ</t>
    </rPh>
    <rPh sb="15" eb="17">
      <t>ジョウキョウ</t>
    </rPh>
    <rPh sb="18" eb="20">
      <t>チョウサ</t>
    </rPh>
    <rPh sb="21" eb="23">
      <t>ブンセキ</t>
    </rPh>
    <rPh sb="23" eb="25">
      <t>ギョウム</t>
    </rPh>
    <phoneticPr fontId="5"/>
  </si>
  <si>
    <t>三菱ＵＦＪリサーチ＆コンサルティング株式会社</t>
    <phoneticPr fontId="5"/>
  </si>
  <si>
    <t>昭和情報プロセス株式会社</t>
  </si>
  <si>
    <r>
      <t>平成</t>
    </r>
    <r>
      <rPr>
        <sz val="11"/>
        <rFont val="ＭＳ Ｐゴシック"/>
        <family val="3"/>
        <charset val="128"/>
      </rPr>
      <t>29年版観光白書にかかるデザイン並びに印刷、製本、販売及びSGMLデータ等作成業務</t>
    </r>
    <rPh sb="0" eb="2">
      <t>ヘイセイ</t>
    </rPh>
    <rPh sb="4" eb="5">
      <t>ネン</t>
    </rPh>
    <rPh sb="5" eb="6">
      <t>バン</t>
    </rPh>
    <rPh sb="6" eb="8">
      <t>カンコウ</t>
    </rPh>
    <rPh sb="8" eb="10">
      <t>ハクショ</t>
    </rPh>
    <rPh sb="18" eb="19">
      <t>ナラ</t>
    </rPh>
    <rPh sb="21" eb="23">
      <t>インサツ</t>
    </rPh>
    <rPh sb="24" eb="26">
      <t>セイホン</t>
    </rPh>
    <rPh sb="27" eb="29">
      <t>ハンバイ</t>
    </rPh>
    <rPh sb="29" eb="30">
      <t>オヨ</t>
    </rPh>
    <rPh sb="38" eb="39">
      <t>トウ</t>
    </rPh>
    <rPh sb="39" eb="41">
      <t>サクセイ</t>
    </rPh>
    <rPh sb="41" eb="43">
      <t>ギョウム</t>
    </rPh>
    <phoneticPr fontId="5"/>
  </si>
  <si>
    <t>室長　赤井 久宣</t>
    <rPh sb="0" eb="2">
      <t>シツチョウ</t>
    </rPh>
    <phoneticPr fontId="5"/>
  </si>
  <si>
    <t>-</t>
    <phoneticPr fontId="5"/>
  </si>
  <si>
    <t>観光庁調べ</t>
    <rPh sb="0" eb="3">
      <t>カンコウチョウ</t>
    </rPh>
    <rPh sb="3" eb="4">
      <t>シラ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</si>
</sst>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54160</xdr:colOff>
      <xdr:row>743</xdr:row>
      <xdr:rowOff>0</xdr:rowOff>
    </xdr:from>
    <xdr:to>
      <xdr:col>30</xdr:col>
      <xdr:colOff>1332</xdr:colOff>
      <xdr:row>745</xdr:row>
      <xdr:rowOff>9338</xdr:rowOff>
    </xdr:to>
    <xdr:sp macro="" textlink="">
      <xdr:nvSpPr>
        <xdr:cNvPr id="2" name="テキスト ボックス 1"/>
        <xdr:cNvSpPr txBox="1"/>
      </xdr:nvSpPr>
      <xdr:spPr>
        <a:xfrm>
          <a:off x="3854635" y="41090850"/>
          <a:ext cx="2147447" cy="71418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観光庁</a:t>
          </a:r>
          <a:endParaRPr kumimoji="1" lang="en-US" altLang="ja-JP" sz="1100"/>
        </a:p>
        <a:p>
          <a:pPr algn="ctr"/>
          <a:r>
            <a:rPr kumimoji="1" lang="ja-JP" altLang="en-US" sz="1100"/>
            <a:t>１４百万円</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18</xdr:col>
      <xdr:colOff>179906</xdr:colOff>
      <xdr:row>749</xdr:row>
      <xdr:rowOff>129273</xdr:rowOff>
    </xdr:from>
    <xdr:to>
      <xdr:col>30</xdr:col>
      <xdr:colOff>112487</xdr:colOff>
      <xdr:row>751</xdr:row>
      <xdr:rowOff>9338</xdr:rowOff>
    </xdr:to>
    <xdr:sp macro="" textlink="">
      <xdr:nvSpPr>
        <xdr:cNvPr id="3" name="テキスト ボックス 2"/>
        <xdr:cNvSpPr txBox="1"/>
      </xdr:nvSpPr>
      <xdr:spPr>
        <a:xfrm>
          <a:off x="3780356" y="43334673"/>
          <a:ext cx="2332881" cy="584915"/>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Ａ．民間企業（２社）</a:t>
          </a:r>
          <a:endParaRPr kumimoji="1" lang="en-US" altLang="ja-JP" sz="1100"/>
        </a:p>
        <a:p>
          <a:pPr algn="ctr"/>
          <a:r>
            <a:rPr kumimoji="1" lang="ja-JP" altLang="en-US" sz="1100"/>
            <a:t>１４百万円</a:t>
          </a:r>
        </a:p>
      </xdr:txBody>
    </xdr:sp>
    <xdr:clientData/>
  </xdr:twoCellAnchor>
  <xdr:twoCellAnchor>
    <xdr:from>
      <xdr:col>18</xdr:col>
      <xdr:colOff>9525</xdr:colOff>
      <xdr:row>751</xdr:row>
      <xdr:rowOff>182288</xdr:rowOff>
    </xdr:from>
    <xdr:to>
      <xdr:col>31</xdr:col>
      <xdr:colOff>197283</xdr:colOff>
      <xdr:row>754</xdr:row>
      <xdr:rowOff>188632</xdr:rowOff>
    </xdr:to>
    <xdr:sp macro="" textlink="">
      <xdr:nvSpPr>
        <xdr:cNvPr id="4" name="大かっこ 3"/>
        <xdr:cNvSpPr/>
      </xdr:nvSpPr>
      <xdr:spPr>
        <a:xfrm>
          <a:off x="3609975" y="44092538"/>
          <a:ext cx="2788083" cy="1063619"/>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13499</xdr:colOff>
      <xdr:row>745</xdr:row>
      <xdr:rowOff>156232</xdr:rowOff>
    </xdr:from>
    <xdr:to>
      <xdr:col>31</xdr:col>
      <xdr:colOff>101308</xdr:colOff>
      <xdr:row>746</xdr:row>
      <xdr:rowOff>350558</xdr:rowOff>
    </xdr:to>
    <xdr:sp macro="" textlink="">
      <xdr:nvSpPr>
        <xdr:cNvPr id="5" name="テキスト ボックス 4"/>
        <xdr:cNvSpPr txBox="1"/>
      </xdr:nvSpPr>
      <xdr:spPr>
        <a:xfrm>
          <a:off x="3613949" y="41951932"/>
          <a:ext cx="2688134" cy="54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観光立国推進基本法に基いた、国会報告のための観光白書作成</a:t>
          </a:r>
          <a:endParaRPr kumimoji="1" lang="en-US" altLang="ja-JP" sz="900"/>
        </a:p>
      </xdr:txBody>
    </xdr:sp>
    <xdr:clientData/>
  </xdr:twoCellAnchor>
  <xdr:twoCellAnchor>
    <xdr:from>
      <xdr:col>20</xdr:col>
      <xdr:colOff>49894</xdr:colOff>
      <xdr:row>748</xdr:row>
      <xdr:rowOff>100301</xdr:rowOff>
    </xdr:from>
    <xdr:to>
      <xdr:col>29</xdr:col>
      <xdr:colOff>103949</xdr:colOff>
      <xdr:row>748</xdr:row>
      <xdr:rowOff>336693</xdr:rowOff>
    </xdr:to>
    <xdr:sp macro="" textlink="">
      <xdr:nvSpPr>
        <xdr:cNvPr id="6" name="テキスト ボックス 5"/>
        <xdr:cNvSpPr txBox="1"/>
      </xdr:nvSpPr>
      <xdr:spPr>
        <a:xfrm>
          <a:off x="4050394" y="42953276"/>
          <a:ext cx="1854280" cy="2363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solidFill>
                <a:schemeClr val="dk1"/>
              </a:solidFill>
              <a:latin typeface="+mn-lt"/>
              <a:ea typeface="+mn-ea"/>
              <a:cs typeface="+mn-cs"/>
            </a:rPr>
            <a:t>一般競争</a:t>
          </a:r>
          <a:r>
            <a:rPr kumimoji="1" lang="en-US" altLang="ja-JP" sz="1100"/>
            <a:t>】</a:t>
          </a:r>
          <a:endParaRPr kumimoji="1" lang="ja-JP" altLang="en-US" sz="1100"/>
        </a:p>
      </xdr:txBody>
    </xdr:sp>
    <xdr:clientData/>
  </xdr:twoCellAnchor>
  <xdr:twoCellAnchor>
    <xdr:from>
      <xdr:col>18</xdr:col>
      <xdr:colOff>182956</xdr:colOff>
      <xdr:row>751</xdr:row>
      <xdr:rowOff>280298</xdr:rowOff>
    </xdr:from>
    <xdr:to>
      <xdr:col>31</xdr:col>
      <xdr:colOff>72778</xdr:colOff>
      <xdr:row>754</xdr:row>
      <xdr:rowOff>31751</xdr:rowOff>
    </xdr:to>
    <xdr:sp macro="" textlink="">
      <xdr:nvSpPr>
        <xdr:cNvPr id="7" name="テキスト ボックス 6"/>
        <xdr:cNvSpPr txBox="1"/>
      </xdr:nvSpPr>
      <xdr:spPr>
        <a:xfrm>
          <a:off x="3783406" y="44190548"/>
          <a:ext cx="2490147" cy="808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ja-JP" altLang="en-US" sz="900">
              <a:solidFill>
                <a:sysClr val="windowText" lastClr="000000"/>
              </a:solidFill>
              <a:latin typeface="+mn-lt"/>
              <a:ea typeface="+mn-ea"/>
              <a:cs typeface="+mn-cs"/>
            </a:rPr>
            <a:t>・観光白書作成のための、観光を巡る状況の調査・分析業務</a:t>
          </a:r>
          <a:endParaRPr lang="en-US" altLang="ja-JP" sz="900">
            <a:solidFill>
              <a:sysClr val="windowText" lastClr="000000"/>
            </a:solidFill>
            <a:latin typeface="+mn-lt"/>
            <a:ea typeface="+mn-ea"/>
            <a:cs typeface="+mn-cs"/>
          </a:endParaRPr>
        </a:p>
        <a:p>
          <a:pPr algn="l"/>
          <a:r>
            <a:rPr lang="ja-JP" altLang="en-US" sz="900">
              <a:solidFill>
                <a:sysClr val="windowText" lastClr="000000"/>
              </a:solidFill>
              <a:latin typeface="+mn-lt"/>
              <a:ea typeface="+mn-ea"/>
              <a:cs typeface="+mn-cs"/>
            </a:rPr>
            <a:t>・観光白書に係るデザイン並びに印刷・製本及び</a:t>
          </a:r>
          <a:r>
            <a:rPr lang="en-US" altLang="ja-JP" sz="900">
              <a:solidFill>
                <a:sysClr val="windowText" lastClr="000000"/>
              </a:solidFill>
              <a:latin typeface="+mn-lt"/>
              <a:ea typeface="+mn-ea"/>
              <a:cs typeface="+mn-cs"/>
            </a:rPr>
            <a:t>SGML</a:t>
          </a:r>
          <a:r>
            <a:rPr lang="ja-JP" altLang="en-US" sz="900">
              <a:solidFill>
                <a:sysClr val="windowText" lastClr="000000"/>
              </a:solidFill>
              <a:latin typeface="+mn-lt"/>
              <a:ea typeface="+mn-ea"/>
              <a:cs typeface="+mn-cs"/>
            </a:rPr>
            <a:t>データ作成等に関する業務</a:t>
          </a:r>
          <a:endParaRPr kumimoji="1" lang="ja-JP" altLang="en-US" sz="900">
            <a:solidFill>
              <a:sysClr val="windowText" lastClr="000000"/>
            </a:solidFill>
          </a:endParaRPr>
        </a:p>
      </xdr:txBody>
    </xdr:sp>
    <xdr:clientData/>
  </xdr:twoCellAnchor>
  <xdr:twoCellAnchor>
    <xdr:from>
      <xdr:col>24</xdr:col>
      <xdr:colOff>136810</xdr:colOff>
      <xdr:row>746</xdr:row>
      <xdr:rowOff>284736</xdr:rowOff>
    </xdr:from>
    <xdr:to>
      <xdr:col>24</xdr:col>
      <xdr:colOff>136812</xdr:colOff>
      <xdr:row>747</xdr:row>
      <xdr:rowOff>288365</xdr:rowOff>
    </xdr:to>
    <xdr:cxnSp macro="">
      <xdr:nvCxnSpPr>
        <xdr:cNvPr id="8" name="直線矢印コネクタ 7"/>
        <xdr:cNvCxnSpPr/>
      </xdr:nvCxnSpPr>
      <xdr:spPr>
        <a:xfrm>
          <a:off x="4937410" y="42432861"/>
          <a:ext cx="2" cy="3560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137960</xdr:colOff>
      <xdr:row>743</xdr:row>
      <xdr:rowOff>154268</xdr:rowOff>
    </xdr:from>
    <xdr:to>
      <xdr:col>40</xdr:col>
      <xdr:colOff>87160</xdr:colOff>
      <xdr:row>744</xdr:row>
      <xdr:rowOff>205068</xdr:rowOff>
    </xdr:to>
    <xdr:sp macro="" textlink="">
      <xdr:nvSpPr>
        <xdr:cNvPr id="9" name="大かっこ 8"/>
        <xdr:cNvSpPr/>
      </xdr:nvSpPr>
      <xdr:spPr>
        <a:xfrm>
          <a:off x="6538760" y="41245118"/>
          <a:ext cx="1549400" cy="40322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職員旅費 </a:t>
          </a:r>
          <a:r>
            <a:rPr lang="en-US" altLang="ja-JP"/>
            <a:t>0.2</a:t>
          </a:r>
          <a:r>
            <a:rPr lang="ja-JP" altLang="en-US"/>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230</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180</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603</v>
      </c>
      <c r="AR5" s="701"/>
      <c r="AS5" s="701"/>
      <c r="AT5" s="701"/>
      <c r="AU5" s="701"/>
      <c r="AV5" s="701"/>
      <c r="AW5" s="701"/>
      <c r="AX5" s="702"/>
    </row>
    <row r="6" spans="1:50" ht="39" customHeight="1" x14ac:dyDescent="0.15">
      <c r="A6" s="705" t="s">
        <v>4</v>
      </c>
      <c r="B6" s="706"/>
      <c r="C6" s="706"/>
      <c r="D6" s="706"/>
      <c r="E6" s="706"/>
      <c r="F6" s="706"/>
      <c r="G6" s="391" t="str">
        <f>入力規則等!F39</f>
        <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18</v>
      </c>
      <c r="Q13" s="657"/>
      <c r="R13" s="657"/>
      <c r="S13" s="657"/>
      <c r="T13" s="657"/>
      <c r="U13" s="657"/>
      <c r="V13" s="658"/>
      <c r="W13" s="656">
        <v>18</v>
      </c>
      <c r="X13" s="657"/>
      <c r="Y13" s="657"/>
      <c r="Z13" s="657"/>
      <c r="AA13" s="657"/>
      <c r="AB13" s="657"/>
      <c r="AC13" s="658"/>
      <c r="AD13" s="656">
        <v>17</v>
      </c>
      <c r="AE13" s="657"/>
      <c r="AF13" s="657"/>
      <c r="AG13" s="657"/>
      <c r="AH13" s="657"/>
      <c r="AI13" s="657"/>
      <c r="AJ13" s="658"/>
      <c r="AK13" s="656">
        <v>17</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558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558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558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558</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18</v>
      </c>
      <c r="Q18" s="878"/>
      <c r="R18" s="878"/>
      <c r="S18" s="878"/>
      <c r="T18" s="878"/>
      <c r="U18" s="878"/>
      <c r="V18" s="879"/>
      <c r="W18" s="877">
        <f>SUM(W13:AC17)</f>
        <v>18</v>
      </c>
      <c r="X18" s="878"/>
      <c r="Y18" s="878"/>
      <c r="Z18" s="878"/>
      <c r="AA18" s="878"/>
      <c r="AB18" s="878"/>
      <c r="AC18" s="879"/>
      <c r="AD18" s="877">
        <f>SUM(AD13:AJ17)</f>
        <v>17</v>
      </c>
      <c r="AE18" s="878"/>
      <c r="AF18" s="878"/>
      <c r="AG18" s="878"/>
      <c r="AH18" s="878"/>
      <c r="AI18" s="878"/>
      <c r="AJ18" s="879"/>
      <c r="AK18" s="877">
        <f>SUM(AK13:AQ17)</f>
        <v>17</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17</v>
      </c>
      <c r="Q19" s="657"/>
      <c r="R19" s="657"/>
      <c r="S19" s="657"/>
      <c r="T19" s="657"/>
      <c r="U19" s="657"/>
      <c r="V19" s="658"/>
      <c r="W19" s="656">
        <v>17</v>
      </c>
      <c r="X19" s="657"/>
      <c r="Y19" s="657"/>
      <c r="Z19" s="657"/>
      <c r="AA19" s="657"/>
      <c r="AB19" s="657"/>
      <c r="AC19" s="658"/>
      <c r="AD19" s="656">
        <v>14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0.94444444444444442</v>
      </c>
      <c r="Q20" s="311"/>
      <c r="R20" s="311"/>
      <c r="S20" s="311"/>
      <c r="T20" s="311"/>
      <c r="U20" s="311"/>
      <c r="V20" s="311"/>
      <c r="W20" s="311">
        <f t="shared" ref="W20" si="0">IF(W18=0, "-", SUM(W19)/W18)</f>
        <v>0.94444444444444442</v>
      </c>
      <c r="X20" s="311"/>
      <c r="Y20" s="311"/>
      <c r="Z20" s="311"/>
      <c r="AA20" s="311"/>
      <c r="AB20" s="311"/>
      <c r="AC20" s="311"/>
      <c r="AD20" s="311">
        <f t="shared" ref="AD20" si="1">IF(AD18=0, "-", SUM(AD19)/AD18)</f>
        <v>0.82352941176470584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0.94444444444444442</v>
      </c>
      <c r="Q21" s="311"/>
      <c r="R21" s="311"/>
      <c r="S21" s="311"/>
      <c r="T21" s="311"/>
      <c r="U21" s="311"/>
      <c r="V21" s="311"/>
      <c r="W21" s="311">
        <f t="shared" ref="W21" si="2">IF(W19=0, "-", SUM(W19)/SUM(W13,W14))</f>
        <v>0.94444444444444442</v>
      </c>
      <c r="X21" s="311"/>
      <c r="Y21" s="311"/>
      <c r="Z21" s="311"/>
      <c r="AA21" s="311"/>
      <c r="AB21" s="311"/>
      <c r="AC21" s="311"/>
      <c r="AD21" s="311">
        <f t="shared" ref="AD21" si="3">IF(AD19=0, "-", SUM(AD19)/SUM(AD13,AD14))</f>
        <v>0.82352941176470584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917">
        <v>17</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560</v>
      </c>
      <c r="H24" s="954"/>
      <c r="I24" s="954"/>
      <c r="J24" s="954"/>
      <c r="K24" s="954"/>
      <c r="L24" s="954"/>
      <c r="M24" s="954"/>
      <c r="N24" s="954"/>
      <c r="O24" s="955"/>
      <c r="P24" s="656">
        <v>0.4</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-0.39999999999999858</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17</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604</v>
      </c>
      <c r="AR31" s="193"/>
      <c r="AS31" s="126" t="s">
        <v>356</v>
      </c>
      <c r="AT31" s="127"/>
      <c r="AU31" s="192">
        <v>30</v>
      </c>
      <c r="AV31" s="192"/>
      <c r="AW31" s="394" t="s">
        <v>300</v>
      </c>
      <c r="AX31" s="395"/>
    </row>
    <row r="32" spans="1:50" ht="23.25" customHeight="1" x14ac:dyDescent="0.15">
      <c r="A32" s="399"/>
      <c r="B32" s="397"/>
      <c r="C32" s="397"/>
      <c r="D32" s="397"/>
      <c r="E32" s="397"/>
      <c r="F32" s="398"/>
      <c r="G32" s="560" t="s">
        <v>561</v>
      </c>
      <c r="H32" s="561"/>
      <c r="I32" s="561"/>
      <c r="J32" s="561"/>
      <c r="K32" s="561"/>
      <c r="L32" s="561"/>
      <c r="M32" s="561"/>
      <c r="N32" s="561"/>
      <c r="O32" s="562"/>
      <c r="P32" s="98" t="s">
        <v>562</v>
      </c>
      <c r="Q32" s="98"/>
      <c r="R32" s="98"/>
      <c r="S32" s="98"/>
      <c r="T32" s="98"/>
      <c r="U32" s="98"/>
      <c r="V32" s="98"/>
      <c r="W32" s="98"/>
      <c r="X32" s="99"/>
      <c r="Y32" s="467" t="s">
        <v>12</v>
      </c>
      <c r="Z32" s="527"/>
      <c r="AA32" s="528"/>
      <c r="AB32" s="457" t="s">
        <v>563</v>
      </c>
      <c r="AC32" s="457"/>
      <c r="AD32" s="457"/>
      <c r="AE32" s="211">
        <v>4000</v>
      </c>
      <c r="AF32" s="212"/>
      <c r="AG32" s="212"/>
      <c r="AH32" s="212"/>
      <c r="AI32" s="211">
        <v>3850</v>
      </c>
      <c r="AJ32" s="212"/>
      <c r="AK32" s="212"/>
      <c r="AL32" s="212"/>
      <c r="AM32" s="211">
        <v>3800</v>
      </c>
      <c r="AN32" s="212"/>
      <c r="AO32" s="212"/>
      <c r="AP32" s="212"/>
      <c r="AQ32" s="333" t="s">
        <v>604</v>
      </c>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v>6000</v>
      </c>
      <c r="AF33" s="212"/>
      <c r="AG33" s="212"/>
      <c r="AH33" s="212"/>
      <c r="AI33" s="211">
        <v>6000</v>
      </c>
      <c r="AJ33" s="212"/>
      <c r="AK33" s="212"/>
      <c r="AL33" s="212"/>
      <c r="AM33" s="211">
        <v>6000</v>
      </c>
      <c r="AN33" s="212"/>
      <c r="AO33" s="212"/>
      <c r="AP33" s="212"/>
      <c r="AQ33" s="333" t="s">
        <v>604</v>
      </c>
      <c r="AR33" s="200"/>
      <c r="AS33" s="200"/>
      <c r="AT33" s="334"/>
      <c r="AU33" s="212">
        <v>6000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AE32/AE33*100</f>
        <v>66.666666666666657</v>
      </c>
      <c r="AF34" s="212"/>
      <c r="AG34" s="212"/>
      <c r="AH34" s="212"/>
      <c r="AI34" s="211">
        <f t="shared" ref="AI34" si="4">AI32/AI33*100</f>
        <v>64.166666666666671</v>
      </c>
      <c r="AJ34" s="212"/>
      <c r="AK34" s="212"/>
      <c r="AL34" s="212"/>
      <c r="AM34" s="211">
        <f t="shared" ref="AM34" si="5">AM32/AM33*100</f>
        <v>63.333333333333329</v>
      </c>
      <c r="AN34" s="212"/>
      <c r="AO34" s="212"/>
      <c r="AP34" s="212"/>
      <c r="AQ34" s="333" t="s">
        <v>604</v>
      </c>
      <c r="AR34" s="200"/>
      <c r="AS34" s="200"/>
      <c r="AT34" s="334"/>
      <c r="AU34" s="212"/>
      <c r="AV34" s="212"/>
      <c r="AW34" s="212"/>
      <c r="AX34" s="214"/>
    </row>
    <row r="35" spans="1:50" ht="23.25" customHeight="1" x14ac:dyDescent="0.15">
      <c r="A35" s="219" t="s">
        <v>528</v>
      </c>
      <c r="B35" s="220"/>
      <c r="C35" s="220"/>
      <c r="D35" s="220"/>
      <c r="E35" s="220"/>
      <c r="F35" s="221"/>
      <c r="G35" s="225" t="s">
        <v>605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1</v>
      </c>
      <c r="AF101" s="212"/>
      <c r="AG101" s="212"/>
      <c r="AH101" s="213"/>
      <c r="AI101" s="211">
        <v>1</v>
      </c>
      <c r="AJ101" s="212"/>
      <c r="AK101" s="212"/>
      <c r="AL101" s="213"/>
      <c r="AM101" s="211">
        <v>1</v>
      </c>
      <c r="AN101" s="212"/>
      <c r="AO101" s="212"/>
      <c r="AP101" s="213"/>
      <c r="AQ101" s="211" t="s">
        <v>558</v>
      </c>
      <c r="AR101" s="212"/>
      <c r="AS101" s="212"/>
      <c r="AT101" s="213"/>
      <c r="AU101" s="211" t="s">
        <v>558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1</v>
      </c>
      <c r="AF102" s="414"/>
      <c r="AG102" s="414"/>
      <c r="AH102" s="414"/>
      <c r="AI102" s="414">
        <v>1</v>
      </c>
      <c r="AJ102" s="414"/>
      <c r="AK102" s="414"/>
      <c r="AL102" s="414"/>
      <c r="AM102" s="414">
        <v>1</v>
      </c>
      <c r="AN102" s="414"/>
      <c r="AO102" s="414"/>
      <c r="AP102" s="414"/>
      <c r="AQ102" s="266">
        <v>1</v>
      </c>
      <c r="AR102" s="267"/>
      <c r="AS102" s="267"/>
      <c r="AT102" s="312"/>
      <c r="AU102" s="266">
        <v>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4250</v>
      </c>
      <c r="AF116" s="414"/>
      <c r="AG116" s="414"/>
      <c r="AH116" s="414"/>
      <c r="AI116" s="414">
        <v>4416</v>
      </c>
      <c r="AJ116" s="414"/>
      <c r="AK116" s="414"/>
      <c r="AL116" s="414"/>
      <c r="AM116" s="414">
        <v>4474</v>
      </c>
      <c r="AN116" s="414"/>
      <c r="AO116" s="414"/>
      <c r="AP116" s="414"/>
      <c r="AQ116" s="211" t="s">
        <v>558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568</v>
      </c>
      <c r="AF117" s="547"/>
      <c r="AG117" s="547"/>
      <c r="AH117" s="547"/>
      <c r="AI117" s="547" t="s">
        <v>569</v>
      </c>
      <c r="AJ117" s="547"/>
      <c r="AK117" s="547"/>
      <c r="AL117" s="547"/>
      <c r="AM117" s="547" t="s">
        <v>570</v>
      </c>
      <c r="AN117" s="547"/>
      <c r="AO117" s="547"/>
      <c r="AP117" s="547"/>
      <c r="AQ117" s="547" t="s">
        <v>558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558</v>
      </c>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558</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574</v>
      </c>
      <c r="AE702" s="339"/>
      <c r="AF702" s="339"/>
      <c r="AG702" s="381" t="s">
        <v>575</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574</v>
      </c>
      <c r="AE703" s="322"/>
      <c r="AF703" s="322"/>
      <c r="AG703" s="94" t="s">
        <v>576</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574</v>
      </c>
      <c r="AE704" s="782"/>
      <c r="AF704" s="782"/>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574</v>
      </c>
      <c r="AE705" s="714"/>
      <c r="AF705" s="714"/>
      <c r="AG705" s="118" t="s">
        <v>578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579</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5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574</v>
      </c>
      <c r="AE709" s="322"/>
      <c r="AF709" s="322"/>
      <c r="AG709" s="94" t="s">
        <v>580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574</v>
      </c>
      <c r="AE710" s="322"/>
      <c r="AF710" s="322"/>
      <c r="AG710" s="94" t="s">
        <v>581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574</v>
      </c>
      <c r="AE711" s="322"/>
      <c r="AF711" s="322"/>
      <c r="AG711" s="94" t="s">
        <v>576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579</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579</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574</v>
      </c>
      <c r="AE714" s="807"/>
      <c r="AF714" s="808"/>
      <c r="AG714" s="735" t="s">
        <v>582</v>
      </c>
      <c r="AH714" s="736"/>
      <c r="AI714" s="736"/>
      <c r="AJ714" s="736"/>
      <c r="AK714" s="736"/>
      <c r="AL714" s="736"/>
      <c r="AM714" s="736"/>
      <c r="AN714" s="736"/>
      <c r="AO714" s="736"/>
      <c r="AP714" s="736"/>
      <c r="AQ714" s="736"/>
      <c r="AR714" s="736"/>
      <c r="AS714" s="736"/>
      <c r="AT714" s="736"/>
      <c r="AU714" s="736"/>
      <c r="AV714" s="736"/>
      <c r="AW714" s="736"/>
      <c r="AX714" s="737"/>
    </row>
    <row r="715" spans="1:50" ht="46.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574</v>
      </c>
      <c r="AE715" s="604"/>
      <c r="AF715" s="655"/>
      <c r="AG715" s="741" t="s">
        <v>583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574</v>
      </c>
      <c r="AE716" s="626"/>
      <c r="AF716" s="626"/>
      <c r="AG716" s="94" t="s">
        <v>584</v>
      </c>
      <c r="AH716" s="95"/>
      <c r="AI716" s="95"/>
      <c r="AJ716" s="95"/>
      <c r="AK716" s="95"/>
      <c r="AL716" s="95"/>
      <c r="AM716" s="95"/>
      <c r="AN716" s="95"/>
      <c r="AO716" s="95"/>
      <c r="AP716" s="95"/>
      <c r="AQ716" s="95"/>
      <c r="AR716" s="95"/>
      <c r="AS716" s="95"/>
      <c r="AT716" s="95"/>
      <c r="AU716" s="95"/>
      <c r="AV716" s="95"/>
      <c r="AW716" s="95"/>
      <c r="AX716" s="96"/>
    </row>
    <row r="717" spans="1:50" ht="53.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574</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63"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574</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579</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6">IF(OR(G722="　", G722=""), "", "-")</f>
        <v/>
      </c>
      <c r="J722" s="284"/>
      <c r="K722" s="284"/>
      <c r="L722" s="83" t="str">
        <f t="shared" ref="L722:L725" si="7">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6"/>
        <v/>
      </c>
      <c r="J723" s="284"/>
      <c r="K723" s="284"/>
      <c r="L723" s="83" t="str">
        <f t="shared" si="7"/>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6"/>
        <v/>
      </c>
      <c r="J724" s="284"/>
      <c r="K724" s="284"/>
      <c r="L724" s="83" t="str">
        <f t="shared" si="7"/>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6"/>
        <v/>
      </c>
      <c r="J725" s="285"/>
      <c r="K725" s="285"/>
      <c r="L725" s="85" t="str">
        <f t="shared" si="7"/>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589</v>
      </c>
      <c r="F737" s="986"/>
      <c r="G737" s="986"/>
      <c r="H737" s="986"/>
      <c r="I737" s="986"/>
      <c r="J737" s="986"/>
      <c r="K737" s="986"/>
      <c r="L737" s="986"/>
      <c r="M737" s="986"/>
      <c r="N737" s="358" t="s">
        <v>358</v>
      </c>
      <c r="O737" s="358"/>
      <c r="P737" s="358"/>
      <c r="Q737" s="358"/>
      <c r="R737" s="986" t="s">
        <v>590</v>
      </c>
      <c r="S737" s="986"/>
      <c r="T737" s="986"/>
      <c r="U737" s="986"/>
      <c r="V737" s="986"/>
      <c r="W737" s="986"/>
      <c r="X737" s="986"/>
      <c r="Y737" s="986"/>
      <c r="Z737" s="986"/>
      <c r="AA737" s="358" t="s">
        <v>359</v>
      </c>
      <c r="AB737" s="358"/>
      <c r="AC737" s="358"/>
      <c r="AD737" s="358"/>
      <c r="AE737" s="986" t="s">
        <v>591</v>
      </c>
      <c r="AF737" s="986"/>
      <c r="AG737" s="986"/>
      <c r="AH737" s="986"/>
      <c r="AI737" s="986"/>
      <c r="AJ737" s="986"/>
      <c r="AK737" s="986"/>
      <c r="AL737" s="986"/>
      <c r="AM737" s="986"/>
      <c r="AN737" s="358" t="s">
        <v>360</v>
      </c>
      <c r="AO737" s="358"/>
      <c r="AP737" s="358"/>
      <c r="AQ737" s="358"/>
      <c r="AR737" s="987" t="s">
        <v>592</v>
      </c>
      <c r="AS737" s="988"/>
      <c r="AT737" s="988"/>
      <c r="AU737" s="988"/>
      <c r="AV737" s="988"/>
      <c r="AW737" s="988"/>
      <c r="AX737" s="989"/>
      <c r="AY737" s="89"/>
      <c r="AZ737" s="89"/>
    </row>
    <row r="738" spans="1:52" ht="24.75" customHeight="1" x14ac:dyDescent="0.15">
      <c r="A738" s="990" t="s">
        <v>361</v>
      </c>
      <c r="B738" s="203"/>
      <c r="C738" s="203"/>
      <c r="D738" s="204"/>
      <c r="E738" s="986" t="s">
        <v>593</v>
      </c>
      <c r="F738" s="986"/>
      <c r="G738" s="986"/>
      <c r="H738" s="986"/>
      <c r="I738" s="986"/>
      <c r="J738" s="986"/>
      <c r="K738" s="986"/>
      <c r="L738" s="986"/>
      <c r="M738" s="986"/>
      <c r="N738" s="358" t="s">
        <v>362</v>
      </c>
      <c r="O738" s="358"/>
      <c r="P738" s="358"/>
      <c r="Q738" s="358"/>
      <c r="R738" s="986" t="s">
        <v>594</v>
      </c>
      <c r="S738" s="986"/>
      <c r="T738" s="986"/>
      <c r="U738" s="986"/>
      <c r="V738" s="986"/>
      <c r="W738" s="986"/>
      <c r="X738" s="986"/>
      <c r="Y738" s="986"/>
      <c r="Z738" s="986"/>
      <c r="AA738" s="358" t="s">
        <v>482</v>
      </c>
      <c r="AB738" s="358"/>
      <c r="AC738" s="358"/>
      <c r="AD738" s="358"/>
      <c r="AE738" s="986" t="s">
        <v>595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233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598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596</v>
      </c>
      <c r="H781" s="670"/>
      <c r="I781" s="670"/>
      <c r="J781" s="670"/>
      <c r="K781" s="671"/>
      <c r="L781" s="663" t="s">
        <v>597</v>
      </c>
      <c r="M781" s="664"/>
      <c r="N781" s="664"/>
      <c r="O781" s="664"/>
      <c r="P781" s="664"/>
      <c r="Q781" s="664"/>
      <c r="R781" s="664"/>
      <c r="S781" s="664"/>
      <c r="T781" s="664"/>
      <c r="U781" s="664"/>
      <c r="V781" s="664"/>
      <c r="W781" s="664"/>
      <c r="X781" s="665"/>
      <c r="Y781" s="384">
        <v>10</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7.25" customHeight="1" x14ac:dyDescent="0.15">
      <c r="A837" s="372">
        <v>1</v>
      </c>
      <c r="B837" s="372">
        <v>1</v>
      </c>
      <c r="C837" s="354" t="s">
        <v>600</v>
      </c>
      <c r="D837" s="340"/>
      <c r="E837" s="340"/>
      <c r="F837" s="340"/>
      <c r="G837" s="340"/>
      <c r="H837" s="340"/>
      <c r="I837" s="340"/>
      <c r="J837" s="341">
        <v>3010401011971</v>
      </c>
      <c r="K837" s="342"/>
      <c r="L837" s="342"/>
      <c r="M837" s="342"/>
      <c r="N837" s="342"/>
      <c r="O837" s="342"/>
      <c r="P837" s="343" t="s">
        <v>599</v>
      </c>
      <c r="Q837" s="343"/>
      <c r="R837" s="343"/>
      <c r="S837" s="343"/>
      <c r="T837" s="343"/>
      <c r="U837" s="343"/>
      <c r="V837" s="343"/>
      <c r="W837" s="343"/>
      <c r="X837" s="343"/>
      <c r="Y837" s="344">
        <v>10</v>
      </c>
      <c r="Z837" s="345"/>
      <c r="AA837" s="345"/>
      <c r="AB837" s="346"/>
      <c r="AC837" s="356" t="s">
        <v>524</v>
      </c>
      <c r="AD837" s="364"/>
      <c r="AE837" s="364"/>
      <c r="AF837" s="364"/>
      <c r="AG837" s="364"/>
      <c r="AH837" s="365">
        <v>4</v>
      </c>
      <c r="AI837" s="366"/>
      <c r="AJ837" s="366"/>
      <c r="AK837" s="366"/>
      <c r="AL837" s="350">
        <v>100</v>
      </c>
      <c r="AM837" s="351"/>
      <c r="AN837" s="351"/>
      <c r="AO837" s="352"/>
      <c r="AP837" s="353" t="s">
        <v>558</v>
      </c>
      <c r="AQ837" s="353"/>
      <c r="AR837" s="353"/>
      <c r="AS837" s="353"/>
      <c r="AT837" s="353"/>
      <c r="AU837" s="353"/>
      <c r="AV837" s="353"/>
      <c r="AW837" s="353"/>
      <c r="AX837" s="353"/>
    </row>
    <row r="838" spans="1:50" ht="60" customHeight="1" x14ac:dyDescent="0.15">
      <c r="A838" s="372">
        <v>2</v>
      </c>
      <c r="B838" s="372">
        <v>1</v>
      </c>
      <c r="C838" s="354" t="s">
        <v>601</v>
      </c>
      <c r="D838" s="340"/>
      <c r="E838" s="340"/>
      <c r="F838" s="340"/>
      <c r="G838" s="340"/>
      <c r="H838" s="340"/>
      <c r="I838" s="340"/>
      <c r="J838" s="341">
        <v>8010401014516</v>
      </c>
      <c r="K838" s="342"/>
      <c r="L838" s="342"/>
      <c r="M838" s="342"/>
      <c r="N838" s="342"/>
      <c r="O838" s="342"/>
      <c r="P838" s="355" t="s">
        <v>602</v>
      </c>
      <c r="Q838" s="343"/>
      <c r="R838" s="343"/>
      <c r="S838" s="343"/>
      <c r="T838" s="343"/>
      <c r="U838" s="343"/>
      <c r="V838" s="343"/>
      <c r="W838" s="343"/>
      <c r="X838" s="343"/>
      <c r="Y838" s="344">
        <v>4</v>
      </c>
      <c r="Z838" s="345"/>
      <c r="AA838" s="345"/>
      <c r="AB838" s="346"/>
      <c r="AC838" s="356" t="s">
        <v>520</v>
      </c>
      <c r="AD838" s="356"/>
      <c r="AE838" s="356"/>
      <c r="AF838" s="356"/>
      <c r="AG838" s="356"/>
      <c r="AH838" s="365">
        <v>3</v>
      </c>
      <c r="AI838" s="366"/>
      <c r="AJ838" s="366"/>
      <c r="AK838" s="366"/>
      <c r="AL838" s="350">
        <v>53.3</v>
      </c>
      <c r="AM838" s="351"/>
      <c r="AN838" s="351"/>
      <c r="AO838" s="352"/>
      <c r="AP838" s="353" t="s">
        <v>558</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01">
      <formula>IF(RIGHT(TEXT(P14,"0.#"),1)=".",FALSE,TRUE)</formula>
    </cfRule>
    <cfRule type="expression" dxfId="2790" priority="14002">
      <formula>IF(RIGHT(TEXT(P14,"0.#"),1)=".",TRUE,FALSE)</formula>
    </cfRule>
  </conditionalFormatting>
  <conditionalFormatting sqref="AE32">
    <cfRule type="expression" dxfId="2789" priority="13991">
      <formula>IF(RIGHT(TEXT(AE32,"0.#"),1)=".",FALSE,TRUE)</formula>
    </cfRule>
    <cfRule type="expression" dxfId="2788" priority="13992">
      <formula>IF(RIGHT(TEXT(AE32,"0.#"),1)=".",TRUE,FALSE)</formula>
    </cfRule>
  </conditionalFormatting>
  <conditionalFormatting sqref="P18:AX18">
    <cfRule type="expression" dxfId="2787" priority="13877">
      <formula>IF(RIGHT(TEXT(P18,"0.#"),1)=".",FALSE,TRUE)</formula>
    </cfRule>
    <cfRule type="expression" dxfId="2786" priority="13878">
      <formula>IF(RIGHT(TEXT(P18,"0.#"),1)=".",TRUE,FALSE)</formula>
    </cfRule>
  </conditionalFormatting>
  <conditionalFormatting sqref="Y782">
    <cfRule type="expression" dxfId="2785" priority="13873">
      <formula>IF(RIGHT(TEXT(Y782,"0.#"),1)=".",FALSE,TRUE)</formula>
    </cfRule>
    <cfRule type="expression" dxfId="2784" priority="13874">
      <formula>IF(RIGHT(TEXT(Y782,"0.#"),1)=".",TRUE,FALSE)</formula>
    </cfRule>
  </conditionalFormatting>
  <conditionalFormatting sqref="Y791">
    <cfRule type="expression" dxfId="2783" priority="13869">
      <formula>IF(RIGHT(TEXT(Y791,"0.#"),1)=".",FALSE,TRUE)</formula>
    </cfRule>
    <cfRule type="expression" dxfId="2782" priority="13870">
      <formula>IF(RIGHT(TEXT(Y791,"0.#"),1)=".",TRUE,FALSE)</formula>
    </cfRule>
  </conditionalFormatting>
  <conditionalFormatting sqref="Y822:Y829 Y820 Y809:Y816 Y807 Y796:Y803 Y794">
    <cfRule type="expression" dxfId="2781" priority="13651">
      <formula>IF(RIGHT(TEXT(Y794,"0.#"),1)=".",FALSE,TRUE)</formula>
    </cfRule>
    <cfRule type="expression" dxfId="2780" priority="13652">
      <formula>IF(RIGHT(TEXT(Y794,"0.#"),1)=".",TRUE,FALSE)</formula>
    </cfRule>
  </conditionalFormatting>
  <conditionalFormatting sqref="P16:AQ17 P15:AX15 P13:AX13">
    <cfRule type="expression" dxfId="2779" priority="13699">
      <formula>IF(RIGHT(TEXT(P13,"0.#"),1)=".",FALSE,TRUE)</formula>
    </cfRule>
    <cfRule type="expression" dxfId="2778" priority="13700">
      <formula>IF(RIGHT(TEXT(P13,"0.#"),1)=".",TRUE,FALSE)</formula>
    </cfRule>
  </conditionalFormatting>
  <conditionalFormatting sqref="P19:AJ19">
    <cfRule type="expression" dxfId="2777" priority="13697">
      <formula>IF(RIGHT(TEXT(P19,"0.#"),1)=".",FALSE,TRUE)</formula>
    </cfRule>
    <cfRule type="expression" dxfId="2776" priority="13698">
      <formula>IF(RIGHT(TEXT(P19,"0.#"),1)=".",TRUE,FALSE)</formula>
    </cfRule>
  </conditionalFormatting>
  <conditionalFormatting sqref="AE101 AQ101">
    <cfRule type="expression" dxfId="2775" priority="13689">
      <formula>IF(RIGHT(TEXT(AE101,"0.#"),1)=".",FALSE,TRUE)</formula>
    </cfRule>
    <cfRule type="expression" dxfId="2774" priority="13690">
      <formula>IF(RIGHT(TEXT(AE101,"0.#"),1)=".",TRUE,FALSE)</formula>
    </cfRule>
  </conditionalFormatting>
  <conditionalFormatting sqref="Y783:Y790 Y781">
    <cfRule type="expression" dxfId="2773" priority="13675">
      <formula>IF(RIGHT(TEXT(Y781,"0.#"),1)=".",FALSE,TRUE)</formula>
    </cfRule>
    <cfRule type="expression" dxfId="2772" priority="13676">
      <formula>IF(RIGHT(TEXT(Y781,"0.#"),1)=".",TRUE,FALSE)</formula>
    </cfRule>
  </conditionalFormatting>
  <conditionalFormatting sqref="AU782">
    <cfRule type="expression" dxfId="2771" priority="13673">
      <formula>IF(RIGHT(TEXT(AU782,"0.#"),1)=".",FALSE,TRUE)</formula>
    </cfRule>
    <cfRule type="expression" dxfId="2770" priority="13674">
      <formula>IF(RIGHT(TEXT(AU782,"0.#"),1)=".",TRUE,FALSE)</formula>
    </cfRule>
  </conditionalFormatting>
  <conditionalFormatting sqref="AU791">
    <cfRule type="expression" dxfId="2769" priority="13671">
      <formula>IF(RIGHT(TEXT(AU791,"0.#"),1)=".",FALSE,TRUE)</formula>
    </cfRule>
    <cfRule type="expression" dxfId="2768" priority="13672">
      <formula>IF(RIGHT(TEXT(AU791,"0.#"),1)=".",TRUE,FALSE)</formula>
    </cfRule>
  </conditionalFormatting>
  <conditionalFormatting sqref="AU783:AU790 AU781">
    <cfRule type="expression" dxfId="2767" priority="13669">
      <formula>IF(RIGHT(TEXT(AU781,"0.#"),1)=".",FALSE,TRUE)</formula>
    </cfRule>
    <cfRule type="expression" dxfId="2766" priority="13670">
      <formula>IF(RIGHT(TEXT(AU781,"0.#"),1)=".",TRUE,FALSE)</formula>
    </cfRule>
  </conditionalFormatting>
  <conditionalFormatting sqref="Y821 Y808 Y795">
    <cfRule type="expression" dxfId="2765" priority="13655">
      <formula>IF(RIGHT(TEXT(Y795,"0.#"),1)=".",FALSE,TRUE)</formula>
    </cfRule>
    <cfRule type="expression" dxfId="2764" priority="13656">
      <formula>IF(RIGHT(TEXT(Y795,"0.#"),1)=".",TRUE,FALSE)</formula>
    </cfRule>
  </conditionalFormatting>
  <conditionalFormatting sqref="Y830 Y817 Y804">
    <cfRule type="expression" dxfId="2763" priority="13653">
      <formula>IF(RIGHT(TEXT(Y804,"0.#"),1)=".",FALSE,TRUE)</formula>
    </cfRule>
    <cfRule type="expression" dxfId="2762" priority="13654">
      <formula>IF(RIGHT(TEXT(Y804,"0.#"),1)=".",TRUE,FALSE)</formula>
    </cfRule>
  </conditionalFormatting>
  <conditionalFormatting sqref="AU821 AU808 AU795">
    <cfRule type="expression" dxfId="2761" priority="13649">
      <formula>IF(RIGHT(TEXT(AU795,"0.#"),1)=".",FALSE,TRUE)</formula>
    </cfRule>
    <cfRule type="expression" dxfId="2760" priority="13650">
      <formula>IF(RIGHT(TEXT(AU795,"0.#"),1)=".",TRUE,FALSE)</formula>
    </cfRule>
  </conditionalFormatting>
  <conditionalFormatting sqref="AU830 AU817 AU804">
    <cfRule type="expression" dxfId="2759" priority="13647">
      <formula>IF(RIGHT(TEXT(AU804,"0.#"),1)=".",FALSE,TRUE)</formula>
    </cfRule>
    <cfRule type="expression" dxfId="2758" priority="13648">
      <formula>IF(RIGHT(TEXT(AU804,"0.#"),1)=".",TRUE,FALSE)</formula>
    </cfRule>
  </conditionalFormatting>
  <conditionalFormatting sqref="AU822:AU829 AU820 AU809:AU816 AU807 AU796:AU803 AU794">
    <cfRule type="expression" dxfId="2757" priority="13645">
      <formula>IF(RIGHT(TEXT(AU794,"0.#"),1)=".",FALSE,TRUE)</formula>
    </cfRule>
    <cfRule type="expression" dxfId="2756" priority="13646">
      <formula>IF(RIGHT(TEXT(AU794,"0.#"),1)=".",TRUE,FALSE)</formula>
    </cfRule>
  </conditionalFormatting>
  <conditionalFormatting sqref="AM87">
    <cfRule type="expression" dxfId="2755" priority="13299">
      <formula>IF(RIGHT(TEXT(AM87,"0.#"),1)=".",FALSE,TRUE)</formula>
    </cfRule>
    <cfRule type="expression" dxfId="2754" priority="13300">
      <formula>IF(RIGHT(TEXT(AM87,"0.#"),1)=".",TRUE,FALSE)</formula>
    </cfRule>
  </conditionalFormatting>
  <conditionalFormatting sqref="AE55">
    <cfRule type="expression" dxfId="2753" priority="13367">
      <formula>IF(RIGHT(TEXT(AE55,"0.#"),1)=".",FALSE,TRUE)</formula>
    </cfRule>
    <cfRule type="expression" dxfId="2752" priority="13368">
      <formula>IF(RIGHT(TEXT(AE55,"0.#"),1)=".",TRUE,FALSE)</formula>
    </cfRule>
  </conditionalFormatting>
  <conditionalFormatting sqref="AI55">
    <cfRule type="expression" dxfId="2751" priority="13365">
      <formula>IF(RIGHT(TEXT(AI55,"0.#"),1)=".",FALSE,TRUE)</formula>
    </cfRule>
    <cfRule type="expression" dxfId="2750" priority="13366">
      <formula>IF(RIGHT(TEXT(AI55,"0.#"),1)=".",TRUE,FALSE)</formula>
    </cfRule>
  </conditionalFormatting>
  <conditionalFormatting sqref="AE33">
    <cfRule type="expression" dxfId="2749" priority="13459">
      <formula>IF(RIGHT(TEXT(AE33,"0.#"),1)=".",FALSE,TRUE)</formula>
    </cfRule>
    <cfRule type="expression" dxfId="2748" priority="13460">
      <formula>IF(RIGHT(TEXT(AE33,"0.#"),1)=".",TRUE,FALSE)</formula>
    </cfRule>
  </conditionalFormatting>
  <conditionalFormatting sqref="AE34 AI34 AM34">
    <cfRule type="expression" dxfId="2747" priority="13457">
      <formula>IF(RIGHT(TEXT(AE34,"0.#"),1)=".",FALSE,TRUE)</formula>
    </cfRule>
    <cfRule type="expression" dxfId="2746" priority="13458">
      <formula>IF(RIGHT(TEXT(AE34,"0.#"),1)=".",TRUE,FALSE)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
      </c>
      <c r="O10" s="13"/>
      <c r="P10" s="13" t="str">
        <f>S8</f>
        <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2018-05-30T04:29:21Z</cp:lastPrinted>
  <dcterms:created xsi:type="dcterms:W3CDTF">2012-03-13T00:50:25Z</dcterms:created>
  <dcterms:modified xsi:type="dcterms:W3CDTF">2018-07-09T05:36:18Z</dcterms:modified>
</cp:coreProperties>
</file>