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<sst xmlns="http://schemas.openxmlformats.org/spreadsheetml/2006/main" count="2866" uniqueCount="631">
  <si>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</si>
  <si>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</si>
  <si>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</si>
  <si>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</si>
  <si>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</si>
  <si>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</si>
  <si>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</si>
  <si>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</si>
  <si>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</si>
  <si>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</si>
  <si>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</si>
  <si>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</si>
  <si>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</si>
  <si>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</si>
  <si>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</si>
  <si>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</si>
  <si>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</si>
  <si>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</si>
  <si>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</si>
  <si>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</si>
  <si>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</si>
  <si>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</si>
  <si>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</si>
  <si>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</si>
  <si>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</si>
  <si>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</si>
  <si>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</si>
  <si>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</si>
  <si>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</si>
  <si>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</si>
  <si>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</si>
  <si>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</si>
  <si>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</si>
  <si>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</si>
  <si>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</si>
  <si>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</si>
  <si>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</si>
  <si>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</si>
  <si>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</si>
  <si>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</si>
  <si>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</si>
  <si>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</si>
  <si>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</si>
  <si>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</si>
  <si>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</si>
  <si>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</si>
  <si>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</si>
  <si>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</si>
  <si>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</si>
  <si>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</si>
  <si>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</si>
  <si>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</si>
  <si>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</si>
  <si>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</si>
  <si>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</si>
  <si>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</si>
  <si>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</si>
  <si>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</si>
  <si>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</si>
  <si>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</si>
  <si>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</si>
  <si>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</si>
  <si>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</si>
  <si>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</si>
  <si>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</si>
  <si>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</si>
  <si>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</si>
  <si>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</si>
  <si>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</si>
  <si>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</si>
  <si>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</si>
  <si>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</si>
  <si>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</si>
  <si>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</si>
  <si>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</si>
  <si>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</si>
  <si>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</si>
  <si>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</si>
  <si>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</si>
  <si>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</si>
  <si>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</si>
  <si>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</si>
  <si>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</si>
  <si>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</si>
  <si>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</si>
  <si>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</si>
  <si>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</si>
  <si>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</si>
  <si>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</si>
  <si>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</si>
  <si>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</si>
  <si>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</si>
  <si>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</si>
  <si>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</si>
  <si>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</si>
  <si>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</si>
  <si>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</si>
  <si>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</si>
  <si>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</si>
  <si>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</si>
  <si>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</si>
  <si>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</si>
  <si>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</si>
  <si>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</si>
  <si>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</si>
  <si>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</si>
  <si>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</si>
  <si>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</si>
  <si>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</si>
  <si>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</si>
  <si>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</si>
  <si>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</si>
  <si>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</si>
  <si>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</si>
  <si>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</si>
  <si>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</si>
  <si>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</si>
  <si>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</si>
  <si>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</si>
  <si>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</si>
  <si>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</si>
  <si>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</si>
  <si>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</si>
  <si>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</si>
  <si>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</si>
  <si>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</si>
  <si>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</si>
  <si>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</si>
  <si>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</si>
  <si>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</si>
  <si>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</si>
  <si>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</si>
  <si>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</si>
  <si>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</si>
  <si>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</si>
  <si>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</si>
  <si>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</si>
  <si>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</si>
  <si>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</si>
  <si>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</si>
  <si>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</si>
  <si>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</si>
  <si>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</si>
  <si>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</si>
  <si>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</si>
  <si>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</si>
  <si>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</si>
  <si>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</si>
  <si>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</si>
  <si>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</si>
  <si>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</si>
  <si>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</si>
  <si>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</si>
  <si>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</si>
  <si>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</si>
  <si>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</si>
  <si>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</si>
  <si>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</si>
  <si>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</si>
  <si>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</si>
  <si>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</si>
  <si>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</si>
  <si>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</si>
  <si>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</si>
  <si>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</si>
  <si>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</si>
  <si>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</si>
  <si>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</si>
  <si>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</si>
  <si>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</si>
  <si>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</si>
  <si>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</si>
  <si>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</si>
  <si>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</si>
  <si>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</si>
  <si>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</si>
  <si>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</si>
  <si>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</si>
  <si>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</si>
  <si>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</si>
  <si>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</si>
  <si>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</si>
  <si>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</si>
  <si>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</si>
  <si>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</si>
  <si>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</si>
  <si>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</si>
  <si>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</si>
  <si>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</si>
  <si>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</si>
  <si>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</si>
  <si>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</si>
  <si>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</si>
  <si>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</si>
  <si>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</si>
  <si>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</si>
  <si>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</si>
  <si>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</si>
  <si>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</si>
  <si>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</si>
  <si>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</si>
  <si>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</si>
  <si>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</si>
  <si>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</si>
  <si>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</si>
  <si>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</si>
  <si>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</si>
  <si>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</si>
  <si>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</si>
  <si>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</si>
  <si>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</si>
  <si>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</si>
  <si>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</si>
  <si>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</si>
  <si>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</si>
  <si>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</si>
  <si>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</si>
  <si>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</si>
  <si>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</si>
  <si>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</si>
  <si>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</si>
  <si>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</si>
  <si>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</si>
  <si>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</si>
  <si>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</si>
  <si>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</si>
  <si>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</si>
  <si>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</si>
  <si>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</si>
  <si>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</si>
  <si>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</si>
  <si>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</si>
  <si>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</si>
  <si>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</si>
  <si>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</si>
  <si>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</si>
  <si>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</si>
  <si>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</si>
  <si>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</si>
  <si>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</si>
  <si>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</si>
  <si>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</si>
  <si>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</si>
  <si>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</si>
  <si>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</si>
  <si>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</si>
  <si>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</si>
  <si>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</si>
  <si>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</si>
  <si>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</si>
  <si>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</si>
  <si>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</si>
  <si>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</si>
  <si>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</si>
  <si>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</si>
  <si>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</si>
  <si>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</si>
  <si>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</si>
  <si>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</si>
  <si>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</si>
  <si>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</si>
  <si>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</si>
  <si>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</si>
  <si>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</si>
  <si>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</si>
  <si>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</si>
  <si>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</si>
  <si>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</si>
  <si>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</si>
  <si>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</si>
  <si>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</si>
  <si>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</si>
  <si>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</si>
  <si>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</si>
  <si>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</si>
  <si>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</si>
  <si>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</si>
  <si>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</si>
  <si>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</si>
  <si>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</si>
  <si>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</si>
  <si>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</si>
  <si>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</si>
  <si>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</si>
  <si>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</si>
  <si>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</si>
  <si>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</si>
  <si>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</si>
  <si>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</si>
  <si>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</si>
  <si>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</si>
  <si>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</si>
  <si>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</si>
  <si>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</si>
  <si>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</si>
  <si>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</si>
  <si>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</si>
  <si>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</si>
  <si>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</si>
  <si>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</si>
  <si>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</si>
  <si>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</si>
  <si>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</si>
  <si>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</si>
  <si>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</si>
  <si>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</si>
  <si>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</si>
  <si>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</si>
  <si>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</si>
  <si>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</si>
  <si>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</si>
  <si>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</si>
  <si>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</si>
  <si>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</si>
  <si>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</si>
  <si>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</si>
  <si>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</si>
  <si>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</si>
  <si>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</si>
  <si>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</si>
  <si>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</si>
  <si>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</si>
  <si>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</si>
  <si>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</si>
  <si>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</si>
  <si>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</si>
  <si>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</si>
  <si>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</si>
  <si>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</si>
  <si>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</si>
  <si>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</si>
  <si>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</si>
  <si>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</si>
  <si>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</si>
  <si>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</si>
  <si>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</si>
  <si>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</si>
  <si>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</si>
  <si>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</si>
  <si>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</si>
  <si>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</si>
  <si>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</si>
  <si>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</si>
  <si>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</si>
  <si>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</si>
  <si>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</si>
  <si>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</si>
  <si>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</si>
  <si>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</si>
  <si>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</si>
  <si>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</si>
  <si>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</si>
  <si>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</si>
  <si>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</si>
  <si>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</si>
  <si>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</si>
  <si>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</si>
  <si>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</si>
  <si>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</si>
  <si>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</si>
  <si>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</si>
  <si>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</si>
  <si>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</si>
  <si>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</si>
  <si>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</si>
  <si>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</si>
  <si>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</si>
  <si>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</si>
  <si>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</si>
  <si>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</si>
  <si>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</si>
  <si>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</si>
  <si>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</si>
  <si>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</si>
  <si>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</si>
  <si>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</si>
  <si>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</si>
  <si>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</si>
  <si>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</si>
  <si>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</si>
  <si>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</si>
  <si>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</si>
  <si>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</si>
  <si>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</si>
  <si>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</si>
  <si>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</si>
  <si>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</si>
  <si>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</si>
  <si>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</si>
  <si>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</si>
  <si>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</si>
  <si>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</si>
  <si>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</si>
  <si>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</si>
  <si>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</si>
  <si>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</si>
  <si>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</si>
  <si>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</si>
  <si>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</si>
  <si>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</si>
  <si>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</si>
  <si>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</si>
  <si>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</si>
  <si>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</si>
  <si>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</si>
  <si>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</si>
  <si>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</si>
  <si>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</si>
  <si>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</si>
  <si>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</si>
  <si>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</si>
  <si>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</si>
  <si>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</si>
  <si>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</si>
  <si>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</si>
  <si>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</si>
  <si>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</si>
  <si>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</si>
  <si>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</si>
  <si>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</si>
  <si>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</si>
  <si>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</si>
  <si>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</si>
  <si>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</si>
  <si>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</si>
  <si>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</si>
  <si>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</si>
  <si>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</si>
  <si>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</si>
  <si>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</si>
  <si>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</si>
  <si>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</si>
  <si>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</si>
  <si>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</si>
  <si>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</si>
  <si>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</si>
  <si>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</si>
  <si>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</si>
  <si>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</si>
  <si>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</si>
  <si>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</si>
  <si>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</si>
  <si>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</si>
  <si>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</si>
  <si>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</si>
  <si>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</si>
  <si>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</si>
  <si>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</si>
  <si>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</si>
  <si>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</si>
  <si>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</si>
  <si>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</si>
  <si>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</si>
  <si>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</si>
  <si>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</si>
  <si>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</si>
  <si>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</si>
  <si>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</si>
  <si>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</si>
  <si>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</si>
  <si>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</si>
  <si>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</si>
  <si>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</si>
  <si>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</si>
  <si>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</si>
  <si>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</si>
  <si>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</si>
  <si>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</si>
  <si>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</si>
  <si>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</si>
  <si>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</si>
  <si>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</si>
  <si>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</si>
  <si>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</si>
  <si>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</si>
  <si>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</si>
  <si>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</si>
  <si>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</si>
  <si>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</si>
  <si>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</si>
  <si>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</si>
  <si>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</si>
  <si>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</si>
  <si>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</si>
  <si>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</si>
  <si>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</si>
  <si>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</si>
  <si>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</si>
  <si>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</si>
  <si>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</si>
  <si>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</si>
  <si>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</si>
  <si>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</si>
  <si>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</si>
  <si>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</si>
  <si>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</si>
  <si>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</si>
  <si>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</si>
  <si>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</si>
  <si>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</si>
  <si>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</si>
  <si>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</si>
  <si>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</si>
  <si>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</si>
  <si>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</si>
  <si>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</si>
  <si>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</si>
  <si>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</si>
  <si>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</si>
  <si>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</si>
  <si>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</si>
  <si>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</si>
  <si>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</si>
  <si>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</si>
  <si>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</si>
  <si>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</si>
  <si>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</si>
  <si>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</si>
  <si>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</si>
  <si>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</si>
  <si>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</si>
  <si>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</si>
  <si>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</si>
  <si>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</si>
  <si>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</si>
  <si>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</si>
  <si>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</si>
  <si>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</si>
  <si>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</si>
  <si>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</si>
  <si>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</si>
  <si>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</si>
  <si>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</si>
  <si>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</si>
  <si>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</si>
  <si>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</si>
  <si>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</si>
  <si>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</si>
  <si>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</si>
  <si>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</si>
  <si>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</si>
  <si>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</si>
  <si>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</si>
  <si>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</si>
  <si>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</si>
  <si>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</si>
  <si>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新線調査費等</t>
    <phoneticPr fontId="5"/>
  </si>
  <si>
    <t>国土交通省</t>
  </si>
  <si>
    <t>鉄道局</t>
    <rPh sb="0" eb="3">
      <t>テツドウキョク</t>
    </rPh>
    <phoneticPr fontId="5"/>
  </si>
  <si>
    <t>鉄道事業課、都市鉄道政策課</t>
    <rPh sb="0" eb="5">
      <t>テツドウジギョウカ</t>
    </rPh>
    <rPh sb="6" eb="8">
      <t>トシ</t>
    </rPh>
    <rPh sb="8" eb="10">
      <t>テツドウ</t>
    </rPh>
    <rPh sb="10" eb="13">
      <t>セイサクカ</t>
    </rPh>
    <phoneticPr fontId="5"/>
  </si>
  <si>
    <t>課長　石原　大
課長　岡野　まさ子</t>
    <rPh sb="0" eb="2">
      <t>カチョウ</t>
    </rPh>
    <rPh sb="3" eb="5">
      <t>イシハラ</t>
    </rPh>
    <rPh sb="6" eb="7">
      <t>ダイ</t>
    </rPh>
    <rPh sb="8" eb="10">
      <t>カチョウ</t>
    </rPh>
    <rPh sb="11" eb="13">
      <t>オカノ</t>
    </rPh>
    <rPh sb="16" eb="17">
      <t>コ</t>
    </rPh>
    <phoneticPr fontId="5"/>
  </si>
  <si>
    <t>-</t>
  </si>
  <si>
    <t>-</t>
    <phoneticPr fontId="5"/>
  </si>
  <si>
    <t>国土形成計画（全国計画）（平成27年8月14日閣議決定）
未来投資戦略2017（平成29年6月9日閣議決定）</t>
    <phoneticPr fontId="5"/>
  </si>
  <si>
    <t>○</t>
  </si>
  <si>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</si>
  <si>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</si>
  <si>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新線調査費等補助金</t>
    <rPh sb="0" eb="2">
      <t>シンセン</t>
    </rPh>
    <rPh sb="2" eb="6">
      <t>チョウサヒナド</t>
    </rPh>
    <rPh sb="6" eb="9">
      <t>ホジョキン</t>
    </rPh>
    <phoneticPr fontId="5"/>
  </si>
  <si>
    <t>％</t>
    <phoneticPr fontId="5"/>
  </si>
  <si>
    <t>大鳴門橋の長大橋保全率（橋体健全度評価点3.5以上を確保した橋梁数の割合）100％を維持する</t>
    <phoneticPr fontId="5"/>
  </si>
  <si>
    <t>本事業で調査等を実施した箇所数（新線等調査）</t>
    <phoneticPr fontId="5"/>
  </si>
  <si>
    <t>本事業で調査等を実施した箇所数（本州四国連絡橋維持修繕費）</t>
    <phoneticPr fontId="5"/>
  </si>
  <si>
    <t>箇所</t>
    <rPh sb="0" eb="2">
      <t>カショ</t>
    </rPh>
    <phoneticPr fontId="5"/>
  </si>
  <si>
    <t>執行額／調査等を実施した箇所数（新線等調査）　　　　　　　　　　　　　　</t>
    <rPh sb="0" eb="2">
      <t>シッコウ</t>
    </rPh>
    <rPh sb="2" eb="3">
      <t>ガク</t>
    </rPh>
    <rPh sb="4" eb="6">
      <t>チョウサ</t>
    </rPh>
    <rPh sb="6" eb="7">
      <t>トウ</t>
    </rPh>
    <rPh sb="8" eb="10">
      <t>ジッシ</t>
    </rPh>
    <rPh sb="12" eb="14">
      <t>カショ</t>
    </rPh>
    <rPh sb="14" eb="15">
      <t>スウ</t>
    </rPh>
    <rPh sb="16" eb="18">
      <t>シンセン</t>
    </rPh>
    <rPh sb="18" eb="19">
      <t>トウ</t>
    </rPh>
    <rPh sb="19" eb="21">
      <t>チョウサ</t>
    </rPh>
    <phoneticPr fontId="5"/>
  </si>
  <si>
    <t>執行額／調査等を実施した箇所数（本州四国連絡橋維持修繕費）　</t>
    <rPh sb="0" eb="2">
      <t>シッコウ</t>
    </rPh>
    <rPh sb="2" eb="3">
      <t>ガク</t>
    </rPh>
    <rPh sb="4" eb="6">
      <t>チョウサ</t>
    </rPh>
    <rPh sb="6" eb="7">
      <t>トウ</t>
    </rPh>
    <rPh sb="8" eb="10">
      <t>ジッシ</t>
    </rPh>
    <rPh sb="12" eb="14">
      <t>カショ</t>
    </rPh>
    <rPh sb="14" eb="15">
      <t>スウ</t>
    </rPh>
    <rPh sb="16" eb="18">
      <t>ホンシュウ</t>
    </rPh>
    <rPh sb="18" eb="20">
      <t>シコク</t>
    </rPh>
    <rPh sb="20" eb="22">
      <t>レンラク</t>
    </rPh>
    <rPh sb="22" eb="23">
      <t>ハシ</t>
    </rPh>
    <rPh sb="23" eb="25">
      <t>イジ</t>
    </rPh>
    <rPh sb="25" eb="28">
      <t>シュウゼンヒ</t>
    </rPh>
    <phoneticPr fontId="5"/>
  </si>
  <si>
    <t>百万円</t>
    <rPh sb="0" eb="2">
      <t>ヒャクマン</t>
    </rPh>
    <rPh sb="2" eb="3">
      <t>エン</t>
    </rPh>
    <phoneticPr fontId="5"/>
  </si>
  <si>
    <t>執行額/箇所数</t>
    <rPh sb="0" eb="2">
      <t>シッコウ</t>
    </rPh>
    <rPh sb="2" eb="3">
      <t>ガク</t>
    </rPh>
    <rPh sb="4" eb="6">
      <t>カショ</t>
    </rPh>
    <rPh sb="6" eb="7">
      <t>スウ</t>
    </rPh>
    <phoneticPr fontId="5"/>
  </si>
  <si>
    <t>百万円</t>
    <rPh sb="0" eb="2">
      <t>ヒャクマン</t>
    </rPh>
    <rPh sb="2" eb="3">
      <t>エン</t>
    </rPh>
    <phoneticPr fontId="5"/>
  </si>
  <si>
    <t>179/1</t>
    <phoneticPr fontId="5"/>
  </si>
  <si>
    <t>89/1</t>
    <phoneticPr fontId="5"/>
  </si>
  <si>
    <t>27/1</t>
    <phoneticPr fontId="5"/>
  </si>
  <si>
    <t>25/1</t>
    <phoneticPr fontId="5"/>
  </si>
  <si>
    <t>８　都市・地域交通等の快適性、利便性の向上</t>
    <phoneticPr fontId="5"/>
  </si>
  <si>
    <t>26　鉄道網を充実・活性化させる</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</si>
  <si>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</si>
  <si>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</si>
  <si>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</si>
  <si>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</si>
  <si>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本事業により実施される都心直結線調査等の内容は、鉄道網の充実・活性化のための施策の検討に資することになる。</t>
    <phoneticPr fontId="5"/>
  </si>
  <si>
    <t>無</t>
  </si>
  <si>
    <t>‐</t>
  </si>
  <si>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</si>
  <si>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</si>
  <si>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</si>
  <si>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</si>
  <si>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</si>
  <si>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</si>
  <si>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</si>
  <si>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</si>
  <si>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</si>
  <si>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</si>
  <si>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266</t>
    <phoneticPr fontId="5"/>
  </si>
  <si>
    <t>258</t>
    <phoneticPr fontId="5"/>
  </si>
  <si>
    <t>251</t>
    <phoneticPr fontId="5"/>
  </si>
  <si>
    <t>263</t>
    <phoneticPr fontId="5"/>
  </si>
  <si>
    <t>270</t>
    <phoneticPr fontId="5"/>
  </si>
  <si>
    <t>254</t>
    <phoneticPr fontId="5"/>
  </si>
  <si>
    <t>262</t>
    <phoneticPr fontId="5"/>
  </si>
  <si>
    <t>都心直結線調査費</t>
    <phoneticPr fontId="5"/>
  </si>
  <si>
    <t>管理費</t>
    <phoneticPr fontId="5"/>
  </si>
  <si>
    <t>地質調査等</t>
    <phoneticPr fontId="5"/>
  </si>
  <si>
    <t>人件費等</t>
    <phoneticPr fontId="5"/>
  </si>
  <si>
    <t>A.（独）鉄道建設・運輸施設整備支援機構</t>
    <phoneticPr fontId="5"/>
  </si>
  <si>
    <t>B.（独）日本高速道路保有・債務返済機構</t>
    <phoneticPr fontId="5"/>
  </si>
  <si>
    <t>外部委託</t>
    <phoneticPr fontId="5"/>
  </si>
  <si>
    <t>本州四国連絡高速道路株式会社
大鳴門橋維持修繕工事</t>
    <phoneticPr fontId="5"/>
  </si>
  <si>
    <t>D.本州四国連絡高速道路株式会社</t>
    <phoneticPr fontId="5"/>
  </si>
  <si>
    <t>維持修繕費</t>
    <phoneticPr fontId="5"/>
  </si>
  <si>
    <t>維持修繕工事施工費</t>
    <phoneticPr fontId="5"/>
  </si>
  <si>
    <t>（独）鉄道建設・運輸施設整備支援機構</t>
    <phoneticPr fontId="5"/>
  </si>
  <si>
    <t>都心直結線の整備に必要となる基礎資料の作成</t>
    <phoneticPr fontId="5"/>
  </si>
  <si>
    <t>補助金等交付</t>
  </si>
  <si>
    <t>（独）日本高速道路保有・債務返済機構</t>
    <phoneticPr fontId="5"/>
  </si>
  <si>
    <t>本州と四国を連絡する鉄道施設の管理</t>
    <phoneticPr fontId="5"/>
  </si>
  <si>
    <t>本州四国連絡高速道路株式会社</t>
    <phoneticPr fontId="5"/>
  </si>
  <si>
    <t>本州と四国を連絡する鉄道施設の管理に関する協定に基づき行う鉄道施設の管理</t>
    <phoneticPr fontId="5"/>
  </si>
  <si>
    <t>34/1</t>
    <phoneticPr fontId="5"/>
  </si>
  <si>
    <t>45/1</t>
    <phoneticPr fontId="5"/>
  </si>
  <si>
    <t>37/1</t>
    <phoneticPr fontId="5"/>
  </si>
  <si>
    <t>40/1</t>
    <phoneticPr fontId="5"/>
  </si>
  <si>
    <t>-</t>
    <phoneticPr fontId="5"/>
  </si>
  <si>
    <t>C.サンコーコンサルタント（株）</t>
    <rPh sb="14" eb="15">
      <t>カブ</t>
    </rPh>
    <phoneticPr fontId="5"/>
  </si>
  <si>
    <t>サンコーコンサルタント（株）</t>
    <rPh sb="12" eb="13">
      <t>カブ</t>
    </rPh>
    <phoneticPr fontId="5"/>
  </si>
  <si>
    <t>都心直結線計画を対象とした地質調査</t>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</si>
  <si>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</si>
  <si>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大鳴門橋の長大橋保全率
（成果実績＝橋体健全度評価　評価点3.5以上の橋梁数/対象橋梁）</t>
    <rPh sb="13" eb="17">
      <t>セイカジッセキ</t>
    </rPh>
    <rPh sb="35" eb="37">
      <t>キョウリョウ</t>
    </rPh>
    <rPh sb="37" eb="38">
      <t>スウ</t>
    </rPh>
    <rPh sb="39" eb="41">
      <t>タイショウ</t>
    </rPh>
    <rPh sb="41" eb="43">
      <t>キョウリョウ</t>
    </rPh>
    <phoneticPr fontId="5"/>
  </si>
  <si>
    <t>東京圏における主要区間の混雑率（鉄道局ホームページ）(各年度）
http://www.mlit.go.jp/tetudo/tetudo_tk4_000002.html</t>
    <phoneticPr fontId="5"/>
  </si>
  <si>
    <t>-</t>
    <phoneticPr fontId="5"/>
  </si>
  <si>
    <t>-</t>
    <phoneticPr fontId="5"/>
  </si>
  <si>
    <t>本州四国連絡高速道路㈱　一般国道28号（本州四国連絡道路（神戸・鳴門ルート））等に関する維持、修繕その他の管理の報告書（各年度）
（第3章3-2（2））　http://www.jb-honshi.co.jp/corp_index/ir/zaimu/pdf/h28iji-a.pdf</t>
    <rPh sb="66" eb="67">
      <t>ダイ</t>
    </rPh>
    <rPh sb="68" eb="69">
      <t>ショウ</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</si>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</sst>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2" name="正方形/長方形 1"/>
        <xdr:cNvSpPr/>
      </xdr:nvSpPr>
      <xdr:spPr>
        <a:xfrm>
          <a:off x="2611295" y="49953584"/>
          <a:ext cx="1892970" cy="4197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3" name="正方形/長方形 2"/>
        <xdr:cNvSpPr/>
      </xdr:nvSpPr>
      <xdr:spPr>
        <a:xfrm>
          <a:off x="1600200" y="54773907"/>
          <a:ext cx="3485375" cy="400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 name="正方形/長方形 3"/>
        <xdr:cNvSpPr/>
      </xdr:nvSpPr>
      <xdr:spPr bwMode="auto">
        <a:xfrm>
          <a:off x="3076043" y="46339125"/>
          <a:ext cx="4616843" cy="568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71</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5" name="正方形/長方形 4"/>
        <xdr:cNvSpPr/>
      </xdr:nvSpPr>
      <xdr:spPr bwMode="auto">
        <a:xfrm>
          <a:off x="2093568" y="50310969"/>
          <a:ext cx="3002403" cy="7590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３７百万円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6" name="正方形/長方形 5"/>
        <xdr:cNvSpPr/>
      </xdr:nvSpPr>
      <xdr:spPr bwMode="auto">
        <a:xfrm>
          <a:off x="1843247" y="55116497"/>
          <a:ext cx="3177340" cy="6519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（１</a:t>
          </a:r>
          <a:r>
            <a:rPr kumimoji="1" lang="ja-JP" altLang="ja-JP" sz="1200" kern="1200">
              <a:solidFill>
                <a:sysClr val="windowText" lastClr="000000"/>
              </a:solidFill>
              <a:latin typeface="+mn-lt"/>
              <a:ea typeface="+mn-ea"/>
              <a:cs typeface="+mn-cs"/>
            </a:rPr>
            <a:t>社</a:t>
          </a:r>
          <a:r>
            <a:rPr kumimoji="1" lang="ja-JP" altLang="ja-JP" sz="1200" kern="1200">
              <a:solidFill>
                <a:schemeClr val="dk1"/>
              </a:solidFill>
              <a:latin typeface="+mn-lt"/>
              <a:ea typeface="+mn-ea"/>
              <a:cs typeface="+mn-cs"/>
            </a:rPr>
            <a:t>）</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３０百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7" name="正方形/長方形 6"/>
        <xdr:cNvSpPr/>
      </xdr:nvSpPr>
      <xdr:spPr bwMode="auto">
        <a:xfrm>
          <a:off x="6186224" y="50289037"/>
          <a:ext cx="2586573" cy="77508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３４百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8" name="直線矢印コネクタ 7"/>
        <xdr:cNvCxnSpPr/>
      </xdr:nvCxnSpPr>
      <xdr:spPr bwMode="auto">
        <a:xfrm>
          <a:off x="7477069" y="54204091"/>
          <a:ext cx="0" cy="625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9" name="正方形/長方形 8"/>
        <xdr:cNvSpPr/>
      </xdr:nvSpPr>
      <xdr:spPr bwMode="auto">
        <a:xfrm>
          <a:off x="6208667" y="55117650"/>
          <a:ext cx="2766962" cy="771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３４百万円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10" name="正方形/長方形 9"/>
        <xdr:cNvSpPr/>
      </xdr:nvSpPr>
      <xdr:spPr>
        <a:xfrm>
          <a:off x="6477592" y="54791480"/>
          <a:ext cx="2087307" cy="400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11" name="正方形/長方形 10"/>
        <xdr:cNvSpPr/>
      </xdr:nvSpPr>
      <xdr:spPr>
        <a:xfrm>
          <a:off x="6579358" y="49976265"/>
          <a:ext cx="1800361" cy="390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12" name="大かっこ 11"/>
        <xdr:cNvSpPr/>
      </xdr:nvSpPr>
      <xdr:spPr>
        <a:xfrm>
          <a:off x="1900430" y="46933356"/>
          <a:ext cx="6929974" cy="2422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13" name="大かっこ 12"/>
        <xdr:cNvSpPr/>
      </xdr:nvSpPr>
      <xdr:spPr>
        <a:xfrm>
          <a:off x="1712278" y="51164193"/>
          <a:ext cx="3697812" cy="317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14" name="大かっこ 13"/>
        <xdr:cNvSpPr/>
      </xdr:nvSpPr>
      <xdr:spPr>
        <a:xfrm>
          <a:off x="1975181" y="56037451"/>
          <a:ext cx="2686678" cy="1503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15" name="大かっこ 14"/>
        <xdr:cNvSpPr/>
      </xdr:nvSpPr>
      <xdr:spPr>
        <a:xfrm>
          <a:off x="5956056" y="56025025"/>
          <a:ext cx="3214978" cy="153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16" name="大かっこ 15"/>
        <xdr:cNvSpPr/>
      </xdr:nvSpPr>
      <xdr:spPr>
        <a:xfrm>
          <a:off x="5800852" y="51158009"/>
          <a:ext cx="3396778"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17" name="直線矢印コネクタ 16"/>
        <xdr:cNvCxnSpPr/>
      </xdr:nvCxnSpPr>
      <xdr:spPr bwMode="auto">
        <a:xfrm>
          <a:off x="3337311" y="54220584"/>
          <a:ext cx="0" cy="63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18" name="直線矢印コネクタ 17"/>
        <xdr:cNvCxnSpPr/>
      </xdr:nvCxnSpPr>
      <xdr:spPr bwMode="auto">
        <a:xfrm>
          <a:off x="3522318" y="49511730"/>
          <a:ext cx="0" cy="519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19" name="直線矢印コネクタ 18"/>
        <xdr:cNvCxnSpPr/>
      </xdr:nvCxnSpPr>
      <xdr:spPr bwMode="auto">
        <a:xfrm>
          <a:off x="7414556" y="49508473"/>
          <a:ext cx="0" cy="518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20" name="直線コネクタ 19"/>
        <xdr:cNvCxnSpPr/>
      </xdr:nvCxnSpPr>
      <xdr:spPr bwMode="auto">
        <a:xfrm>
          <a:off x="3515519" y="49508473"/>
          <a:ext cx="38972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21" name="直線コネクタ 20"/>
        <xdr:cNvCxnSpPr/>
      </xdr:nvCxnSpPr>
      <xdr:spPr>
        <a:xfrm flipV="1">
          <a:off x="5483193" y="49173039"/>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251</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98.2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216</v>
      </c>
      <c r="Q13" s="657"/>
      <c r="R13" s="657"/>
      <c r="S13" s="657"/>
      <c r="T13" s="657"/>
      <c r="U13" s="657"/>
      <c r="V13" s="658"/>
      <c r="W13" s="656">
        <v>129</v>
      </c>
      <c r="X13" s="657"/>
      <c r="Y13" s="657"/>
      <c r="Z13" s="657"/>
      <c r="AA13" s="657"/>
      <c r="AB13" s="657"/>
      <c r="AC13" s="658"/>
      <c r="AD13" s="656">
        <v>97</v>
      </c>
      <c r="AE13" s="657"/>
      <c r="AF13" s="657"/>
      <c r="AG13" s="657"/>
      <c r="AH13" s="657"/>
      <c r="AI13" s="657"/>
      <c r="AJ13" s="658"/>
      <c r="AK13" s="656">
        <v>85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-9</v>
      </c>
      <c r="Q14" s="657"/>
      <c r="R14" s="657"/>
      <c r="S14" s="657"/>
      <c r="T14" s="657"/>
      <c r="U14" s="657"/>
      <c r="V14" s="658"/>
      <c r="W14" s="656">
        <v>-14</v>
      </c>
      <c r="X14" s="657"/>
      <c r="Y14" s="657"/>
      <c r="Z14" s="657"/>
      <c r="AA14" s="657"/>
      <c r="AB14" s="657"/>
      <c r="AC14" s="658"/>
      <c r="AD14" s="656">
        <v>-23</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207</v>
      </c>
      <c r="Q18" s="878"/>
      <c r="R18" s="878"/>
      <c r="S18" s="878"/>
      <c r="T18" s="878"/>
      <c r="U18" s="878"/>
      <c r="V18" s="879"/>
      <c r="W18" s="877">
        <f>SUM(W13:AC17)</f>
        <v>115</v>
      </c>
      <c r="X18" s="878"/>
      <c r="Y18" s="878"/>
      <c r="Z18" s="878"/>
      <c r="AA18" s="878"/>
      <c r="AB18" s="878"/>
      <c r="AC18" s="879"/>
      <c r="AD18" s="877">
        <f>SUM(AD13:AJ17)</f>
        <v>74</v>
      </c>
      <c r="AE18" s="878"/>
      <c r="AF18" s="878"/>
      <c r="AG18" s="878"/>
      <c r="AH18" s="878"/>
      <c r="AI18" s="878"/>
      <c r="AJ18" s="879"/>
      <c r="AK18" s="877">
        <f>SUM(AK13:AQ17)</f>
        <v>85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206</v>
      </c>
      <c r="Q19" s="657"/>
      <c r="R19" s="657"/>
      <c r="S19" s="657"/>
      <c r="T19" s="657"/>
      <c r="U19" s="657"/>
      <c r="V19" s="658"/>
      <c r="W19" s="656">
        <v>114</v>
      </c>
      <c r="X19" s="657"/>
      <c r="Y19" s="657"/>
      <c r="Z19" s="657"/>
      <c r="AA19" s="657"/>
      <c r="AB19" s="657"/>
      <c r="AC19" s="658"/>
      <c r="AD19" s="656">
        <v>71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0.99516908212560384</v>
      </c>
      <c r="Q20" s="311"/>
      <c r="R20" s="311"/>
      <c r="S20" s="311"/>
      <c r="T20" s="311"/>
      <c r="U20" s="311"/>
      <c r="V20" s="311"/>
      <c r="W20" s="311">
        <f t="shared" ref="W20" si="0">IF(W18=0, "-", SUM(W19)/W18)</f>
        <v>0.99130434782608701</v>
      </c>
      <c r="X20" s="311"/>
      <c r="Y20" s="311"/>
      <c r="Z20" s="311"/>
      <c r="AA20" s="311"/>
      <c r="AB20" s="311"/>
      <c r="AC20" s="311"/>
      <c r="AD20" s="311">
        <f t="shared" ref="AD20" si="1">IF(AD18=0, "-", SUM(AD19)/AD18)</f>
        <v>0.95945945945945943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0.99516908212560384</v>
      </c>
      <c r="Q21" s="311"/>
      <c r="R21" s="311"/>
      <c r="S21" s="311"/>
      <c r="T21" s="311"/>
      <c r="U21" s="311"/>
      <c r="V21" s="311"/>
      <c r="W21" s="311">
        <f t="shared" ref="W21" si="2">IF(W19=0, "-", SUM(W19)/SUM(W13,W14))</f>
        <v>0.99130434782608701</v>
      </c>
      <c r="X21" s="311"/>
      <c r="Y21" s="311"/>
      <c r="Z21" s="311"/>
      <c r="AA21" s="311"/>
      <c r="AB21" s="311"/>
      <c r="AC21" s="311"/>
      <c r="AD21" s="311">
        <f t="shared" ref="AD21" si="3">IF(AD19=0, "-", SUM(AD19)/SUM(AD13,AD14))</f>
        <v>0.95945945945945943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472</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85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85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4.95" customHeight="1" x14ac:dyDescent="0.15">
      <c r="A32" s="399"/>
      <c r="B32" s="397"/>
      <c r="C32" s="397"/>
      <c r="D32" s="397"/>
      <c r="E32" s="397"/>
      <c r="F32" s="398"/>
      <c r="G32" s="560" t="s">
        <v>630</v>
      </c>
      <c r="H32" s="561"/>
      <c r="I32" s="561"/>
      <c r="J32" s="561"/>
      <c r="K32" s="561"/>
      <c r="L32" s="561"/>
      <c r="M32" s="561"/>
      <c r="N32" s="561"/>
      <c r="O32" s="562"/>
      <c r="P32" s="98" t="s">
        <v>624</v>
      </c>
      <c r="Q32" s="98"/>
      <c r="R32" s="98"/>
      <c r="S32" s="98"/>
      <c r="T32" s="98"/>
      <c r="U32" s="98"/>
      <c r="V32" s="98"/>
      <c r="W32" s="98"/>
      <c r="X32" s="99"/>
      <c r="Y32" s="467" t="s">
        <v>12</v>
      </c>
      <c r="Z32" s="527"/>
      <c r="AA32" s="528"/>
      <c r="AB32" s="457" t="s">
        <v>558</v>
      </c>
      <c r="AC32" s="457"/>
      <c r="AD32" s="457"/>
      <c r="AE32" s="211">
        <v>164</v>
      </c>
      <c r="AF32" s="212"/>
      <c r="AG32" s="212"/>
      <c r="AH32" s="212"/>
      <c r="AI32" s="211">
        <v>165</v>
      </c>
      <c r="AJ32" s="212"/>
      <c r="AK32" s="212"/>
      <c r="AL32" s="212"/>
      <c r="AM32" s="211"/>
      <c r="AN32" s="212"/>
      <c r="AO32" s="212"/>
      <c r="AP32" s="212"/>
      <c r="AQ32" s="333" t="s">
        <v>628</v>
      </c>
      <c r="AR32" s="200"/>
      <c r="AS32" s="200"/>
      <c r="AT32" s="334"/>
      <c r="AU32" s="212"/>
      <c r="AV32" s="212"/>
      <c r="AW32" s="212"/>
      <c r="AX32" s="214"/>
    </row>
    <row r="33" spans="1:50" ht="2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150</v>
      </c>
      <c r="AF33" s="212"/>
      <c r="AG33" s="212"/>
      <c r="AH33" s="212"/>
      <c r="AI33" s="211">
        <v>150</v>
      </c>
      <c r="AJ33" s="212"/>
      <c r="AK33" s="212"/>
      <c r="AL33" s="212"/>
      <c r="AM33" s="211">
        <v>150</v>
      </c>
      <c r="AN33" s="212"/>
      <c r="AO33" s="212"/>
      <c r="AP33" s="212"/>
      <c r="AQ33" s="333">
        <v>150</v>
      </c>
      <c r="AR33" s="200"/>
      <c r="AS33" s="200"/>
      <c r="AT33" s="334"/>
      <c r="AU33" s="212">
        <v>150</v>
      </c>
      <c r="AV33" s="212"/>
      <c r="AW33" s="212"/>
      <c r="AX33" s="214"/>
    </row>
    <row r="34" spans="1:50" ht="10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72.5</v>
      </c>
      <c r="AF34" s="212"/>
      <c r="AG34" s="212"/>
      <c r="AH34" s="212"/>
      <c r="AI34" s="211">
        <v>70.599999999999994</v>
      </c>
      <c r="AJ34" s="212"/>
      <c r="AK34" s="212"/>
      <c r="AL34" s="212"/>
      <c r="AM34" s="211"/>
      <c r="AN34" s="212"/>
      <c r="AO34" s="212"/>
      <c r="AP34" s="212"/>
      <c r="AQ34" s="333" t="s">
        <v>627</v>
      </c>
      <c r="AR34" s="200"/>
      <c r="AS34" s="200"/>
      <c r="AT34" s="334"/>
      <c r="AU34" s="212"/>
      <c r="AV34" s="212"/>
      <c r="AW34" s="212"/>
      <c r="AX34" s="214"/>
    </row>
    <row r="35" spans="1:50" ht="23.25" customHeight="1" x14ac:dyDescent="0.15">
      <c r="A35" s="219" t="s">
        <v>524</v>
      </c>
      <c r="B35" s="220"/>
      <c r="C35" s="220"/>
      <c r="D35" s="220"/>
      <c r="E35" s="220"/>
      <c r="F35" s="221"/>
      <c r="G35" s="225" t="s">
        <v>626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4" t="s">
        <v>300</v>
      </c>
      <c r="AX38" s="395"/>
    </row>
    <row r="39" spans="1:50" ht="30" customHeight="1" x14ac:dyDescent="0.15">
      <c r="A39" s="399"/>
      <c r="B39" s="397"/>
      <c r="C39" s="397"/>
      <c r="D39" s="397"/>
      <c r="E39" s="397"/>
      <c r="F39" s="398"/>
      <c r="G39" s="560" t="s">
        <v>559</v>
      </c>
      <c r="H39" s="561"/>
      <c r="I39" s="561"/>
      <c r="J39" s="561"/>
      <c r="K39" s="561"/>
      <c r="L39" s="561"/>
      <c r="M39" s="561"/>
      <c r="N39" s="561"/>
      <c r="O39" s="562"/>
      <c r="P39" s="98" t="s">
        <v>625</v>
      </c>
      <c r="Q39" s="98"/>
      <c r="R39" s="98"/>
      <c r="S39" s="98"/>
      <c r="T39" s="98"/>
      <c r="U39" s="98"/>
      <c r="V39" s="98"/>
      <c r="W39" s="98"/>
      <c r="X39" s="99"/>
      <c r="Y39" s="467" t="s">
        <v>12</v>
      </c>
      <c r="Z39" s="527"/>
      <c r="AA39" s="528"/>
      <c r="AB39" s="457" t="s">
        <v>558</v>
      </c>
      <c r="AC39" s="457"/>
      <c r="AD39" s="457"/>
      <c r="AE39" s="211">
        <v>100</v>
      </c>
      <c r="AF39" s="212"/>
      <c r="AG39" s="212"/>
      <c r="AH39" s="212"/>
      <c r="AI39" s="211">
        <v>100</v>
      </c>
      <c r="AJ39" s="212"/>
      <c r="AK39" s="212"/>
      <c r="AL39" s="212"/>
      <c r="AM39" s="211"/>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558</v>
      </c>
      <c r="AC40" s="519"/>
      <c r="AD40" s="519"/>
      <c r="AE40" s="211">
        <v>100</v>
      </c>
      <c r="AF40" s="212"/>
      <c r="AG40" s="212"/>
      <c r="AH40" s="212"/>
      <c r="AI40" s="211">
        <v>100</v>
      </c>
      <c r="AJ40" s="212"/>
      <c r="AK40" s="212"/>
      <c r="AL40" s="212"/>
      <c r="AM40" s="211">
        <v>100</v>
      </c>
      <c r="AN40" s="212"/>
      <c r="AO40" s="212"/>
      <c r="AP40" s="212"/>
      <c r="AQ40" s="333">
        <v>100</v>
      </c>
      <c r="AR40" s="200"/>
      <c r="AS40" s="200"/>
      <c r="AT40" s="334"/>
      <c r="AU40" s="212"/>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629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537</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537</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1" t="s">
        <v>55</v>
      </c>
      <c r="Z104" s="462"/>
      <c r="AA104" s="463"/>
      <c r="AB104" s="541" t="s">
        <v>562</v>
      </c>
      <c r="AC104" s="542"/>
      <c r="AD104" s="543"/>
      <c r="AE104" s="211">
        <v>1</v>
      </c>
      <c r="AF104" s="212"/>
      <c r="AG104" s="212"/>
      <c r="AH104" s="213"/>
      <c r="AI104" s="211">
        <v>1</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562</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179</v>
      </c>
      <c r="AF116" s="414"/>
      <c r="AG116" s="414"/>
      <c r="AH116" s="414"/>
      <c r="AI116" s="414">
        <v>89</v>
      </c>
      <c r="AJ116" s="414"/>
      <c r="AK116" s="414"/>
      <c r="AL116" s="414"/>
      <c r="AM116" s="414">
        <v>37</v>
      </c>
      <c r="AN116" s="414"/>
      <c r="AO116" s="414"/>
      <c r="AP116" s="414"/>
      <c r="AQ116" s="211">
        <v>40</v>
      </c>
      <c r="AR116" s="212"/>
      <c r="AS116" s="212"/>
      <c r="AT116" s="212"/>
      <c r="AU116" s="212"/>
      <c r="AV116" s="212"/>
      <c r="AW116" s="212"/>
      <c r="AX116" s="214"/>
    </row>
    <row r="117" spans="1:50" ht="23.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568</v>
      </c>
      <c r="AF117" s="547"/>
      <c r="AG117" s="547"/>
      <c r="AH117" s="547"/>
      <c r="AI117" s="547" t="s">
        <v>569</v>
      </c>
      <c r="AJ117" s="547"/>
      <c r="AK117" s="547"/>
      <c r="AL117" s="547"/>
      <c r="AM117" s="547" t="s">
        <v>618</v>
      </c>
      <c r="AN117" s="547"/>
      <c r="AO117" s="547"/>
      <c r="AP117" s="547"/>
      <c r="AQ117" s="547" t="s">
        <v>619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564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27</v>
      </c>
      <c r="AF119" s="414"/>
      <c r="AG119" s="414"/>
      <c r="AH119" s="414"/>
      <c r="AI119" s="414">
        <v>25</v>
      </c>
      <c r="AJ119" s="414"/>
      <c r="AK119" s="414"/>
      <c r="AL119" s="414"/>
      <c r="AM119" s="414">
        <v>34</v>
      </c>
      <c r="AN119" s="414"/>
      <c r="AO119" s="414"/>
      <c r="AP119" s="414"/>
      <c r="AQ119" s="414">
        <v>45</v>
      </c>
      <c r="AR119" s="414"/>
      <c r="AS119" s="414"/>
      <c r="AT119" s="414"/>
      <c r="AU119" s="414"/>
      <c r="AV119" s="414"/>
      <c r="AW119" s="414"/>
      <c r="AX119" s="546"/>
    </row>
    <row r="120" spans="1:50" ht="23.2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566</v>
      </c>
      <c r="AC120" s="469"/>
      <c r="AD120" s="470"/>
      <c r="AE120" s="547" t="s">
        <v>570</v>
      </c>
      <c r="AF120" s="547"/>
      <c r="AG120" s="547"/>
      <c r="AH120" s="547"/>
      <c r="AI120" s="547" t="s">
        <v>571</v>
      </c>
      <c r="AJ120" s="547"/>
      <c r="AK120" s="547"/>
      <c r="AL120" s="547"/>
      <c r="AM120" s="547" t="s">
        <v>616</v>
      </c>
      <c r="AN120" s="547"/>
      <c r="AO120" s="547"/>
      <c r="AP120" s="547"/>
      <c r="AQ120" s="547" t="s">
        <v>617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23.2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164</v>
      </c>
      <c r="AF134" s="200"/>
      <c r="AG134" s="200"/>
      <c r="AH134" s="200"/>
      <c r="AI134" s="199">
        <v>165</v>
      </c>
      <c r="AJ134" s="200"/>
      <c r="AK134" s="200"/>
      <c r="AL134" s="200"/>
      <c r="AM134" s="199"/>
      <c r="AN134" s="200"/>
      <c r="AO134" s="200"/>
      <c r="AP134" s="200"/>
      <c r="AQ134" s="199"/>
      <c r="AR134" s="200"/>
      <c r="AS134" s="200"/>
      <c r="AT134" s="200"/>
      <c r="AU134" s="199"/>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c r="AF135" s="200"/>
      <c r="AG135" s="200"/>
      <c r="AH135" s="200"/>
      <c r="AI135" s="199"/>
      <c r="AJ135" s="200"/>
      <c r="AK135" s="200"/>
      <c r="AL135" s="200"/>
      <c r="AM135" s="199"/>
      <c r="AN135" s="200"/>
      <c r="AO135" s="200"/>
      <c r="AP135" s="200"/>
      <c r="AQ135" s="199"/>
      <c r="AR135" s="200"/>
      <c r="AS135" s="200"/>
      <c r="AT135" s="200"/>
      <c r="AU135" s="199">
        <v>150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23.2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577</v>
      </c>
      <c r="AC138" s="198"/>
      <c r="AD138" s="198"/>
      <c r="AE138" s="199">
        <v>12</v>
      </c>
      <c r="AF138" s="200"/>
      <c r="AG138" s="200"/>
      <c r="AH138" s="200"/>
      <c r="AI138" s="199">
        <v>12</v>
      </c>
      <c r="AJ138" s="200"/>
      <c r="AK138" s="200"/>
      <c r="AL138" s="200"/>
      <c r="AM138" s="199"/>
      <c r="AN138" s="200"/>
      <c r="AO138" s="200"/>
      <c r="AP138" s="200"/>
      <c r="AQ138" s="199"/>
      <c r="AR138" s="200"/>
      <c r="AS138" s="200"/>
      <c r="AT138" s="200"/>
      <c r="AU138" s="199"/>
      <c r="AV138" s="200"/>
      <c r="AW138" s="200"/>
      <c r="AX138" s="201"/>
    </row>
    <row r="139" spans="1:50" ht="23.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577</v>
      </c>
      <c r="AC139" s="206"/>
      <c r="AD139" s="206"/>
      <c r="AE139" s="199"/>
      <c r="AF139" s="200"/>
      <c r="AG139" s="200"/>
      <c r="AH139" s="200"/>
      <c r="AI139" s="199"/>
      <c r="AJ139" s="200"/>
      <c r="AK139" s="200"/>
      <c r="AL139" s="200"/>
      <c r="AM139" s="199"/>
      <c r="AN139" s="200"/>
      <c r="AO139" s="200"/>
      <c r="AP139" s="200"/>
      <c r="AQ139" s="199"/>
      <c r="AR139" s="200"/>
      <c r="AS139" s="200"/>
      <c r="AT139" s="200"/>
      <c r="AU139" s="199">
        <v>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2"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2.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5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3.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3.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580</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69.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594</v>
      </c>
      <c r="S737" s="986"/>
      <c r="T737" s="986"/>
      <c r="U737" s="986"/>
      <c r="V737" s="986"/>
      <c r="W737" s="986"/>
      <c r="X737" s="986"/>
      <c r="Y737" s="986"/>
      <c r="Z737" s="986"/>
      <c r="AA737" s="358" t="s">
        <v>359</v>
      </c>
      <c r="AB737" s="358"/>
      <c r="AC737" s="358"/>
      <c r="AD737" s="358"/>
      <c r="AE737" s="986" t="s">
        <v>595</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480</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547</v>
      </c>
      <c r="F739" s="998"/>
      <c r="G739" s="998"/>
      <c r="H739" s="91" t="str">
        <f>IF(E739="", "", "(")</f>
        <v>(</v>
      </c>
      <c r="I739" s="981"/>
      <c r="J739" s="981"/>
      <c r="K739" s="91" t="str">
        <f>IF(OR(I739="　", I739=""), "", "-")</f>
        <v/>
      </c>
      <c r="L739" s="982">
        <v>251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600</v>
      </c>
      <c r="M781" s="664"/>
      <c r="N781" s="664"/>
      <c r="O781" s="664"/>
      <c r="P781" s="664"/>
      <c r="Q781" s="664"/>
      <c r="R781" s="664"/>
      <c r="S781" s="664"/>
      <c r="T781" s="664"/>
      <c r="U781" s="664"/>
      <c r="V781" s="664"/>
      <c r="W781" s="664"/>
      <c r="X781" s="665"/>
      <c r="Y781" s="384">
        <v>30</v>
      </c>
      <c r="Z781" s="385"/>
      <c r="AA781" s="385"/>
      <c r="AB781" s="804"/>
      <c r="AC781" s="669" t="s">
        <v>604</v>
      </c>
      <c r="AD781" s="670"/>
      <c r="AE781" s="670"/>
      <c r="AF781" s="670"/>
      <c r="AG781" s="671"/>
      <c r="AH781" s="663" t="s">
        <v>605</v>
      </c>
      <c r="AI781" s="664"/>
      <c r="AJ781" s="664"/>
      <c r="AK781" s="664"/>
      <c r="AL781" s="664"/>
      <c r="AM781" s="664"/>
      <c r="AN781" s="664"/>
      <c r="AO781" s="664"/>
      <c r="AP781" s="664"/>
      <c r="AQ781" s="664"/>
      <c r="AR781" s="664"/>
      <c r="AS781" s="664"/>
      <c r="AT781" s="665"/>
      <c r="AU781" s="384">
        <v>34</v>
      </c>
      <c r="AV781" s="385"/>
      <c r="AW781" s="385"/>
      <c r="AX781" s="386"/>
    </row>
    <row r="782" spans="1:50" ht="24.75" customHeight="1" x14ac:dyDescent="0.15">
      <c r="A782" s="630"/>
      <c r="B782" s="631"/>
      <c r="C782" s="631"/>
      <c r="D782" s="631"/>
      <c r="E782" s="631"/>
      <c r="F782" s="632"/>
      <c r="G782" s="605" t="s">
        <v>599</v>
      </c>
      <c r="H782" s="606"/>
      <c r="I782" s="606"/>
      <c r="J782" s="606"/>
      <c r="K782" s="607"/>
      <c r="L782" s="597" t="s">
        <v>601</v>
      </c>
      <c r="M782" s="598"/>
      <c r="N782" s="598"/>
      <c r="O782" s="598"/>
      <c r="P782" s="598"/>
      <c r="Q782" s="598"/>
      <c r="R782" s="598"/>
      <c r="S782" s="598"/>
      <c r="T782" s="598"/>
      <c r="U782" s="598"/>
      <c r="V782" s="598"/>
      <c r="W782" s="598"/>
      <c r="X782" s="599"/>
      <c r="Y782" s="600">
        <v>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34</v>
      </c>
      <c r="AV791" s="831"/>
      <c r="AW791" s="831"/>
      <c r="AX791" s="833"/>
    </row>
    <row r="792" spans="1:50" ht="24.75" customHeight="1" x14ac:dyDescent="0.15">
      <c r="A792" s="630"/>
      <c r="B792" s="631"/>
      <c r="C792" s="631"/>
      <c r="D792" s="631"/>
      <c r="E792" s="631"/>
      <c r="F792" s="632"/>
      <c r="G792" s="594" t="s">
        <v>621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598</v>
      </c>
      <c r="H794" s="670"/>
      <c r="I794" s="670"/>
      <c r="J794" s="670"/>
      <c r="K794" s="671"/>
      <c r="L794" s="663" t="s">
        <v>600</v>
      </c>
      <c r="M794" s="664"/>
      <c r="N794" s="664"/>
      <c r="O794" s="664"/>
      <c r="P794" s="664"/>
      <c r="Q794" s="664"/>
      <c r="R794" s="664"/>
      <c r="S794" s="664"/>
      <c r="T794" s="664"/>
      <c r="U794" s="664"/>
      <c r="V794" s="664"/>
      <c r="W794" s="664"/>
      <c r="X794" s="665"/>
      <c r="Y794" s="384">
        <v>30</v>
      </c>
      <c r="Z794" s="385"/>
      <c r="AA794" s="385"/>
      <c r="AB794" s="804"/>
      <c r="AC794" s="669" t="s">
        <v>607</v>
      </c>
      <c r="AD794" s="670"/>
      <c r="AE794" s="670"/>
      <c r="AF794" s="670"/>
      <c r="AG794" s="671"/>
      <c r="AH794" s="663" t="s">
        <v>608</v>
      </c>
      <c r="AI794" s="664"/>
      <c r="AJ794" s="664"/>
      <c r="AK794" s="664"/>
      <c r="AL794" s="664"/>
      <c r="AM794" s="664"/>
      <c r="AN794" s="664"/>
      <c r="AO794" s="664"/>
      <c r="AP794" s="664"/>
      <c r="AQ794" s="664"/>
      <c r="AR794" s="664"/>
      <c r="AS794" s="664"/>
      <c r="AT794" s="665"/>
      <c r="AU794" s="384">
        <v>34</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34</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4020005004767</v>
      </c>
      <c r="K837" s="342"/>
      <c r="L837" s="342"/>
      <c r="M837" s="342"/>
      <c r="N837" s="342"/>
      <c r="O837" s="342"/>
      <c r="P837" s="355" t="s">
        <v>610</v>
      </c>
      <c r="Q837" s="343"/>
      <c r="R837" s="343"/>
      <c r="S837" s="343"/>
      <c r="T837" s="343"/>
      <c r="U837" s="343"/>
      <c r="V837" s="343"/>
      <c r="W837" s="343"/>
      <c r="X837" s="343"/>
      <c r="Y837" s="344">
        <v>37</v>
      </c>
      <c r="Z837" s="345"/>
      <c r="AA837" s="345"/>
      <c r="AB837" s="346"/>
      <c r="AC837" s="356" t="s">
        <v>611</v>
      </c>
      <c r="AD837" s="364"/>
      <c r="AE837" s="364"/>
      <c r="AF837" s="364"/>
      <c r="AG837" s="364"/>
      <c r="AH837" s="365" t="s">
        <v>552</v>
      </c>
      <c r="AI837" s="366"/>
      <c r="AJ837" s="366"/>
      <c r="AK837" s="366"/>
      <c r="AL837" s="350" t="s">
        <v>552</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612</v>
      </c>
      <c r="D870" s="340"/>
      <c r="E870" s="340"/>
      <c r="F870" s="340"/>
      <c r="G870" s="340"/>
      <c r="H870" s="340"/>
      <c r="I870" s="340"/>
      <c r="J870" s="341">
        <v>3010405004914</v>
      </c>
      <c r="K870" s="342"/>
      <c r="L870" s="342"/>
      <c r="M870" s="342"/>
      <c r="N870" s="342"/>
      <c r="O870" s="342"/>
      <c r="P870" s="355" t="s">
        <v>613</v>
      </c>
      <c r="Q870" s="343"/>
      <c r="R870" s="343"/>
      <c r="S870" s="343"/>
      <c r="T870" s="343"/>
      <c r="U870" s="343"/>
      <c r="V870" s="343"/>
      <c r="W870" s="343"/>
      <c r="X870" s="343"/>
      <c r="Y870" s="344">
        <v>34</v>
      </c>
      <c r="Z870" s="345"/>
      <c r="AA870" s="345"/>
      <c r="AB870" s="346"/>
      <c r="AC870" s="356" t="s">
        <v>611</v>
      </c>
      <c r="AD870" s="364"/>
      <c r="AE870" s="364"/>
      <c r="AF870" s="364"/>
      <c r="AG870" s="364"/>
      <c r="AH870" s="365" t="s">
        <v>552</v>
      </c>
      <c r="AI870" s="366"/>
      <c r="AJ870" s="366"/>
      <c r="AK870" s="366"/>
      <c r="AL870" s="350" t="s">
        <v>552</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622</v>
      </c>
      <c r="D903" s="340"/>
      <c r="E903" s="340"/>
      <c r="F903" s="340"/>
      <c r="G903" s="340"/>
      <c r="H903" s="340"/>
      <c r="I903" s="340"/>
      <c r="J903" s="341">
        <v>9010601018051</v>
      </c>
      <c r="K903" s="342"/>
      <c r="L903" s="342"/>
      <c r="M903" s="342"/>
      <c r="N903" s="342"/>
      <c r="O903" s="342"/>
      <c r="P903" s="355" t="s">
        <v>623</v>
      </c>
      <c r="Q903" s="343"/>
      <c r="R903" s="343"/>
      <c r="S903" s="343"/>
      <c r="T903" s="343"/>
      <c r="U903" s="343"/>
      <c r="V903" s="343"/>
      <c r="W903" s="343"/>
      <c r="X903" s="343"/>
      <c r="Y903" s="344">
        <v>30</v>
      </c>
      <c r="Z903" s="345"/>
      <c r="AA903" s="345"/>
      <c r="AB903" s="346"/>
      <c r="AC903" s="356" t="s">
        <v>518</v>
      </c>
      <c r="AD903" s="364"/>
      <c r="AE903" s="364"/>
      <c r="AF903" s="364"/>
      <c r="AG903" s="364"/>
      <c r="AH903" s="365">
        <v>4</v>
      </c>
      <c r="AI903" s="366"/>
      <c r="AJ903" s="366"/>
      <c r="AK903" s="366"/>
      <c r="AL903" s="350">
        <v>87.6</v>
      </c>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59.25" customHeight="1" x14ac:dyDescent="0.15">
      <c r="A936" s="372">
        <v>1</v>
      </c>
      <c r="B936" s="372">
        <v>1</v>
      </c>
      <c r="C936" s="354" t="s">
        <v>614</v>
      </c>
      <c r="D936" s="340"/>
      <c r="E936" s="340"/>
      <c r="F936" s="340"/>
      <c r="G936" s="340"/>
      <c r="H936" s="340"/>
      <c r="I936" s="340"/>
      <c r="J936" s="341">
        <v>3140001024527</v>
      </c>
      <c r="K936" s="342"/>
      <c r="L936" s="342"/>
      <c r="M936" s="342"/>
      <c r="N936" s="342"/>
      <c r="O936" s="342"/>
      <c r="P936" s="355" t="s">
        <v>615</v>
      </c>
      <c r="Q936" s="343"/>
      <c r="R936" s="343"/>
      <c r="S936" s="343"/>
      <c r="T936" s="343"/>
      <c r="U936" s="343"/>
      <c r="V936" s="343"/>
      <c r="W936" s="343"/>
      <c r="X936" s="343"/>
      <c r="Y936" s="344">
        <v>34</v>
      </c>
      <c r="Z936" s="345"/>
      <c r="AA936" s="345"/>
      <c r="AB936" s="346"/>
      <c r="AC936" s="356" t="s">
        <v>196</v>
      </c>
      <c r="AD936" s="364"/>
      <c r="AE936" s="364"/>
      <c r="AF936" s="364"/>
      <c r="AG936" s="364"/>
      <c r="AH936" s="365" t="s">
        <v>552</v>
      </c>
      <c r="AI936" s="366"/>
      <c r="AJ936" s="366"/>
      <c r="AK936" s="366"/>
      <c r="AL936" s="350" t="s">
        <v>620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4">
    <cfRule type="expression" dxfId="2075" priority="2077">
      <formula>IF(RIGHT(TEXT(Y904,"0.#"),1)=".",FALSE,TRUE)</formula>
    </cfRule>
    <cfRule type="expression" dxfId="2074" priority="2078">
      <formula>IF(RIGHT(TEXT(Y904,"0.#"),1)=".",TRUE,FALSE)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6:Y937">
    <cfRule type="expression" dxfId="2071" priority="2065">
      <formula>IF(RIGHT(TEXT(Y936,"0.#"),1)=".",FALSE,TRUE)</formula>
    </cfRule>
    <cfRule type="expression" dxfId="2070" priority="2066">
      <formula>IF(RIGHT(TEXT(Y936,"0.#"),1)=".",TRUE,FALSE)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72:AO899">
    <cfRule type="expression" dxfId="1983" priority="2097">
      <formula>IF(AND(AL872&gt;=0, RIGHT(TEXT(AL872,"0.#"),1)&lt;&gt;"."),TRUE,FALSE)</formula>
    </cfRule>
    <cfRule type="expression" dxfId="1982" priority="2098">
      <formula>IF(AND(AL872&gt;=0, RIGHT(TEXT(AL872,"0.#"),1)="."),TRUE,FALSE)</formula>
    </cfRule>
    <cfRule type="expression" dxfId="1981" priority="2099">
      <formula>IF(AND(AL872&lt;0, RIGHT(TEXT(AL872,"0.#"),1)&lt;&gt;"."),TRUE,FALSE)</formula>
    </cfRule>
    <cfRule type="expression" dxfId="1980" priority="2100">
      <formula>IF(AND(AL872&lt;0, RIGHT(TEXT(AL872,"0.#"),1)="."),TRUE,FALSE)</formula>
    </cfRule>
  </conditionalFormatting>
  <conditionalFormatting sqref="AL870:AO871">
    <cfRule type="expression" dxfId="1979" priority="2091">
      <formula>IF(AND(AL870&gt;=0, RIGHT(TEXT(AL870,"0.#"),1)&lt;&gt;"."),TRUE,FALSE)</formula>
    </cfRule>
    <cfRule type="expression" dxfId="1978" priority="2092">
      <formula>IF(AND(AL870&gt;=0, RIGHT(TEXT(AL870,"0.#"),1)="."),TRUE,FALSE)</formula>
    </cfRule>
    <cfRule type="expression" dxfId="1977" priority="2093">
      <formula>IF(AND(AL870&lt;0, RIGHT(TEXT(AL870,"0.#"),1)&lt;&gt;"."),TRUE,FALSE)</formula>
    </cfRule>
    <cfRule type="expression" dxfId="1976" priority="2094">
      <formula>IF(AND(AL870&lt;0, RIGHT(TEXT(AL870,"0.#"),1)="."),TRUE,FALSE)</formula>
    </cfRule>
  </conditionalFormatting>
  <conditionalFormatting sqref="AL905:AO932">
    <cfRule type="expression" dxfId="1975" priority="2085">
      <formula>IF(AND(AL905&gt;=0, RIGHT(TEXT(AL905,"0.#"),1)&lt;&gt;"."),TRUE,FALSE)</formula>
    </cfRule>
    <cfRule type="expression" dxfId="1974" priority="2086">
      <formula>IF(AND(AL905&gt;=0, RIGHT(TEXT(AL905,"0.#"),1)="."),TRUE,FALSE)</formula>
    </cfRule>
    <cfRule type="expression" dxfId="1973" priority="2087">
      <formula>IF(AND(AL905&lt;0, RIGHT(TEXT(AL905,"0.#"),1)&lt;&gt;"."),TRUE,FALSE)</formula>
    </cfRule>
    <cfRule type="expression" dxfId="1972" priority="2088">
      <formula>IF(AND(AL905&lt;0, RIGHT(TEXT(AL905,"0.#"),1)="."),TRUE,FALSE)</formula>
    </cfRule>
  </conditionalFormatting>
  <conditionalFormatting sqref="AL904:AO904">
    <cfRule type="expression" dxfId="1971" priority="2079">
      <formula>IF(AND(AL904&gt;=0, RIGHT(TEXT(AL904,"0.#"),1)&lt;&gt;"."),TRUE,FALSE)</formula>
    </cfRule>
    <cfRule type="expression" dxfId="1970" priority="2080">
      <formula>IF(AND(AL904&gt;=0, RIGHT(TEXT(AL904,"0.#"),1)="."),TRUE,FALSE)</formula>
    </cfRule>
    <cfRule type="expression" dxfId="1969" priority="2081">
      <formula>IF(AND(AL904&lt;0, RIGHT(TEXT(AL904,"0.#"),1)&lt;&gt;"."),TRUE,FALSE)</formula>
    </cfRule>
    <cfRule type="expression" dxfId="1968" priority="2082">
      <formula>IF(AND(AL904&lt;0, RIGHT(TEXT(AL904,"0.#"),1)="."),TRUE,FALSE)</formula>
    </cfRule>
  </conditionalFormatting>
  <conditionalFormatting sqref="AL938:AO965">
    <cfRule type="expression" dxfId="1967" priority="2073">
      <formula>IF(AND(AL938&gt;=0, RIGHT(TEXT(AL938,"0.#"),1)&lt;&gt;"."),TRUE,FALSE)</formula>
    </cfRule>
    <cfRule type="expression" dxfId="1966" priority="2074">
      <formula>IF(AND(AL938&gt;=0, RIGHT(TEXT(AL938,"0.#"),1)="."),TRUE,FALSE)</formula>
    </cfRule>
    <cfRule type="expression" dxfId="1965" priority="2075">
      <formula>IF(AND(AL938&lt;0, RIGHT(TEXT(AL938,"0.#"),1)&lt;&gt;"."),TRUE,FALSE)</formula>
    </cfRule>
    <cfRule type="expression" dxfId="1964" priority="2076">
      <formula>IF(AND(AL938&lt;0, RIGHT(TEXT(AL938,"0.#"),1)="."),TRUE,FALSE)</formula>
    </cfRule>
  </conditionalFormatting>
  <conditionalFormatting sqref="AL936:AO937">
    <cfRule type="expression" dxfId="1963" priority="2067">
      <formula>IF(AND(AL936&gt;=0, RIGHT(TEXT(AL936,"0.#"),1)&lt;&gt;"."),TRUE,FALSE)</formula>
    </cfRule>
    <cfRule type="expression" dxfId="1962" priority="2068">
      <formula>IF(AND(AL936&gt;=0, RIGHT(TEXT(AL936,"0.#"),1)="."),TRUE,FALSE)</formula>
    </cfRule>
    <cfRule type="expression" dxfId="1961" priority="2069">
      <formula>IF(AND(AL936&lt;0, RIGHT(TEXT(AL936,"0.#"),1)&lt;&gt;"."),TRUE,FALSE)</formula>
    </cfRule>
    <cfRule type="expression" dxfId="1960" priority="2070">
      <formula>IF(AND(AL936&lt;0, RIGHT(TEXT(AL936,"0.#"),1)="."),TRUE,FALSE)</formula>
    </cfRule>
  </conditionalFormatting>
  <conditionalFormatting sqref="AL971:AO998">
    <cfRule type="expression" dxfId="1959" priority="2061">
      <formula>IF(AND(AL971&gt;=0, RIGHT(TEXT(AL971,"0.#"),1)&lt;&gt;"."),TRUE,FALSE)</formula>
    </cfRule>
    <cfRule type="expression" dxfId="1958" priority="2062">
      <formula>IF(AND(AL971&gt;=0, RIGHT(TEXT(AL971,"0.#"),1)="."),TRUE,FALSE)</formula>
    </cfRule>
    <cfRule type="expression" dxfId="1957" priority="2063">
      <formula>IF(AND(AL971&lt;0, RIGHT(TEXT(AL971,"0.#"),1)&lt;&gt;"."),TRUE,FALSE)</formula>
    </cfRule>
    <cfRule type="expression" dxfId="1956" priority="2064">
      <formula>IF(AND(AL971&lt;0, RIGHT(TEXT(AL971,"0.#"),1)="."),TRUE,FALSE)</formula>
    </cfRule>
  </conditionalFormatting>
  <conditionalFormatting sqref="AL969:AO970">
    <cfRule type="expression" dxfId="1955" priority="2055">
      <formula>IF(AND(AL969&gt;=0, RIGHT(TEXT(AL969,"0.#"),1)&lt;&gt;"."),TRUE,FALSE)</formula>
    </cfRule>
    <cfRule type="expression" dxfId="1954" priority="2056">
      <formula>IF(AND(AL969&gt;=0, RIGHT(TEXT(AL969,"0.#"),1)="."),TRUE,FALSE)</formula>
    </cfRule>
    <cfRule type="expression" dxfId="1953" priority="2057">
      <formula>IF(AND(AL969&lt;0, RIGHT(TEXT(AL969,"0.#"),1)&lt;&gt;"."),TRUE,FALSE)</formula>
    </cfRule>
    <cfRule type="expression" dxfId="1952" priority="2058">
      <formula>IF(AND(AL969&lt;0, RIGHT(TEXT(AL969,"0.#"),1)="."),TRUE,FALSE)</formula>
    </cfRule>
  </conditionalFormatting>
  <conditionalFormatting sqref="AL1004:AO1031">
    <cfRule type="expression" dxfId="1951" priority="2049">
      <formula>IF(AND(AL1004&gt;=0, RIGHT(TEXT(AL1004,"0.#"),1)&lt;&gt;"."),TRUE,FALSE)</formula>
    </cfRule>
    <cfRule type="expression" dxfId="1950" priority="2050">
      <formula>IF(AND(AL1004&gt;=0, RIGHT(TEXT(AL1004,"0.#"),1)="."),TRUE,FALSE)</formula>
    </cfRule>
    <cfRule type="expression" dxfId="1949" priority="2051">
      <formula>IF(AND(AL1004&lt;0, RIGHT(TEXT(AL1004,"0.#"),1)&lt;&gt;"."),TRUE,FALSE)</formula>
    </cfRule>
    <cfRule type="expression" dxfId="1948" priority="2052">
      <formula>IF(AND(AL1004&lt;0, RIGHT(TEXT(AL1004,"0.#"),1)="."),TRUE,FALSE)</formula>
    </cfRule>
  </conditionalFormatting>
  <conditionalFormatting sqref="AL1002:AO1003">
    <cfRule type="expression" dxfId="1947" priority="2043">
      <formula>IF(AND(AL1002&gt;=0, RIGHT(TEXT(AL1002,"0.#"),1)&lt;&gt;"."),TRUE,FALSE)</formula>
    </cfRule>
    <cfRule type="expression" dxfId="1946" priority="2044">
      <formula>IF(AND(AL1002&gt;=0, RIGHT(TEXT(AL1002,"0.#"),1)="."),TRUE,FALSE)</formula>
    </cfRule>
    <cfRule type="expression" dxfId="1945" priority="2045">
      <formula>IF(AND(AL1002&lt;0, RIGHT(TEXT(AL1002,"0.#"),1)&lt;&gt;"."),TRUE,FALSE)</formula>
    </cfRule>
    <cfRule type="expression" dxfId="1944" priority="2046">
      <formula>IF(AND(AL1002&lt;0, RIGHT(TEXT(AL1002,"0.#"),1)="."),TRUE,FALSE)</formula>
    </cfRule>
  </conditionalFormatting>
  <conditionalFormatting sqref="Y1002:Y1003">
    <cfRule type="expression" dxfId="1943" priority="2041">
      <formula>IF(RIGHT(TEXT(Y1002,"0.#"),1)=".",FALSE,TRUE)</formula>
    </cfRule>
    <cfRule type="expression" dxfId="1942" priority="2042">
      <formula>IF(RIGHT(TEXT(Y1002,"0.#"),1)=".",TRUE,FALSE)</formula>
    </cfRule>
  </conditionalFormatting>
  <conditionalFormatting sqref="AL1037:AO1064">
    <cfRule type="expression" dxfId="1941" priority="2037">
      <formula>IF(AND(AL1037&gt;=0, RIGHT(TEXT(AL1037,"0.#"),1)&lt;&gt;"."),TRUE,FALSE)</formula>
    </cfRule>
    <cfRule type="expression" dxfId="1940" priority="2038">
      <formula>IF(AND(AL1037&gt;=0, RIGHT(TEXT(AL1037,"0.#"),1)="."),TRUE,FALSE)</formula>
    </cfRule>
    <cfRule type="expression" dxfId="1939" priority="2039">
      <formula>IF(AND(AL1037&lt;0, RIGHT(TEXT(AL1037,"0.#"),1)&lt;&gt;"."),TRUE,FALSE)</formula>
    </cfRule>
    <cfRule type="expression" dxfId="1938" priority="2040">
      <formula>IF(AND(AL1037&lt;0, RIGHT(TEXT(AL1037,"0.#"),1)="."),TRUE,FALSE)</formula>
    </cfRule>
  </conditionalFormatting>
  <conditionalFormatting sqref="Y1037:Y1064">
    <cfRule type="expression" dxfId="1937" priority="2035">
      <formula>IF(RIGHT(TEXT(Y1037,"0.#"),1)=".",FALSE,TRUE)</formula>
    </cfRule>
    <cfRule type="expression" dxfId="1936" priority="2036">
      <formula>IF(RIGHT(TEXT(Y1037,"0.#"),1)=".",TRUE,FALSE)</formula>
    </cfRule>
  </conditionalFormatting>
  <conditionalFormatting sqref="AL1035:AO1036">
    <cfRule type="expression" dxfId="1935" priority="2031">
      <formula>IF(AND(AL1035&gt;=0, RIGHT(TEXT(AL1035,"0.#"),1)&lt;&gt;"."),TRUE,FALSE)</formula>
    </cfRule>
    <cfRule type="expression" dxfId="1934" priority="2032">
      <formula>IF(AND(AL1035&gt;=0, RIGHT(TEXT(AL1035,"0.#"),1)="."),TRUE,FALSE)</formula>
    </cfRule>
    <cfRule type="expression" dxfId="1933" priority="2033">
      <formula>IF(AND(AL1035&lt;0, RIGHT(TEXT(AL1035,"0.#"),1)&lt;&gt;"."),TRUE,FALSE)</formula>
    </cfRule>
    <cfRule type="expression" dxfId="1932" priority="2034">
      <formula>IF(AND(AL1035&lt;0, RIGHT(TEXT(AL1035,"0.#"),1)="."),TRUE,FALSE)</formula>
    </cfRule>
  </conditionalFormatting>
  <conditionalFormatting sqref="Y1035:Y1036">
    <cfRule type="expression" dxfId="1931" priority="2029">
      <formula>IF(RIGHT(TEXT(Y1035,"0.#"),1)=".",FALSE,TRUE)</formula>
    </cfRule>
    <cfRule type="expression" dxfId="1930" priority="2030">
      <formula>IF(RIGHT(TEXT(Y1035,"0.#"),1)=".",TRUE,FALSE)</formula>
    </cfRule>
  </conditionalFormatting>
  <conditionalFormatting sqref="AL1070:AO1097">
    <cfRule type="expression" dxfId="1929" priority="2025">
      <formula>IF(AND(AL1070&gt;=0, RIGHT(TEXT(AL1070,"0.#"),1)&lt;&gt;"."),TRUE,FALSE)</formula>
    </cfRule>
    <cfRule type="expression" dxfId="1928" priority="2026">
      <formula>IF(AND(AL1070&gt;=0, RIGHT(TEXT(AL1070,"0.#"),1)="."),TRUE,FALSE)</formula>
    </cfRule>
    <cfRule type="expression" dxfId="1927" priority="2027">
      <formula>IF(AND(AL1070&lt;0, RIGHT(TEXT(AL1070,"0.#"),1)&lt;&gt;"."),TRUE,FALSE)</formula>
    </cfRule>
    <cfRule type="expression" dxfId="1926" priority="2028">
      <formula>IF(AND(AL1070&lt;0, RIGHT(TEXT(AL1070,"0.#"),1)="."),TRUE,FALSE)</formula>
    </cfRule>
  </conditionalFormatting>
  <conditionalFormatting sqref="Y1070:Y1097">
    <cfRule type="expression" dxfId="1925" priority="2023">
      <formula>IF(RIGHT(TEXT(Y1070,"0.#"),1)=".",FALSE,TRUE)</formula>
    </cfRule>
    <cfRule type="expression" dxfId="1924" priority="2024">
      <formula>IF(RIGHT(TEXT(Y1070,"0.#"),1)=".",TRUE,FALSE)</formula>
    </cfRule>
  </conditionalFormatting>
  <conditionalFormatting sqref="AL1068:AO1069">
    <cfRule type="expression" dxfId="1923" priority="2019">
      <formula>IF(AND(AL1068&gt;=0, RIGHT(TEXT(AL1068,"0.#"),1)&lt;&gt;"."),TRUE,FALSE)</formula>
    </cfRule>
    <cfRule type="expression" dxfId="1922" priority="2020">
      <formula>IF(AND(AL1068&gt;=0, RIGHT(TEXT(AL1068,"0.#"),1)="."),TRUE,FALSE)</formula>
    </cfRule>
    <cfRule type="expression" dxfId="1921" priority="2021">
      <formula>IF(AND(AL1068&lt;0, RIGHT(TEXT(AL1068,"0.#"),1)&lt;&gt;"."),TRUE,FALSE)</formula>
    </cfRule>
    <cfRule type="expression" dxfId="1920" priority="2022">
      <formula>IF(AND(AL1068&lt;0, RIGHT(TEXT(AL1068,"0.#"),1)="."),TRUE,FALSE)</formula>
    </cfRule>
  </conditionalFormatting>
  <conditionalFormatting sqref="Y1068:Y1069">
    <cfRule type="expression" dxfId="1919" priority="2017">
      <formula>IF(RIGHT(TEXT(Y1068,"0.#"),1)=".",FALSE,TRUE)</formula>
    </cfRule>
    <cfRule type="expression" dxfId="1918" priority="2018">
      <formula>IF(RIGHT(TEXT(Y1068,"0.#"),1)=".",TRUE,FALSE)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3:AQ34">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2018-06-28T07:12:37Z</cp:lastPrinted>
  <dcterms:created xsi:type="dcterms:W3CDTF">2012-03-13T00:50:25Z</dcterms:created>
  <dcterms:modified xsi:type="dcterms:W3CDTF">2018-07-09T06:16:06Z</dcterms:modified>
</cp:coreProperties>
</file>