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<sst xmlns="http://schemas.openxmlformats.org/spreadsheetml/2006/main" count="2887" uniqueCount="631">
  <si>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</si>
  <si>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</si>
  <si>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</si>
  <si>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</si>
  <si>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</si>
  <si>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</si>
  <si>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</si>
  <si>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</si>
  <si>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</si>
  <si>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</si>
  <si>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</si>
  <si>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</si>
  <si>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</si>
  <si>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</si>
  <si>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</si>
  <si>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</si>
  <si>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</si>
  <si>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</si>
  <si>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</si>
  <si>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</si>
  <si>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</si>
  <si>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</si>
  <si>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</si>
  <si>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</si>
  <si>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</si>
  <si>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</si>
  <si>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</si>
  <si>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</si>
  <si>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</si>
  <si>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</si>
  <si>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</si>
  <si>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</si>
  <si>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</si>
  <si>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</si>
  <si>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</si>
  <si>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</si>
  <si>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</si>
  <si>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</si>
  <si>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</si>
  <si>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</si>
  <si>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</si>
  <si>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</si>
  <si>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</si>
  <si>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</si>
  <si>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</si>
  <si>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</si>
  <si>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</si>
  <si>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</si>
  <si>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</si>
  <si>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</si>
  <si>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</si>
  <si>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</si>
  <si>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</si>
  <si>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</si>
  <si>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</si>
  <si>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</si>
  <si>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</si>
  <si>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</si>
  <si>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</si>
  <si>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</si>
  <si>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</si>
  <si>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</si>
  <si>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</si>
  <si>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</si>
  <si>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</si>
  <si>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</si>
  <si>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</si>
  <si>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</si>
  <si>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</si>
  <si>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</si>
  <si>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</si>
  <si>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</si>
  <si>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</si>
  <si>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</si>
  <si>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</si>
  <si>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</si>
  <si>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</si>
  <si>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</si>
  <si>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</si>
  <si>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</si>
  <si>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</si>
  <si>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</si>
  <si>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</si>
  <si>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</si>
  <si>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</si>
  <si>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</si>
  <si>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</si>
  <si>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</si>
  <si>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</si>
  <si>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</si>
  <si>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</si>
  <si>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</si>
  <si>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</si>
  <si>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</si>
  <si>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</si>
  <si>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</si>
  <si>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</si>
  <si>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</si>
  <si>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</si>
  <si>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</si>
  <si>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</si>
  <si>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</si>
  <si>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</si>
  <si>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</si>
  <si>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</si>
  <si>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</si>
  <si>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</si>
  <si>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</si>
  <si>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</si>
  <si>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</si>
  <si>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</si>
  <si>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</si>
  <si>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</si>
  <si>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</si>
  <si>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</si>
  <si>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</si>
  <si>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</si>
  <si>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</si>
  <si>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</si>
  <si>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</si>
  <si>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</si>
  <si>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</si>
  <si>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</si>
  <si>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</si>
  <si>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</si>
  <si>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</si>
  <si>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</si>
  <si>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</si>
  <si>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</si>
  <si>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</si>
  <si>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</si>
  <si>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</si>
  <si>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</si>
  <si>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</si>
  <si>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</si>
  <si>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</si>
  <si>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</si>
  <si>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</si>
  <si>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</si>
  <si>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</si>
  <si>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</si>
  <si>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</si>
  <si>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</si>
  <si>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</si>
  <si>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</si>
  <si>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</si>
  <si>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</si>
  <si>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</si>
  <si>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</si>
  <si>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</si>
  <si>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</si>
  <si>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</si>
  <si>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</si>
  <si>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</si>
  <si>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</si>
  <si>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</si>
  <si>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</si>
  <si>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</si>
  <si>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</si>
  <si>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</si>
  <si>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</si>
  <si>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</si>
  <si>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</si>
  <si>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</si>
  <si>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</si>
  <si>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</si>
  <si>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</si>
  <si>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</si>
  <si>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</si>
  <si>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</si>
  <si>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</si>
  <si>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</si>
  <si>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</si>
  <si>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</si>
  <si>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</si>
  <si>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</si>
  <si>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</si>
  <si>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</si>
  <si>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</si>
  <si>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</si>
  <si>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</si>
  <si>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</si>
  <si>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</si>
  <si>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</si>
  <si>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</si>
  <si>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</si>
  <si>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</si>
  <si>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</si>
  <si>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</si>
  <si>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</si>
  <si>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</si>
  <si>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</si>
  <si>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</si>
  <si>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</si>
  <si>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</si>
  <si>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</si>
  <si>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</si>
  <si>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</si>
  <si>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</si>
  <si>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</si>
  <si>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</si>
  <si>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</si>
  <si>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</si>
  <si>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</si>
  <si>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</si>
  <si>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</si>
  <si>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</si>
  <si>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</si>
  <si>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</si>
  <si>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</si>
  <si>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</si>
  <si>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</si>
  <si>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</si>
  <si>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</si>
  <si>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</si>
  <si>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</si>
  <si>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</si>
  <si>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</si>
  <si>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</si>
  <si>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</si>
  <si>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</si>
  <si>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</si>
  <si>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</si>
  <si>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</si>
  <si>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</si>
  <si>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</si>
  <si>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</si>
  <si>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</si>
  <si>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</si>
  <si>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</si>
  <si>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</si>
  <si>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</si>
  <si>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</si>
  <si>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</si>
  <si>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</si>
  <si>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</si>
  <si>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</si>
  <si>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</si>
  <si>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</si>
  <si>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</si>
  <si>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</si>
  <si>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</si>
  <si>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</si>
  <si>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</si>
  <si>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</si>
  <si>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</si>
  <si>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</si>
  <si>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</si>
  <si>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</si>
  <si>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</si>
  <si>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</si>
  <si>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</si>
  <si>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</si>
  <si>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</si>
  <si>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</si>
  <si>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</si>
  <si>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</si>
  <si>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</si>
  <si>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</si>
  <si>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</si>
  <si>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</si>
  <si>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</si>
  <si>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</si>
  <si>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</si>
  <si>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</si>
  <si>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</si>
  <si>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</si>
  <si>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</si>
  <si>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</si>
  <si>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</si>
  <si>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</si>
  <si>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</si>
  <si>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</si>
  <si>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</si>
  <si>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</si>
  <si>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</si>
  <si>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</si>
  <si>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</si>
  <si>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</si>
  <si>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</si>
  <si>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</si>
  <si>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</si>
  <si>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</si>
  <si>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</si>
  <si>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</si>
  <si>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</si>
  <si>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</si>
  <si>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</si>
  <si>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</si>
  <si>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</si>
  <si>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</si>
  <si>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</si>
  <si>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</si>
  <si>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</si>
  <si>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</si>
  <si>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</si>
  <si>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</si>
  <si>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</si>
  <si>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</si>
  <si>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</si>
  <si>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</si>
  <si>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</si>
  <si>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</si>
  <si>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</si>
  <si>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</si>
  <si>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</si>
  <si>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</si>
  <si>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</si>
  <si>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</si>
  <si>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</si>
  <si>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</si>
  <si>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</si>
  <si>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</si>
  <si>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</si>
  <si>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</si>
  <si>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</si>
  <si>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</si>
  <si>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</si>
  <si>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</si>
  <si>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</si>
  <si>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</si>
  <si>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</si>
  <si>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</si>
  <si>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</si>
  <si>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</si>
  <si>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</si>
  <si>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</si>
  <si>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</si>
  <si>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</si>
  <si>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</si>
  <si>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</si>
  <si>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</si>
  <si>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</si>
  <si>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</si>
  <si>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</si>
  <si>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</si>
  <si>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</si>
  <si>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</si>
  <si>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</si>
  <si>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</si>
  <si>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</si>
  <si>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</si>
  <si>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</si>
  <si>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</si>
  <si>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</si>
  <si>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</si>
  <si>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</si>
  <si>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</si>
  <si>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</si>
  <si>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</si>
  <si>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</si>
  <si>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</si>
  <si>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</si>
  <si>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</si>
  <si>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</si>
  <si>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</si>
  <si>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</si>
  <si>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</si>
  <si>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</si>
  <si>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</si>
  <si>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</si>
  <si>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</si>
  <si>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</si>
  <si>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</si>
  <si>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</si>
  <si>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</si>
  <si>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</si>
  <si>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</si>
  <si>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</si>
  <si>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</si>
  <si>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</si>
  <si>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</si>
  <si>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</si>
  <si>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</si>
  <si>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</si>
  <si>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</si>
  <si>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</si>
  <si>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</si>
  <si>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</si>
  <si>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</si>
  <si>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</si>
  <si>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</si>
  <si>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</si>
  <si>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</si>
  <si>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</si>
  <si>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</si>
  <si>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</si>
  <si>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</si>
  <si>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</si>
  <si>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</si>
  <si>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</si>
  <si>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</si>
  <si>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</si>
  <si>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</si>
  <si>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</si>
  <si>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</si>
  <si>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</si>
  <si>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</si>
  <si>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</si>
  <si>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</si>
  <si>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</si>
  <si>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</si>
  <si>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</si>
  <si>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</si>
  <si>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</si>
  <si>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</si>
  <si>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</si>
  <si>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</si>
  <si>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</si>
  <si>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</si>
  <si>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</si>
  <si>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</si>
  <si>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</si>
  <si>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</si>
  <si>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</si>
  <si>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</si>
  <si>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</si>
  <si>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</si>
  <si>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</si>
  <si>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</si>
  <si>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</si>
  <si>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</si>
  <si>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</si>
  <si>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</si>
  <si>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</si>
  <si>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</si>
  <si>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</si>
  <si>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</si>
  <si>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</si>
  <si>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</si>
  <si>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</si>
  <si>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</si>
  <si>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</si>
  <si>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</si>
  <si>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</si>
  <si>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</si>
  <si>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</si>
  <si>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</si>
  <si>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</si>
  <si>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</si>
  <si>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</si>
  <si>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</si>
  <si>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</si>
  <si>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</si>
  <si>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</si>
  <si>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</si>
  <si>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</si>
  <si>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</si>
  <si>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</si>
  <si>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</si>
  <si>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</si>
  <si>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</si>
  <si>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</si>
  <si>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</si>
  <si>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</si>
  <si>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</si>
  <si>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</si>
  <si>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</si>
  <si>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</si>
  <si>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</si>
  <si>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</si>
  <si>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</si>
  <si>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</si>
  <si>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</si>
  <si>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</si>
  <si>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</si>
  <si>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</si>
  <si>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</si>
  <si>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</si>
  <si>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</si>
  <si>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</si>
  <si>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</si>
  <si>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</si>
  <si>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</si>
  <si>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</si>
  <si>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</si>
  <si>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</si>
  <si>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</si>
  <si>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</si>
  <si>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</si>
  <si>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</si>
  <si>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</si>
  <si>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</si>
  <si>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</si>
  <si>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</si>
  <si>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</si>
  <si>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</si>
  <si>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</si>
  <si>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</si>
  <si>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</si>
  <si>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</si>
  <si>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</si>
  <si>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</si>
  <si>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</si>
  <si>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</si>
  <si>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</si>
  <si>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</si>
  <si>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</si>
  <si>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</si>
  <si>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</si>
  <si>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</si>
  <si>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</si>
  <si>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</si>
  <si>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</si>
  <si>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</si>
  <si>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</si>
  <si>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</si>
  <si>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</si>
  <si>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</si>
  <si>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</si>
  <si>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</si>
  <si>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</si>
  <si>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</si>
  <si>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</si>
  <si>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</si>
  <si>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</si>
  <si>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</si>
  <si>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</si>
  <si>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</si>
  <si>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</si>
  <si>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</si>
  <si>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</si>
  <si>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</si>
  <si>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</si>
  <si>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</si>
  <si>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</si>
  <si>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</si>
  <si>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</si>
  <si>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</si>
  <si>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</si>
  <si>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</si>
  <si>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</si>
  <si>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</si>
  <si>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</si>
  <si>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</si>
  <si>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</si>
  <si>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</si>
  <si>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</si>
  <si>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</si>
  <si>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</si>
  <si>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</si>
  <si>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</si>
  <si>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</si>
  <si>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</si>
  <si>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</si>
  <si>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</si>
  <si>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</si>
  <si>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</si>
  <si>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</si>
  <si>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</si>
  <si>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</si>
  <si>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</si>
  <si>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課長　 安藤　恒次</t>
    <rPh sb="0" eb="2">
      <t>カチョウ</t>
    </rPh>
    <rPh sb="4" eb="6">
      <t>アンドウ</t>
    </rPh>
    <rPh sb="7" eb="9">
      <t>コウジ</t>
    </rPh>
    <phoneticPr fontId="5"/>
  </si>
  <si>
    <t>○</t>
  </si>
  <si>
    <t>-</t>
  </si>
  <si>
    <t>-</t>
    <phoneticPr fontId="5"/>
  </si>
  <si>
    <t>「小さな拠点」を核とした「ふるさと集落生活圏」形成推進事業</t>
    <phoneticPr fontId="5"/>
  </si>
  <si>
    <t>-</t>
    <phoneticPr fontId="5"/>
  </si>
  <si>
    <t>平成32年度末までに、「小さな拠点」を全国で1,000か所形成する。
（本事業による形成地区等がモデルとなることによる成果目標）</t>
    <phoneticPr fontId="5"/>
  </si>
  <si>
    <t>全国の「小さな拠点」の形成数</t>
    <phoneticPr fontId="5"/>
  </si>
  <si>
    <t>箇所</t>
    <phoneticPr fontId="5"/>
  </si>
  <si>
    <t>箇所</t>
    <phoneticPr fontId="5"/>
  </si>
  <si>
    <t>事業の件数（交付決定）</t>
    <phoneticPr fontId="5"/>
  </si>
  <si>
    <t>予算額／箇所　　　　　　　　　　　　</t>
    <phoneticPr fontId="5"/>
  </si>
  <si>
    <t>件</t>
    <rPh sb="0" eb="1">
      <t>ケン</t>
    </rPh>
    <phoneticPr fontId="5"/>
  </si>
  <si>
    <t>百万円</t>
    <rPh sb="0" eb="2">
      <t>ヒャクマン</t>
    </rPh>
    <rPh sb="2" eb="3">
      <t>エン</t>
    </rPh>
    <phoneticPr fontId="5"/>
  </si>
  <si>
    <t>予算額/箇所数</t>
    <phoneticPr fontId="5"/>
  </si>
  <si>
    <t>270/19</t>
  </si>
  <si>
    <t>238/19</t>
  </si>
  <si>
    <t>7 都市再生・地域再生の推進</t>
    <phoneticPr fontId="5"/>
  </si>
  <si>
    <t>25 都市再生・地域再生を推進する</t>
    <phoneticPr fontId="5"/>
  </si>
  <si>
    <t>92　全国の地方圏における大都市圏との間の転出者数に対する転入者の割合</t>
    <phoneticPr fontId="5"/>
  </si>
  <si>
    <t>％</t>
    <phoneticPr fontId="5"/>
  </si>
  <si>
    <t>地域の魅力ある将来像を実現するため、人口減少や高齢化が先行・加速する地方の条件不利地域（過疎、山村、半島、離島、豪雪の各地域）において、基幹集落に暮らしの安心を支える複数の生活サービスや地域活動の場を集めた「小さな拠点」を形成することで、地域の活性化を図り、地域再生に寄与する。</t>
    <phoneticPr fontId="5"/>
  </si>
  <si>
    <t>169</t>
    <phoneticPr fontId="5"/>
  </si>
  <si>
    <t>92</t>
    <phoneticPr fontId="5"/>
  </si>
  <si>
    <t>68</t>
    <phoneticPr fontId="5"/>
  </si>
  <si>
    <t>270</t>
    <phoneticPr fontId="5"/>
  </si>
  <si>
    <t>261</t>
    <phoneticPr fontId="5"/>
  </si>
  <si>
    <t>266</t>
    <phoneticPr fontId="5"/>
  </si>
  <si>
    <t>274</t>
    <phoneticPr fontId="5"/>
  </si>
  <si>
    <t>集落活性化推進事業費補助金</t>
  </si>
  <si>
    <t>職員旅費</t>
  </si>
  <si>
    <t>-</t>
    <phoneticPr fontId="5"/>
  </si>
  <si>
    <t>-</t>
    <phoneticPr fontId="5"/>
  </si>
  <si>
    <t>-</t>
    <phoneticPr fontId="5"/>
  </si>
  <si>
    <t>本事業は、遊休施設を多く所有している過疎地域等の財政力が弱い地域においてニーズがある。</t>
    <phoneticPr fontId="5"/>
  </si>
  <si>
    <t>過疎地域等を有する財政力が弱い市町村を支援するもの。</t>
    <phoneticPr fontId="5"/>
  </si>
  <si>
    <t>地方創生に資する事業であることから優先度は高い。</t>
    <phoneticPr fontId="5"/>
  </si>
  <si>
    <t>実施に当たっては、企画競争・公募を実施し、有識者で構成される有識者委員会での審議を経て選定している。</t>
    <phoneticPr fontId="5"/>
  </si>
  <si>
    <t>無</t>
  </si>
  <si>
    <t>市町村の負担が1／2以上となる。</t>
    <phoneticPr fontId="5"/>
  </si>
  <si>
    <t>交付に当たって、申請書類、工事設計書等を審査し、事業、費用の使途等を確認している。</t>
    <phoneticPr fontId="5"/>
  </si>
  <si>
    <t>‐</t>
  </si>
  <si>
    <t>事業完了後には完了検査を実施するなどにより、施設の集約という事業目的に沿った使途となっているか確認している。</t>
    <phoneticPr fontId="5"/>
  </si>
  <si>
    <t>複数施設を集約することで住民の利便性が向上している。</t>
    <phoneticPr fontId="5"/>
  </si>
  <si>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</si>
  <si>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活動実績は見込みに見合ったものである。</t>
    <phoneticPr fontId="5"/>
  </si>
  <si>
    <t>過疎地域等集落ネットワーク圏形成支援事業</t>
    <phoneticPr fontId="5"/>
  </si>
  <si>
    <t>総務省</t>
  </si>
  <si>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必要に応じて完了検査を実施するなどにより、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
・今後は、施設の活用実績等の把握に努めるとともに、有効な事例の紹介（フィードバック）や活動が不十分な事例への指導等を検討し、より効率的・効果的な事業となるよう取り組む。</t>
    <phoneticPr fontId="5"/>
  </si>
  <si>
    <t>144.7/7</t>
    <phoneticPr fontId="5"/>
  </si>
  <si>
    <t>【補助】</t>
    <phoneticPr fontId="5"/>
  </si>
  <si>
    <t>集落活性化推進事業費補助金</t>
    <phoneticPr fontId="5"/>
  </si>
  <si>
    <t xml:space="preserve">都市・地域づくり推進調査費
</t>
    <phoneticPr fontId="5"/>
  </si>
  <si>
    <t>B.計量計画研究所・福山コンサルタント共同提案体</t>
    <phoneticPr fontId="5"/>
  </si>
  <si>
    <t>計量計画研究所・福山コンサルタント共同提案体</t>
    <phoneticPr fontId="5"/>
  </si>
  <si>
    <t>A.埼玉県秩父市</t>
    <rPh sb="2" eb="5">
      <t>サイタマケン</t>
    </rPh>
    <rPh sb="5" eb="8">
      <t>チチブシ</t>
    </rPh>
    <phoneticPr fontId="5"/>
  </si>
  <si>
    <t>補助金等交付</t>
  </si>
  <si>
    <t>－</t>
    <phoneticPr fontId="5"/>
  </si>
  <si>
    <t>埼玉県秩父市</t>
    <rPh sb="0" eb="3">
      <t>サイタマケン</t>
    </rPh>
    <rPh sb="3" eb="6">
      <t>チチブシ</t>
    </rPh>
    <phoneticPr fontId="5"/>
  </si>
  <si>
    <t>新潟県妙高市</t>
    <rPh sb="0" eb="3">
      <t>ニイガタケン</t>
    </rPh>
    <rPh sb="3" eb="6">
      <t>ミョウコウシ</t>
    </rPh>
    <phoneticPr fontId="5"/>
  </si>
  <si>
    <t>宮崎県都城市</t>
    <rPh sb="0" eb="3">
      <t>ミヤザキケン</t>
    </rPh>
    <rPh sb="3" eb="6">
      <t>ミヤコノジョウシ</t>
    </rPh>
    <phoneticPr fontId="5"/>
  </si>
  <si>
    <t>まち・ひと・しごと創生総合戦略（2017改訂版）（平成29年12月22日閣議決定）
小さな拠点の形成に関する実態調査</t>
    <phoneticPr fontId="5"/>
  </si>
  <si>
    <t>国土形成計画（H27.8 閣議決定）
「経済財政運営と改革の基本方針2017」（H29.6閣議決定）
まち・ひと・しごと創生総合戦略（2017改訂版）（H29.12閣議決定）</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</si>
  <si>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phoneticPr fontId="5"/>
  </si>
  <si>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rPh sb="104" eb="107">
      <t>シチョウソン</t>
    </rPh>
    <rPh sb="116" eb="118">
      <t>ホウジン</t>
    </rPh>
    <rPh sb="118" eb="119">
      <t>トウ</t>
    </rPh>
    <rPh sb="122" eb="124">
      <t>イナイ</t>
    </rPh>
    <rPh sb="125" eb="127">
      <t>カンセツ</t>
    </rPh>
    <rPh sb="127" eb="129">
      <t>ホジョ</t>
    </rPh>
    <phoneticPr fontId="5"/>
  </si>
  <si>
    <t>150/4</t>
    <phoneticPr fontId="5"/>
  </si>
  <si>
    <t>総務省事業はソフト事業、国土交通省事業はハード事業として、役割分担を徹底している。</t>
    <rPh sb="0" eb="3">
      <t>ソウムショウ</t>
    </rPh>
    <rPh sb="3" eb="5">
      <t>ジギョウ</t>
    </rPh>
    <rPh sb="9" eb="11">
      <t>ジギョウ</t>
    </rPh>
    <rPh sb="12" eb="14">
      <t>コクド</t>
    </rPh>
    <rPh sb="14" eb="17">
      <t>コウツウショウ</t>
    </rPh>
    <rPh sb="17" eb="19">
      <t>ジギョウ</t>
    </rPh>
    <rPh sb="23" eb="25">
      <t>ジギョウ</t>
    </rPh>
    <rPh sb="29" eb="31">
      <t>ヤクワリ</t>
    </rPh>
    <rPh sb="31" eb="33">
      <t>ブンタン</t>
    </rPh>
    <rPh sb="34" eb="36">
      <t>テッテイ</t>
    </rPh>
    <phoneticPr fontId="5"/>
  </si>
  <si>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rPh sb="96" eb="97">
      <t>オコナ</t>
    </rPh>
    <rPh sb="99" eb="102">
      <t>ソウムショウ</t>
    </rPh>
    <rPh sb="103" eb="105">
      <t>コッコウ</t>
    </rPh>
    <rPh sb="105" eb="106">
      <t>ショウ</t>
    </rPh>
    <rPh sb="120" eb="122">
      <t>テイシュツ</t>
    </rPh>
    <rPh sb="122" eb="124">
      <t>ショルイ</t>
    </rPh>
    <rPh sb="125" eb="128">
      <t>キョウツウカ</t>
    </rPh>
    <rPh sb="130" eb="132">
      <t>シンセイ</t>
    </rPh>
    <rPh sb="132" eb="134">
      <t>テツヅ</t>
    </rPh>
    <rPh sb="136" eb="139">
      <t>コウリツカ</t>
    </rPh>
    <rPh sb="140" eb="141">
      <t>オコナ</t>
    </rPh>
    <phoneticPr fontId="5"/>
  </si>
  <si>
    <t>・本事業を実施したことにより、周辺地域に活性化を促した優良事例について、他の地方公共団体へ情報提供を図る。</t>
    <rPh sb="20" eb="23">
      <t>カッセイカ</t>
    </rPh>
    <rPh sb="24" eb="25">
      <t>ウナガ</t>
    </rPh>
    <rPh sb="27" eb="29">
      <t>ユウリョウ</t>
    </rPh>
    <rPh sb="29" eb="31">
      <t>ジレイ</t>
    </rPh>
    <rPh sb="36" eb="37">
      <t>タ</t>
    </rPh>
    <rPh sb="38" eb="40">
      <t>チホウ</t>
    </rPh>
    <rPh sb="40" eb="42">
      <t>コウキョウ</t>
    </rPh>
    <rPh sb="42" eb="44">
      <t>ダンタイ</t>
    </rPh>
    <rPh sb="45" eb="47">
      <t>ジョウホウ</t>
    </rPh>
    <rPh sb="47" eb="49">
      <t>テイキョウ</t>
    </rPh>
    <rPh sb="50" eb="51">
      <t>ハカ</t>
    </rPh>
    <phoneticPr fontId="5"/>
  </si>
  <si>
    <t>分散している支所、公民館及び図書館機能を旧中学校校舎に集約し、地域住民がワンストップで利用できる施設の整備を行い、周辺のＪＡ、道の駅、郵便局及び診療所等も含め、大滝地区における「小さな拠点」を形成する。</t>
    <phoneticPr fontId="5"/>
  </si>
  <si>
    <t xml:space="preserve">「小さな拠点」を核とした集落地域の形成を、コンパクト＋ネットワークによる対流促進型国土に結び付けていくための検討を行い、その成果等について、関係者間で情報共有等を図る。
</t>
    <phoneticPr fontId="5"/>
  </si>
  <si>
    <t>、「小さな拠点」を核とした集落地域の形成を、コンパクト＋ネットワークによる対流促進型国土に結び付けていくための検討を行い、その成果等について、関係者間で情報共有等を図る。</t>
    <phoneticPr fontId="5"/>
  </si>
  <si>
    <t>-</t>
    <phoneticPr fontId="5"/>
  </si>
  <si>
    <t>-</t>
    <phoneticPr fontId="5"/>
  </si>
  <si>
    <t>旧中学校校舎を改修し、生活サービス、生涯学習の拠点として活用する。</t>
    <phoneticPr fontId="5"/>
  </si>
  <si>
    <t>旧小学校校舎を改修し、世代間の交流拠点として活用する。</t>
    <phoneticPr fontId="5"/>
  </si>
  <si>
    <t>総合支所の遊休スペースを改修し、住民の交流活動の拠点として活用する。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</si>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</sst>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100852</xdr:colOff>
      <xdr:row>741</xdr:row>
      <xdr:rowOff>0</xdr:rowOff>
    </xdr:from>
    <xdr:to>
      <xdr:col>34</xdr:col>
      <xdr:colOff>144556</xdr:colOff>
      <xdr:row>742</xdr:row>
      <xdr:rowOff>233660</xdr:rowOff>
    </xdr:to>
    <xdr:sp macro="" textlink="">
      <xdr:nvSpPr>
        <xdr:cNvPr id="2" name="テキスト ボックス 1"/>
        <xdr:cNvSpPr txBox="1"/>
      </xdr:nvSpPr>
      <xdr:spPr>
        <a:xfrm>
          <a:off x="4134970" y="54314912"/>
          <a:ext cx="2867586" cy="58104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１２２百万円</a:t>
          </a:r>
          <a:endParaRPr kumimoji="1" lang="en-US" altLang="ja-JP" sz="1100"/>
        </a:p>
        <a:p>
          <a:pPr algn="ctr"/>
          <a:r>
            <a:rPr kumimoji="1" lang="ja-JP" altLang="en-US" sz="1100"/>
            <a:t>（集落活性化推進事業の助成及び助言）</a:t>
          </a:r>
        </a:p>
      </xdr:txBody>
    </xdr:sp>
    <xdr:clientData/>
  </xdr:twoCellAnchor>
  <xdr:twoCellAnchor>
    <xdr:from>
      <xdr:col>26</xdr:col>
      <xdr:colOff>190500</xdr:colOff>
      <xdr:row>742</xdr:row>
      <xdr:rowOff>235323</xdr:rowOff>
    </xdr:from>
    <xdr:to>
      <xdr:col>26</xdr:col>
      <xdr:colOff>190500</xdr:colOff>
      <xdr:row>747</xdr:row>
      <xdr:rowOff>336176</xdr:rowOff>
    </xdr:to>
    <xdr:cxnSp macro="">
      <xdr:nvCxnSpPr>
        <xdr:cNvPr id="3" name="直線コネクタ 2"/>
        <xdr:cNvCxnSpPr/>
      </xdr:nvCxnSpPr>
      <xdr:spPr>
        <a:xfrm flipV="1">
          <a:off x="5434853" y="54897617"/>
          <a:ext cx="0" cy="1837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156882</xdr:colOff>
      <xdr:row>747</xdr:row>
      <xdr:rowOff>336176</xdr:rowOff>
    </xdr:from>
    <xdr:to>
      <xdr:col>38</xdr:col>
      <xdr:colOff>90767</xdr:colOff>
      <xdr:row>750</xdr:row>
      <xdr:rowOff>99732</xdr:rowOff>
    </xdr:to>
    <xdr:sp macro="" textlink="">
      <xdr:nvSpPr>
        <xdr:cNvPr id="5" name="テキスト ボックス 4"/>
        <xdr:cNvSpPr txBox="1"/>
      </xdr:nvSpPr>
      <xdr:spPr>
        <a:xfrm>
          <a:off x="2577353" y="56735382"/>
          <a:ext cx="5178238" cy="80570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Ａ．地方公共団体（３団体）</a:t>
          </a:r>
          <a:endParaRPr kumimoji="1" lang="en-US" altLang="ja-JP" sz="1100"/>
        </a:p>
        <a:p>
          <a:pPr algn="ctr"/>
          <a:r>
            <a:rPr kumimoji="1" lang="ja-JP" altLang="en-US" sz="1100"/>
            <a:t>交付決定（４団体）－翌年度へ繰越（１団体）</a:t>
          </a:r>
          <a:endParaRPr kumimoji="1" lang="en-US" altLang="ja-JP" sz="1100"/>
        </a:p>
        <a:p>
          <a:pPr algn="ctr"/>
          <a:r>
            <a:rPr kumimoji="1" lang="ja-JP" altLang="en-US" sz="1100"/>
            <a:t>１１５百万円</a:t>
          </a:r>
        </a:p>
      </xdr:txBody>
    </xdr:sp>
    <xdr:clientData/>
  </xdr:twoCellAnchor>
  <xdr:twoCellAnchor>
    <xdr:from>
      <xdr:col>27</xdr:col>
      <xdr:colOff>11207</xdr:colOff>
      <xdr:row>743</xdr:row>
      <xdr:rowOff>179296</xdr:rowOff>
    </xdr:from>
    <xdr:to>
      <xdr:col>43</xdr:col>
      <xdr:colOff>165100</xdr:colOff>
      <xdr:row>743</xdr:row>
      <xdr:rowOff>179296</xdr:rowOff>
    </xdr:to>
    <xdr:cxnSp macro="">
      <xdr:nvCxnSpPr>
        <xdr:cNvPr id="6" name="直線コネクタ 5"/>
        <xdr:cNvCxnSpPr/>
      </xdr:nvCxnSpPr>
      <xdr:spPr>
        <a:xfrm flipH="1">
          <a:off x="5497607" y="46127896"/>
          <a:ext cx="34050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167342</xdr:colOff>
      <xdr:row>741</xdr:row>
      <xdr:rowOff>348876</xdr:rowOff>
    </xdr:from>
    <xdr:to>
      <xdr:col>49</xdr:col>
      <xdr:colOff>89347</xdr:colOff>
      <xdr:row>744</xdr:row>
      <xdr:rowOff>126360</xdr:rowOff>
    </xdr:to>
    <xdr:sp macro="" textlink="">
      <xdr:nvSpPr>
        <xdr:cNvPr id="8" name="テキスト ボックス 7"/>
        <xdr:cNvSpPr txBox="1"/>
      </xdr:nvSpPr>
      <xdr:spPr>
        <a:xfrm>
          <a:off x="8904942" y="45586276"/>
          <a:ext cx="1141205" cy="84428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２百万円</a:t>
          </a:r>
          <a:endParaRPr kumimoji="1" lang="en-US" altLang="ja-JP" sz="1100"/>
        </a:p>
      </xdr:txBody>
    </xdr:sp>
    <xdr:clientData/>
  </xdr:twoCellAnchor>
  <xdr:twoCellAnchor>
    <xdr:from>
      <xdr:col>19</xdr:col>
      <xdr:colOff>201705</xdr:colOff>
      <xdr:row>750</xdr:row>
      <xdr:rowOff>280147</xdr:rowOff>
    </xdr:from>
    <xdr:to>
      <xdr:col>31</xdr:col>
      <xdr:colOff>163284</xdr:colOff>
      <xdr:row>751</xdr:row>
      <xdr:rowOff>163287</xdr:rowOff>
    </xdr:to>
    <xdr:sp macro="" textlink="">
      <xdr:nvSpPr>
        <xdr:cNvPr id="12" name="大かっこ 11"/>
        <xdr:cNvSpPr/>
      </xdr:nvSpPr>
      <xdr:spPr>
        <a:xfrm>
          <a:off x="4034117" y="57721500"/>
          <a:ext cx="2382049" cy="230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集落活性化推進事業費補助金</a:t>
          </a:r>
        </a:p>
      </xdr:txBody>
    </xdr:sp>
    <xdr:clientData/>
  </xdr:twoCellAnchor>
  <xdr:twoCellAnchor>
    <xdr:from>
      <xdr:col>44</xdr:col>
      <xdr:colOff>7470</xdr:colOff>
      <xdr:row>744</xdr:row>
      <xdr:rowOff>191247</xdr:rowOff>
    </xdr:from>
    <xdr:to>
      <xdr:col>49</xdr:col>
      <xdr:colOff>43888</xdr:colOff>
      <xdr:row>745</xdr:row>
      <xdr:rowOff>61818</xdr:rowOff>
    </xdr:to>
    <xdr:sp macro="" textlink="">
      <xdr:nvSpPr>
        <xdr:cNvPr id="13" name="大かっこ 12"/>
        <xdr:cNvSpPr/>
      </xdr:nvSpPr>
      <xdr:spPr>
        <a:xfrm>
          <a:off x="8948270" y="46495447"/>
          <a:ext cx="1052418" cy="226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27</xdr:col>
      <xdr:colOff>0</xdr:colOff>
      <xdr:row>745</xdr:row>
      <xdr:rowOff>112059</xdr:rowOff>
    </xdr:from>
    <xdr:to>
      <xdr:col>31</xdr:col>
      <xdr:colOff>11207</xdr:colOff>
      <xdr:row>745</xdr:row>
      <xdr:rowOff>112059</xdr:rowOff>
    </xdr:to>
    <xdr:cxnSp macro="">
      <xdr:nvCxnSpPr>
        <xdr:cNvPr id="14" name="直線コネクタ 13"/>
        <xdr:cNvCxnSpPr/>
      </xdr:nvCxnSpPr>
      <xdr:spPr>
        <a:xfrm flipH="1">
          <a:off x="5446059" y="55816500"/>
          <a:ext cx="818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22412</xdr:colOff>
      <xdr:row>744</xdr:row>
      <xdr:rowOff>190500</xdr:rowOff>
    </xdr:from>
    <xdr:to>
      <xdr:col>43</xdr:col>
      <xdr:colOff>44824</xdr:colOff>
      <xdr:row>746</xdr:row>
      <xdr:rowOff>101974</xdr:rowOff>
    </xdr:to>
    <xdr:sp macro="" textlink="">
      <xdr:nvSpPr>
        <xdr:cNvPr id="15" name="テキスト ボックス 14"/>
        <xdr:cNvSpPr txBox="1"/>
      </xdr:nvSpPr>
      <xdr:spPr>
        <a:xfrm>
          <a:off x="6321612" y="46494700"/>
          <a:ext cx="2460812" cy="62267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５百万円</a:t>
          </a:r>
          <a:endParaRPr kumimoji="1" lang="en-US" altLang="ja-JP" sz="1100"/>
        </a:p>
      </xdr:txBody>
    </xdr:sp>
    <xdr:clientData/>
  </xdr:twoCellAnchor>
  <xdr:twoCellAnchor>
    <xdr:from>
      <xdr:col>29</xdr:col>
      <xdr:colOff>145675</xdr:colOff>
      <xdr:row>746</xdr:row>
      <xdr:rowOff>246529</xdr:rowOff>
    </xdr:from>
    <xdr:to>
      <xdr:col>43</xdr:col>
      <xdr:colOff>201705</xdr:colOff>
      <xdr:row>747</xdr:row>
      <xdr:rowOff>168088</xdr:rowOff>
    </xdr:to>
    <xdr:sp macro="" textlink="">
      <xdr:nvSpPr>
        <xdr:cNvPr id="16" name="大かっこ 15"/>
        <xdr:cNvSpPr/>
      </xdr:nvSpPr>
      <xdr:spPr>
        <a:xfrm>
          <a:off x="5995146" y="56298353"/>
          <a:ext cx="2879912" cy="268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都市・地域づくり推進調査費</a:t>
          </a:r>
        </a:p>
      </xdr:txBody>
    </xdr:sp>
    <xdr:clientData/>
  </xdr:twoCellAnchor>
  <xdr:twoCellAnchor>
    <xdr:from>
      <xdr:col>29</xdr:col>
      <xdr:colOff>38100</xdr:colOff>
      <xdr:row>743</xdr:row>
      <xdr:rowOff>279400</xdr:rowOff>
    </xdr:from>
    <xdr:to>
      <xdr:col>38</xdr:col>
      <xdr:colOff>188018</xdr:colOff>
      <xdr:row>744</xdr:row>
      <xdr:rowOff>260215</xdr:rowOff>
    </xdr:to>
    <xdr:sp macro="" textlink="">
      <xdr:nvSpPr>
        <xdr:cNvPr id="17" name="テキスト ボックス 16"/>
        <xdr:cNvSpPr txBox="1"/>
      </xdr:nvSpPr>
      <xdr:spPr>
        <a:xfrm>
          <a:off x="5930900" y="46228000"/>
          <a:ext cx="1978718" cy="336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264</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556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183</v>
      </c>
      <c r="H5" s="841"/>
      <c r="I5" s="841"/>
      <c r="J5" s="841"/>
      <c r="K5" s="841"/>
      <c r="L5" s="841"/>
      <c r="M5" s="842" t="s">
        <v>66</v>
      </c>
      <c r="N5" s="843"/>
      <c r="O5" s="843"/>
      <c r="P5" s="843"/>
      <c r="Q5" s="843"/>
      <c r="R5" s="844"/>
      <c r="S5" s="845" t="s">
        <v>131</v>
      </c>
      <c r="T5" s="841"/>
      <c r="U5" s="841"/>
      <c r="V5" s="841"/>
      <c r="W5" s="841"/>
      <c r="X5" s="846"/>
      <c r="Y5" s="699" t="s">
        <v>3</v>
      </c>
      <c r="Z5" s="539"/>
      <c r="AA5" s="539"/>
      <c r="AB5" s="539"/>
      <c r="AC5" s="539"/>
      <c r="AD5" s="540"/>
      <c r="AE5" s="700" t="s">
        <v>551</v>
      </c>
      <c r="AF5" s="700"/>
      <c r="AG5" s="700"/>
      <c r="AH5" s="700"/>
      <c r="AI5" s="700"/>
      <c r="AJ5" s="700"/>
      <c r="AK5" s="700"/>
      <c r="AL5" s="700"/>
      <c r="AM5" s="700"/>
      <c r="AN5" s="700"/>
      <c r="AO5" s="700"/>
      <c r="AP5" s="701"/>
      <c r="AQ5" s="702" t="s">
        <v>552</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2" t="s">
        <v>547</v>
      </c>
      <c r="Z7" s="439"/>
      <c r="AA7" s="439"/>
      <c r="AB7" s="439"/>
      <c r="AC7" s="439"/>
      <c r="AD7" s="923"/>
      <c r="AE7" s="912" t="s">
        <v>614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地方創生</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5" t="s">
        <v>616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6">
        <v>271</v>
      </c>
      <c r="Q13" s="657"/>
      <c r="R13" s="657"/>
      <c r="S13" s="657"/>
      <c r="T13" s="657"/>
      <c r="U13" s="657"/>
      <c r="V13" s="658"/>
      <c r="W13" s="656">
        <v>243</v>
      </c>
      <c r="X13" s="657"/>
      <c r="Y13" s="657"/>
      <c r="Z13" s="657"/>
      <c r="AA13" s="657"/>
      <c r="AB13" s="657"/>
      <c r="AC13" s="658"/>
      <c r="AD13" s="656">
        <v>156</v>
      </c>
      <c r="AE13" s="657"/>
      <c r="AF13" s="657"/>
      <c r="AG13" s="657"/>
      <c r="AH13" s="657"/>
      <c r="AI13" s="657"/>
      <c r="AJ13" s="658"/>
      <c r="AK13" s="656">
        <v>121</v>
      </c>
      <c r="AL13" s="657"/>
      <c r="AM13" s="657"/>
      <c r="AN13" s="657"/>
      <c r="AO13" s="657"/>
      <c r="AP13" s="657"/>
      <c r="AQ13" s="658"/>
      <c r="AR13" s="919"/>
      <c r="AS13" s="920"/>
      <c r="AT13" s="920"/>
      <c r="AU13" s="920"/>
      <c r="AV13" s="920"/>
      <c r="AW13" s="920"/>
      <c r="AX13" s="921"/>
    </row>
    <row r="14" spans="1:50" ht="21" customHeight="1" x14ac:dyDescent="0.15">
      <c r="A14" s="613"/>
      <c r="B14" s="614"/>
      <c r="C14" s="614"/>
      <c r="D14" s="614"/>
      <c r="E14" s="614"/>
      <c r="F14" s="615"/>
      <c r="G14" s="726"/>
      <c r="H14" s="727"/>
      <c r="I14" s="712" t="s">
        <v>8</v>
      </c>
      <c r="J14" s="763"/>
      <c r="K14" s="763"/>
      <c r="L14" s="763"/>
      <c r="M14" s="763"/>
      <c r="N14" s="763"/>
      <c r="O14" s="764"/>
      <c r="P14" s="656" t="s">
        <v>554</v>
      </c>
      <c r="Q14" s="657"/>
      <c r="R14" s="657"/>
      <c r="S14" s="657"/>
      <c r="T14" s="657"/>
      <c r="U14" s="657"/>
      <c r="V14" s="658"/>
      <c r="W14" s="656" t="s">
        <v>554</v>
      </c>
      <c r="X14" s="657"/>
      <c r="Y14" s="657"/>
      <c r="Z14" s="657"/>
      <c r="AA14" s="657"/>
      <c r="AB14" s="657"/>
      <c r="AC14" s="658"/>
      <c r="AD14" s="656" t="s">
        <v>583</v>
      </c>
      <c r="AE14" s="657"/>
      <c r="AF14" s="657"/>
      <c r="AG14" s="657"/>
      <c r="AH14" s="657"/>
      <c r="AI14" s="657"/>
      <c r="AJ14" s="658"/>
      <c r="AK14" s="656"/>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6">
        <v>97</v>
      </c>
      <c r="Q15" s="657"/>
      <c r="R15" s="657"/>
      <c r="S15" s="657"/>
      <c r="T15" s="657"/>
      <c r="U15" s="657"/>
      <c r="V15" s="658"/>
      <c r="W15" s="656">
        <v>33</v>
      </c>
      <c r="X15" s="657"/>
      <c r="Y15" s="657"/>
      <c r="Z15" s="657"/>
      <c r="AA15" s="657"/>
      <c r="AB15" s="657"/>
      <c r="AC15" s="658"/>
      <c r="AD15" s="656" t="s">
        <v>554</v>
      </c>
      <c r="AE15" s="657"/>
      <c r="AF15" s="657"/>
      <c r="AG15" s="657"/>
      <c r="AH15" s="657"/>
      <c r="AI15" s="657"/>
      <c r="AJ15" s="658"/>
      <c r="AK15" s="656">
        <v>24</v>
      </c>
      <c r="AL15" s="657"/>
      <c r="AM15" s="657"/>
      <c r="AN15" s="657"/>
      <c r="AO15" s="657"/>
      <c r="AP15" s="657"/>
      <c r="AQ15" s="658"/>
      <c r="AR15" s="656"/>
      <c r="AS15" s="657"/>
      <c r="AT15" s="657"/>
      <c r="AU15" s="657"/>
      <c r="AV15" s="657"/>
      <c r="AW15" s="657"/>
      <c r="AX15" s="807"/>
    </row>
    <row r="16" spans="1:50" ht="21" customHeight="1" x14ac:dyDescent="0.15">
      <c r="A16" s="613"/>
      <c r="B16" s="614"/>
      <c r="C16" s="614"/>
      <c r="D16" s="614"/>
      <c r="E16" s="614"/>
      <c r="F16" s="615"/>
      <c r="G16" s="726"/>
      <c r="H16" s="727"/>
      <c r="I16" s="712" t="s">
        <v>52</v>
      </c>
      <c r="J16" s="713"/>
      <c r="K16" s="713"/>
      <c r="L16" s="713"/>
      <c r="M16" s="713"/>
      <c r="N16" s="713"/>
      <c r="O16" s="714"/>
      <c r="P16" s="656">
        <v>-33</v>
      </c>
      <c r="Q16" s="657"/>
      <c r="R16" s="657"/>
      <c r="S16" s="657"/>
      <c r="T16" s="657"/>
      <c r="U16" s="657"/>
      <c r="V16" s="658"/>
      <c r="W16" s="656" t="s">
        <v>554</v>
      </c>
      <c r="X16" s="657"/>
      <c r="Y16" s="657"/>
      <c r="Z16" s="657"/>
      <c r="AA16" s="657"/>
      <c r="AB16" s="657"/>
      <c r="AC16" s="658"/>
      <c r="AD16" s="656">
        <v>-24</v>
      </c>
      <c r="AE16" s="657"/>
      <c r="AF16" s="657"/>
      <c r="AG16" s="657"/>
      <c r="AH16" s="657"/>
      <c r="AI16" s="657"/>
      <c r="AJ16" s="658"/>
      <c r="AK16" s="656"/>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6" t="s">
        <v>554</v>
      </c>
      <c r="Q17" s="657"/>
      <c r="R17" s="657"/>
      <c r="S17" s="657"/>
      <c r="T17" s="657"/>
      <c r="U17" s="657"/>
      <c r="V17" s="658"/>
      <c r="W17" s="656" t="s">
        <v>554</v>
      </c>
      <c r="X17" s="657"/>
      <c r="Y17" s="657"/>
      <c r="Z17" s="657"/>
      <c r="AA17" s="657"/>
      <c r="AB17" s="657"/>
      <c r="AC17" s="658"/>
      <c r="AD17" s="656" t="s">
        <v>583</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8"/>
      <c r="H18" s="729"/>
      <c r="I18" s="717" t="s">
        <v>20</v>
      </c>
      <c r="J18" s="718"/>
      <c r="K18" s="718"/>
      <c r="L18" s="718"/>
      <c r="M18" s="718"/>
      <c r="N18" s="718"/>
      <c r="O18" s="719"/>
      <c r="P18" s="879">
        <f>SUM(P13:V17)</f>
        <v>335</v>
      </c>
      <c r="Q18" s="880"/>
      <c r="R18" s="880"/>
      <c r="S18" s="880"/>
      <c r="T18" s="880"/>
      <c r="U18" s="880"/>
      <c r="V18" s="881"/>
      <c r="W18" s="879">
        <f>SUM(W13:AC17)</f>
        <v>276</v>
      </c>
      <c r="X18" s="880"/>
      <c r="Y18" s="880"/>
      <c r="Z18" s="880"/>
      <c r="AA18" s="880"/>
      <c r="AB18" s="880"/>
      <c r="AC18" s="881"/>
      <c r="AD18" s="879">
        <f>SUM(AD13:AJ17)</f>
        <v>132</v>
      </c>
      <c r="AE18" s="880"/>
      <c r="AF18" s="880"/>
      <c r="AG18" s="880"/>
      <c r="AH18" s="880"/>
      <c r="AI18" s="880"/>
      <c r="AJ18" s="881"/>
      <c r="AK18" s="879">
        <f>SUM(AK13:AQ17)</f>
        <v>145</v>
      </c>
      <c r="AL18" s="880"/>
      <c r="AM18" s="880"/>
      <c r="AN18" s="880"/>
      <c r="AO18" s="880"/>
      <c r="AP18" s="880"/>
      <c r="AQ18" s="881"/>
      <c r="AR18" s="879">
        <f>SUM(AR13:AX17)</f>
        <v>0</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318</v>
      </c>
      <c r="Q19" s="657"/>
      <c r="R19" s="657"/>
      <c r="S19" s="657"/>
      <c r="T19" s="657"/>
      <c r="U19" s="657"/>
      <c r="V19" s="658"/>
      <c r="W19" s="656">
        <v>259</v>
      </c>
      <c r="X19" s="657"/>
      <c r="Y19" s="657"/>
      <c r="Z19" s="657"/>
      <c r="AA19" s="657"/>
      <c r="AB19" s="657"/>
      <c r="AC19" s="658"/>
      <c r="AD19" s="656">
        <v>122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0.94925373134328361</v>
      </c>
      <c r="Q20" s="311"/>
      <c r="R20" s="311"/>
      <c r="S20" s="311"/>
      <c r="T20" s="311"/>
      <c r="U20" s="311"/>
      <c r="V20" s="311"/>
      <c r="W20" s="311">
        <f t="shared" ref="W20" si="0">IF(W18=0, "-", SUM(W19)/W18)</f>
        <v>0.93840579710144922</v>
      </c>
      <c r="X20" s="311"/>
      <c r="Y20" s="311"/>
      <c r="Z20" s="311"/>
      <c r="AA20" s="311"/>
      <c r="AB20" s="311"/>
      <c r="AC20" s="311"/>
      <c r="AD20" s="311">
        <f t="shared" ref="AD20" si="1">IF(AD18=0, "-", SUM(AD19)/AD18)</f>
        <v>0.9242424242424242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497</v>
      </c>
      <c r="H21" s="310"/>
      <c r="I21" s="310"/>
      <c r="J21" s="310"/>
      <c r="K21" s="310"/>
      <c r="L21" s="310"/>
      <c r="M21" s="310"/>
      <c r="N21" s="310"/>
      <c r="O21" s="310"/>
      <c r="P21" s="311">
        <f>IF(P19=0, "-", SUM(P19)/SUM(P13,P14))</f>
        <v>1.1734317343173433</v>
      </c>
      <c r="Q21" s="311"/>
      <c r="R21" s="311"/>
      <c r="S21" s="311"/>
      <c r="T21" s="311"/>
      <c r="U21" s="311"/>
      <c r="V21" s="311"/>
      <c r="W21" s="311">
        <f t="shared" ref="W21" si="2">IF(W19=0, "-", SUM(W19)/SUM(W13,W14))</f>
        <v>1.0658436213991769</v>
      </c>
      <c r="X21" s="311"/>
      <c r="Y21" s="311"/>
      <c r="Z21" s="311"/>
      <c r="AA21" s="311"/>
      <c r="AB21" s="311"/>
      <c r="AC21" s="311"/>
      <c r="AD21" s="311">
        <f t="shared" ref="AD21" si="3">IF(AD19=0, "-", SUM(AD19)/SUM(AD13,AD14))</f>
        <v>0.78205128205128205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8.5" customHeight="1" x14ac:dyDescent="0.15">
      <c r="A23" s="967"/>
      <c r="B23" s="968"/>
      <c r="C23" s="968"/>
      <c r="D23" s="968"/>
      <c r="E23" s="968"/>
      <c r="F23" s="969"/>
      <c r="G23" s="952" t="s">
        <v>581</v>
      </c>
      <c r="H23" s="953"/>
      <c r="I23" s="953"/>
      <c r="J23" s="953"/>
      <c r="K23" s="953"/>
      <c r="L23" s="953"/>
      <c r="M23" s="953"/>
      <c r="N23" s="953"/>
      <c r="O23" s="954"/>
      <c r="P23" s="919">
        <v>119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6">
        <v>2</v>
      </c>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t="s">
        <v>629</v>
      </c>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t="s">
        <v>629</v>
      </c>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t="s">
        <v>629</v>
      </c>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121</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8" t="s">
        <v>355</v>
      </c>
      <c r="AR30" s="769"/>
      <c r="AS30" s="769"/>
      <c r="AT30" s="770"/>
      <c r="AU30" s="775" t="s">
        <v>253</v>
      </c>
      <c r="AV30" s="775"/>
      <c r="AW30" s="775"/>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32</v>
      </c>
      <c r="AV31" s="192"/>
      <c r="AW31" s="394" t="s">
        <v>300</v>
      </c>
      <c r="AX31" s="395"/>
    </row>
    <row r="32" spans="1:50" ht="39"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554</v>
      </c>
      <c r="AF32" s="212"/>
      <c r="AG32" s="212"/>
      <c r="AH32" s="212"/>
      <c r="AI32" s="211">
        <v>722</v>
      </c>
      <c r="AJ32" s="212"/>
      <c r="AK32" s="212"/>
      <c r="AL32" s="212"/>
      <c r="AM32" s="211">
        <v>908</v>
      </c>
      <c r="AN32" s="212"/>
      <c r="AO32" s="212"/>
      <c r="AP32" s="212"/>
      <c r="AQ32" s="333" t="s">
        <v>557</v>
      </c>
      <c r="AR32" s="200"/>
      <c r="AS32" s="200"/>
      <c r="AT32" s="334"/>
      <c r="AU32" s="212" t="s">
        <v>557</v>
      </c>
      <c r="AV32" s="212"/>
      <c r="AW32" s="212"/>
      <c r="AX32" s="214"/>
    </row>
    <row r="33" spans="1:50" ht="39"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554</v>
      </c>
      <c r="AF33" s="212"/>
      <c r="AG33" s="212"/>
      <c r="AH33" s="212"/>
      <c r="AI33" s="211" t="s">
        <v>554</v>
      </c>
      <c r="AJ33" s="212"/>
      <c r="AK33" s="212"/>
      <c r="AL33" s="212"/>
      <c r="AM33" s="211" t="s">
        <v>584</v>
      </c>
      <c r="AN33" s="212"/>
      <c r="AO33" s="212"/>
      <c r="AP33" s="212"/>
      <c r="AQ33" s="333" t="s">
        <v>557</v>
      </c>
      <c r="AR33" s="200"/>
      <c r="AS33" s="200"/>
      <c r="AT33" s="334"/>
      <c r="AU33" s="212">
        <v>1000</v>
      </c>
      <c r="AV33" s="212"/>
      <c r="AW33" s="212"/>
      <c r="AX33" s="214"/>
    </row>
    <row r="34" spans="1:50" ht="39"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v>72.2</v>
      </c>
      <c r="AJ34" s="212"/>
      <c r="AK34" s="212"/>
      <c r="AL34" s="212"/>
      <c r="AM34" s="211">
        <v>90.8</v>
      </c>
      <c r="AN34" s="212"/>
      <c r="AO34" s="212"/>
      <c r="AP34" s="212"/>
      <c r="AQ34" s="333" t="s">
        <v>557</v>
      </c>
      <c r="AR34" s="200"/>
      <c r="AS34" s="200"/>
      <c r="AT34" s="334"/>
      <c r="AU34" s="212" t="s">
        <v>557</v>
      </c>
      <c r="AV34" s="212"/>
      <c r="AW34" s="212"/>
      <c r="AX34" s="214"/>
    </row>
    <row r="35" spans="1:50" ht="23.25" customHeight="1" x14ac:dyDescent="0.15">
      <c r="A35" s="219" t="s">
        <v>527</v>
      </c>
      <c r="B35" s="220"/>
      <c r="C35" s="220"/>
      <c r="D35" s="220"/>
      <c r="E35" s="220"/>
      <c r="F35" s="221"/>
      <c r="G35" s="225" t="s">
        <v>613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5"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10</v>
      </c>
      <c r="AF101" s="212"/>
      <c r="AG101" s="212"/>
      <c r="AH101" s="213"/>
      <c r="AI101" s="211">
        <v>12</v>
      </c>
      <c r="AJ101" s="212"/>
      <c r="AK101" s="212"/>
      <c r="AL101" s="213"/>
      <c r="AM101" s="211">
        <v>3</v>
      </c>
      <c r="AN101" s="212"/>
      <c r="AO101" s="212"/>
      <c r="AP101" s="213"/>
      <c r="AQ101" s="211" t="s">
        <v>585</v>
      </c>
      <c r="AR101" s="212"/>
      <c r="AS101" s="212"/>
      <c r="AT101" s="213"/>
      <c r="AU101" s="211" t="s">
        <v>585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10</v>
      </c>
      <c r="AF102" s="414"/>
      <c r="AG102" s="414"/>
      <c r="AH102" s="414"/>
      <c r="AI102" s="414">
        <v>13</v>
      </c>
      <c r="AJ102" s="414"/>
      <c r="AK102" s="414"/>
      <c r="AL102" s="414"/>
      <c r="AM102" s="414">
        <v>4</v>
      </c>
      <c r="AN102" s="414"/>
      <c r="AO102" s="414"/>
      <c r="AP102" s="414"/>
      <c r="AQ102" s="266">
        <v>7</v>
      </c>
      <c r="AR102" s="267"/>
      <c r="AS102" s="267"/>
      <c r="AT102" s="312"/>
      <c r="AU102" s="266" t="s">
        <v>585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14</v>
      </c>
      <c r="AF116" s="414"/>
      <c r="AG116" s="414"/>
      <c r="AH116" s="414"/>
      <c r="AI116" s="414">
        <v>13</v>
      </c>
      <c r="AJ116" s="414"/>
      <c r="AK116" s="414"/>
      <c r="AL116" s="414"/>
      <c r="AM116" s="414">
        <v>38</v>
      </c>
      <c r="AN116" s="414"/>
      <c r="AO116" s="414"/>
      <c r="AP116" s="414"/>
      <c r="AQ116" s="211">
        <v>20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568</v>
      </c>
      <c r="AJ117" s="547"/>
      <c r="AK117" s="547"/>
      <c r="AL117" s="547"/>
      <c r="AM117" s="547" t="s">
        <v>617</v>
      </c>
      <c r="AN117" s="547"/>
      <c r="AO117" s="547"/>
      <c r="AP117" s="547"/>
      <c r="AQ117" s="547" t="s">
        <v>601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79.8</v>
      </c>
      <c r="AF134" s="200"/>
      <c r="AG134" s="200"/>
      <c r="AH134" s="200"/>
      <c r="AI134" s="199">
        <v>79.900000000000006</v>
      </c>
      <c r="AJ134" s="200"/>
      <c r="AK134" s="200"/>
      <c r="AL134" s="200"/>
      <c r="AM134" s="199">
        <v>79.900000000000006</v>
      </c>
      <c r="AN134" s="681"/>
      <c r="AO134" s="681"/>
      <c r="AP134" s="682"/>
      <c r="AQ134" s="199" t="s">
        <v>585</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82</v>
      </c>
      <c r="AF135" s="200"/>
      <c r="AG135" s="200"/>
      <c r="AH135" s="200"/>
      <c r="AI135" s="199">
        <v>82</v>
      </c>
      <c r="AJ135" s="200"/>
      <c r="AK135" s="200"/>
      <c r="AL135" s="200"/>
      <c r="AM135" s="199">
        <v>82</v>
      </c>
      <c r="AN135" s="200"/>
      <c r="AO135" s="200"/>
      <c r="AP135" s="200"/>
      <c r="AQ135" s="199" t="s">
        <v>585</v>
      </c>
      <c r="AR135" s="200"/>
      <c r="AS135" s="200"/>
      <c r="AT135" s="200"/>
      <c r="AU135" s="199" t="s">
        <v>585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624</v>
      </c>
      <c r="H154" s="98"/>
      <c r="I154" s="98"/>
      <c r="J154" s="98"/>
      <c r="K154" s="98"/>
      <c r="L154" s="98"/>
      <c r="M154" s="98"/>
      <c r="N154" s="98"/>
      <c r="O154" s="98"/>
      <c r="P154" s="99"/>
      <c r="Q154" s="118" t="s">
        <v>625</v>
      </c>
      <c r="R154" s="98"/>
      <c r="S154" s="98"/>
      <c r="T154" s="98"/>
      <c r="U154" s="98"/>
      <c r="V154" s="98"/>
      <c r="W154" s="98"/>
      <c r="X154" s="98"/>
      <c r="Y154" s="98"/>
      <c r="Z154" s="98"/>
      <c r="AA154" s="286"/>
      <c r="AB154" s="134" t="s">
        <v>625</v>
      </c>
      <c r="AC154" s="135"/>
      <c r="AD154" s="135"/>
      <c r="AE154" s="140" t="s">
        <v>625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554</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27"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553</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553</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553</v>
      </c>
      <c r="AE704" s="784"/>
      <c r="AF704" s="784"/>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553</v>
      </c>
      <c r="AE705" s="716"/>
      <c r="AF705" s="716"/>
      <c r="AG705" s="118" t="s">
        <v>589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590</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553</v>
      </c>
      <c r="AE708" s="604"/>
      <c r="AF708" s="604"/>
      <c r="AG708" s="743" t="s">
        <v>591</v>
      </c>
      <c r="AH708" s="744"/>
      <c r="AI708" s="744"/>
      <c r="AJ708" s="744"/>
      <c r="AK708" s="744"/>
      <c r="AL708" s="744"/>
      <c r="AM708" s="744"/>
      <c r="AN708" s="744"/>
      <c r="AO708" s="744"/>
      <c r="AP708" s="744"/>
      <c r="AQ708" s="744"/>
      <c r="AR708" s="744"/>
      <c r="AS708" s="744"/>
      <c r="AT708" s="744"/>
      <c r="AU708" s="744"/>
      <c r="AV708" s="744"/>
      <c r="AW708" s="744"/>
      <c r="AX708" s="745"/>
    </row>
    <row r="709" spans="1:50" ht="3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593</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593</v>
      </c>
      <c r="AE712" s="784"/>
      <c r="AF712" s="784"/>
      <c r="AG712" s="811" t="s">
        <v>585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593</v>
      </c>
      <c r="AE713" s="322"/>
      <c r="AF713" s="662"/>
      <c r="AG713" s="94" t="s">
        <v>585</v>
      </c>
      <c r="AH713" s="95"/>
      <c r="AI713" s="95"/>
      <c r="AJ713" s="95"/>
      <c r="AK713" s="95"/>
      <c r="AL713" s="95"/>
      <c r="AM713" s="95"/>
      <c r="AN713" s="95"/>
      <c r="AO713" s="95"/>
      <c r="AP713" s="95"/>
      <c r="AQ713" s="95"/>
      <c r="AR713" s="95"/>
      <c r="AS713" s="95"/>
      <c r="AT713" s="95"/>
      <c r="AU713" s="95"/>
      <c r="AV713" s="95"/>
      <c r="AW713" s="95"/>
      <c r="AX713" s="96"/>
    </row>
    <row r="714" spans="1:50" ht="108"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553</v>
      </c>
      <c r="AE714" s="809"/>
      <c r="AF714" s="810"/>
      <c r="AG714" s="737" t="s">
        <v>619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553</v>
      </c>
      <c r="AE715" s="604"/>
      <c r="AF715" s="655"/>
      <c r="AG715" s="743" t="s">
        <v>595</v>
      </c>
      <c r="AH715" s="744"/>
      <c r="AI715" s="744"/>
      <c r="AJ715" s="744"/>
      <c r="AK715" s="744"/>
      <c r="AL715" s="744"/>
      <c r="AM715" s="744"/>
      <c r="AN715" s="744"/>
      <c r="AO715" s="744"/>
      <c r="AP715" s="744"/>
      <c r="AQ715" s="744"/>
      <c r="AR715" s="744"/>
      <c r="AS715" s="744"/>
      <c r="AT715" s="744"/>
      <c r="AU715" s="744"/>
      <c r="AV715" s="744"/>
      <c r="AW715" s="744"/>
      <c r="AX715" s="745"/>
    </row>
    <row r="716" spans="1:50" ht="60.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618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t="s">
        <v>599</v>
      </c>
      <c r="D721" s="290"/>
      <c r="E721" s="290"/>
      <c r="F721" s="291"/>
      <c r="G721" s="280"/>
      <c r="H721" s="281"/>
      <c r="I721" s="83" t="str">
        <f>IF(OR(G721="　", G721=""), "", "-")</f>
        <v/>
      </c>
      <c r="J721" s="284"/>
      <c r="K721" s="284"/>
      <c r="L721" s="83" t="str">
        <f>IF(M721="","","-")</f>
        <v/>
      </c>
      <c r="M721" s="84"/>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8" customHeight="1" x14ac:dyDescent="0.15">
      <c r="A726" s="639" t="s">
        <v>48</v>
      </c>
      <c r="B726" s="803"/>
      <c r="C726" s="816" t="s">
        <v>53</v>
      </c>
      <c r="D726" s="838"/>
      <c r="E726" s="838"/>
      <c r="F726" s="839"/>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574</v>
      </c>
      <c r="F737" s="988"/>
      <c r="G737" s="988"/>
      <c r="H737" s="988"/>
      <c r="I737" s="988"/>
      <c r="J737" s="988"/>
      <c r="K737" s="988"/>
      <c r="L737" s="988"/>
      <c r="M737" s="988"/>
      <c r="N737" s="358" t="s">
        <v>358</v>
      </c>
      <c r="O737" s="358"/>
      <c r="P737" s="358"/>
      <c r="Q737" s="358"/>
      <c r="R737" s="988" t="s">
        <v>575</v>
      </c>
      <c r="S737" s="988"/>
      <c r="T737" s="988"/>
      <c r="U737" s="988"/>
      <c r="V737" s="988"/>
      <c r="W737" s="988"/>
      <c r="X737" s="988"/>
      <c r="Y737" s="988"/>
      <c r="Z737" s="988"/>
      <c r="AA737" s="358" t="s">
        <v>359</v>
      </c>
      <c r="AB737" s="358"/>
      <c r="AC737" s="358"/>
      <c r="AD737" s="358"/>
      <c r="AE737" s="988" t="s">
        <v>576</v>
      </c>
      <c r="AF737" s="988"/>
      <c r="AG737" s="988"/>
      <c r="AH737" s="988"/>
      <c r="AI737" s="988"/>
      <c r="AJ737" s="988"/>
      <c r="AK737" s="988"/>
      <c r="AL737" s="988"/>
      <c r="AM737" s="988"/>
      <c r="AN737" s="358" t="s">
        <v>360</v>
      </c>
      <c r="AO737" s="358"/>
      <c r="AP737" s="358"/>
      <c r="AQ737" s="358"/>
      <c r="AR737" s="989" t="s">
        <v>577</v>
      </c>
      <c r="AS737" s="990"/>
      <c r="AT737" s="990"/>
      <c r="AU737" s="990"/>
      <c r="AV737" s="990"/>
      <c r="AW737" s="990"/>
      <c r="AX737" s="991"/>
      <c r="AY737" s="89"/>
      <c r="AZ737" s="89"/>
    </row>
    <row r="738" spans="1:52" ht="24.75" customHeight="1" x14ac:dyDescent="0.15">
      <c r="A738" s="992" t="s">
        <v>361</v>
      </c>
      <c r="B738" s="203"/>
      <c r="C738" s="203"/>
      <c r="D738" s="204"/>
      <c r="E738" s="988" t="s">
        <v>578</v>
      </c>
      <c r="F738" s="988"/>
      <c r="G738" s="988"/>
      <c r="H738" s="988"/>
      <c r="I738" s="988"/>
      <c r="J738" s="988"/>
      <c r="K738" s="988"/>
      <c r="L738" s="988"/>
      <c r="M738" s="988"/>
      <c r="N738" s="358" t="s">
        <v>362</v>
      </c>
      <c r="O738" s="358"/>
      <c r="P738" s="358"/>
      <c r="Q738" s="358"/>
      <c r="R738" s="988" t="s">
        <v>579</v>
      </c>
      <c r="S738" s="988"/>
      <c r="T738" s="988"/>
      <c r="U738" s="988"/>
      <c r="V738" s="988"/>
      <c r="W738" s="988"/>
      <c r="X738" s="988"/>
      <c r="Y738" s="988"/>
      <c r="Z738" s="988"/>
      <c r="AA738" s="358" t="s">
        <v>482</v>
      </c>
      <c r="AB738" s="358"/>
      <c r="AC738" s="358"/>
      <c r="AD738" s="358"/>
      <c r="AE738" s="988" t="s">
        <v>580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549</v>
      </c>
      <c r="F739" s="1000"/>
      <c r="G739" s="1000"/>
      <c r="H739" s="91" t="str">
        <f>IF(E739="", "", "(")</f>
        <v>(</v>
      </c>
      <c r="I739" s="983" t="s">
        <v>484</v>
      </c>
      <c r="J739" s="983"/>
      <c r="K739" s="91" t="str">
        <f>IF(OR(I739="　", I739=""), "", "-")</f>
        <v/>
      </c>
      <c r="L739" s="984">
        <v>263</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t="s">
        <v>602</v>
      </c>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9"/>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109.5" customHeight="1" x14ac:dyDescent="0.15">
      <c r="A781" s="630"/>
      <c r="B781" s="631"/>
      <c r="C781" s="631"/>
      <c r="D781" s="631"/>
      <c r="E781" s="631"/>
      <c r="F781" s="632"/>
      <c r="G781" s="669" t="s">
        <v>603</v>
      </c>
      <c r="H781" s="670"/>
      <c r="I781" s="670"/>
      <c r="J781" s="670"/>
      <c r="K781" s="671"/>
      <c r="L781" s="663" t="s">
        <v>621</v>
      </c>
      <c r="M781" s="664"/>
      <c r="N781" s="664"/>
      <c r="O781" s="664"/>
      <c r="P781" s="664"/>
      <c r="Q781" s="664"/>
      <c r="R781" s="664"/>
      <c r="S781" s="664"/>
      <c r="T781" s="664"/>
      <c r="U781" s="664"/>
      <c r="V781" s="664"/>
      <c r="W781" s="664"/>
      <c r="X781" s="665"/>
      <c r="Y781" s="384">
        <v>93</v>
      </c>
      <c r="Z781" s="385"/>
      <c r="AA781" s="385"/>
      <c r="AB781" s="806"/>
      <c r="AC781" s="669" t="s">
        <v>604</v>
      </c>
      <c r="AD781" s="670"/>
      <c r="AE781" s="670"/>
      <c r="AF781" s="670"/>
      <c r="AG781" s="671"/>
      <c r="AH781" s="663" t="s">
        <v>622</v>
      </c>
      <c r="AI781" s="664"/>
      <c r="AJ781" s="664"/>
      <c r="AK781" s="664"/>
      <c r="AL781" s="664"/>
      <c r="AM781" s="664"/>
      <c r="AN781" s="664"/>
      <c r="AO781" s="664"/>
      <c r="AP781" s="664"/>
      <c r="AQ781" s="664"/>
      <c r="AR781" s="664"/>
      <c r="AS781" s="664"/>
      <c r="AT781" s="665"/>
      <c r="AU781" s="384">
        <v>5</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93</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v>
      </c>
      <c r="AV791" s="833"/>
      <c r="AW791" s="833"/>
      <c r="AX791" s="835"/>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9"/>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6"/>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9"/>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6"/>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9"/>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6"/>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7.5" customHeight="1" x14ac:dyDescent="0.15">
      <c r="A837" s="372">
        <v>1</v>
      </c>
      <c r="B837" s="372">
        <v>1</v>
      </c>
      <c r="C837" s="354" t="s">
        <v>610</v>
      </c>
      <c r="D837" s="340"/>
      <c r="E837" s="340"/>
      <c r="F837" s="340"/>
      <c r="G837" s="340"/>
      <c r="H837" s="340"/>
      <c r="I837" s="340"/>
      <c r="J837" s="341">
        <v>1000020112071</v>
      </c>
      <c r="K837" s="342"/>
      <c r="L837" s="342"/>
      <c r="M837" s="342"/>
      <c r="N837" s="342"/>
      <c r="O837" s="342"/>
      <c r="P837" s="355" t="s">
        <v>626</v>
      </c>
      <c r="Q837" s="343"/>
      <c r="R837" s="343"/>
      <c r="S837" s="343"/>
      <c r="T837" s="343"/>
      <c r="U837" s="343"/>
      <c r="V837" s="343"/>
      <c r="W837" s="343"/>
      <c r="X837" s="343"/>
      <c r="Y837" s="344">
        <v>93</v>
      </c>
      <c r="Z837" s="345"/>
      <c r="AA837" s="345"/>
      <c r="AB837" s="346"/>
      <c r="AC837" s="356" t="s">
        <v>608</v>
      </c>
      <c r="AD837" s="364"/>
      <c r="AE837" s="364"/>
      <c r="AF837" s="364"/>
      <c r="AG837" s="364"/>
      <c r="AH837" s="365" t="s">
        <v>585</v>
      </c>
      <c r="AI837" s="366"/>
      <c r="AJ837" s="366"/>
      <c r="AK837" s="366"/>
      <c r="AL837" s="350" t="s">
        <v>585</v>
      </c>
      <c r="AM837" s="351"/>
      <c r="AN837" s="351"/>
      <c r="AO837" s="352"/>
      <c r="AP837" s="353" t="s">
        <v>609</v>
      </c>
      <c r="AQ837" s="353"/>
      <c r="AR837" s="353"/>
      <c r="AS837" s="353"/>
      <c r="AT837" s="353"/>
      <c r="AU837" s="353"/>
      <c r="AV837" s="353"/>
      <c r="AW837" s="353"/>
      <c r="AX837" s="353"/>
    </row>
    <row r="838" spans="1:50" ht="75" customHeight="1" x14ac:dyDescent="0.15">
      <c r="A838" s="372">
        <v>2</v>
      </c>
      <c r="B838" s="372">
        <v>1</v>
      </c>
      <c r="C838" s="354" t="s">
        <v>611</v>
      </c>
      <c r="D838" s="340"/>
      <c r="E838" s="340"/>
      <c r="F838" s="340"/>
      <c r="G838" s="340"/>
      <c r="H838" s="340"/>
      <c r="I838" s="340"/>
      <c r="J838" s="341">
        <v>6000020152170</v>
      </c>
      <c r="K838" s="342"/>
      <c r="L838" s="342"/>
      <c r="M838" s="342"/>
      <c r="N838" s="342"/>
      <c r="O838" s="342"/>
      <c r="P838" s="355" t="s">
        <v>627</v>
      </c>
      <c r="Q838" s="343"/>
      <c r="R838" s="343"/>
      <c r="S838" s="343"/>
      <c r="T838" s="343"/>
      <c r="U838" s="343"/>
      <c r="V838" s="343"/>
      <c r="W838" s="343"/>
      <c r="X838" s="343"/>
      <c r="Y838" s="344">
        <v>20</v>
      </c>
      <c r="Z838" s="345"/>
      <c r="AA838" s="345"/>
      <c r="AB838" s="346"/>
      <c r="AC838" s="356" t="s">
        <v>608</v>
      </c>
      <c r="AD838" s="356"/>
      <c r="AE838" s="356"/>
      <c r="AF838" s="356"/>
      <c r="AG838" s="356"/>
      <c r="AH838" s="365" t="s">
        <v>585</v>
      </c>
      <c r="AI838" s="366"/>
      <c r="AJ838" s="366"/>
      <c r="AK838" s="366"/>
      <c r="AL838" s="350" t="s">
        <v>585</v>
      </c>
      <c r="AM838" s="351"/>
      <c r="AN838" s="351"/>
      <c r="AO838" s="352"/>
      <c r="AP838" s="353" t="s">
        <v>609</v>
      </c>
      <c r="AQ838" s="353"/>
      <c r="AR838" s="353"/>
      <c r="AS838" s="353"/>
      <c r="AT838" s="353"/>
      <c r="AU838" s="353"/>
      <c r="AV838" s="353"/>
      <c r="AW838" s="353"/>
      <c r="AX838" s="353"/>
    </row>
    <row r="839" spans="1:50" ht="71.25" customHeight="1" x14ac:dyDescent="0.15">
      <c r="A839" s="372">
        <v>3</v>
      </c>
      <c r="B839" s="372">
        <v>1</v>
      </c>
      <c r="C839" s="354" t="s">
        <v>612</v>
      </c>
      <c r="D839" s="340"/>
      <c r="E839" s="340"/>
      <c r="F839" s="340"/>
      <c r="G839" s="340"/>
      <c r="H839" s="340"/>
      <c r="I839" s="340"/>
      <c r="J839" s="341">
        <v>6000020452025</v>
      </c>
      <c r="K839" s="342"/>
      <c r="L839" s="342"/>
      <c r="M839" s="342"/>
      <c r="N839" s="342"/>
      <c r="O839" s="342"/>
      <c r="P839" s="355" t="s">
        <v>628</v>
      </c>
      <c r="Q839" s="343"/>
      <c r="R839" s="343"/>
      <c r="S839" s="343"/>
      <c r="T839" s="343"/>
      <c r="U839" s="343"/>
      <c r="V839" s="343"/>
      <c r="W839" s="343"/>
      <c r="X839" s="343"/>
      <c r="Y839" s="344">
        <v>2</v>
      </c>
      <c r="Z839" s="345"/>
      <c r="AA839" s="345"/>
      <c r="AB839" s="346"/>
      <c r="AC839" s="356" t="s">
        <v>608</v>
      </c>
      <c r="AD839" s="356"/>
      <c r="AE839" s="356"/>
      <c r="AF839" s="356"/>
      <c r="AG839" s="356"/>
      <c r="AH839" s="365" t="s">
        <v>585</v>
      </c>
      <c r="AI839" s="366"/>
      <c r="AJ839" s="366"/>
      <c r="AK839" s="366"/>
      <c r="AL839" s="350" t="s">
        <v>585</v>
      </c>
      <c r="AM839" s="351"/>
      <c r="AN839" s="351"/>
      <c r="AO839" s="352"/>
      <c r="AP839" s="353" t="s">
        <v>609</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157.5" customHeight="1" x14ac:dyDescent="0.15">
      <c r="A870" s="372">
        <v>1</v>
      </c>
      <c r="B870" s="372">
        <v>1</v>
      </c>
      <c r="C870" s="354" t="s">
        <v>606</v>
      </c>
      <c r="D870" s="340"/>
      <c r="E870" s="340"/>
      <c r="F870" s="340"/>
      <c r="G870" s="340"/>
      <c r="H870" s="340"/>
      <c r="I870" s="340"/>
      <c r="J870" s="341">
        <v>5011105004806</v>
      </c>
      <c r="K870" s="342"/>
      <c r="L870" s="342"/>
      <c r="M870" s="342"/>
      <c r="N870" s="342"/>
      <c r="O870" s="342"/>
      <c r="P870" s="355" t="s">
        <v>623</v>
      </c>
      <c r="Q870" s="343"/>
      <c r="R870" s="343"/>
      <c r="S870" s="343"/>
      <c r="T870" s="343"/>
      <c r="U870" s="343"/>
      <c r="V870" s="343"/>
      <c r="W870" s="343"/>
      <c r="X870" s="343"/>
      <c r="Y870" s="344">
        <v>5</v>
      </c>
      <c r="Z870" s="345"/>
      <c r="AA870" s="345"/>
      <c r="AB870" s="346"/>
      <c r="AC870" s="356" t="s">
        <v>523</v>
      </c>
      <c r="AD870" s="364"/>
      <c r="AE870" s="364"/>
      <c r="AF870" s="364"/>
      <c r="AG870" s="364"/>
      <c r="AH870" s="365">
        <v>8</v>
      </c>
      <c r="AI870" s="366"/>
      <c r="AJ870" s="366"/>
      <c r="AK870" s="366"/>
      <c r="AL870" s="350">
        <v>99.7</v>
      </c>
      <c r="AM870" s="351"/>
      <c r="AN870" s="351"/>
      <c r="AO870" s="352"/>
      <c r="AP870" s="353" t="s">
        <v>630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629</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6">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9:AO839">
    <cfRule type="expression" dxfId="703" priority="1">
      <formula>IF(AND(AL839&gt;=0, RIGHT(TEXT(AL839,"0.#"),1)&lt;&gt;"."),TRUE,FALSE)</formula>
    </cfRule>
    <cfRule type="expression" dxfId="702" priority="2">
      <formula>IF(AND(AL839&gt;=0, RIGHT(TEXT(AL839,"0.#"),1)="."),TRUE,FALSE)</formula>
    </cfRule>
    <cfRule type="expression" dxfId="701" priority="3">
      <formula>IF(AND(AL839&lt;0, RIGHT(TEXT(AL839,"0.#"),1)&lt;&gt;"."),TRUE,FALSE)</formula>
    </cfRule>
    <cfRule type="expression" dxfId="700" priority="4">
      <formula>IF(AND(AL839&lt;0, 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 max="49" man="1"/>
    <brk id="483"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37" sqref="F37:F3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7"/>
      <c r="I3" s="667"/>
      <c r="J3" s="667"/>
      <c r="K3" s="667"/>
      <c r="L3" s="666" t="s">
        <v>18</v>
      </c>
      <c r="M3" s="667"/>
      <c r="N3" s="667"/>
      <c r="O3" s="667"/>
      <c r="P3" s="667"/>
      <c r="Q3" s="667"/>
      <c r="R3" s="667"/>
      <c r="S3" s="667"/>
      <c r="T3" s="667"/>
      <c r="U3" s="667"/>
      <c r="V3" s="667"/>
      <c r="W3" s="667"/>
      <c r="X3" s="668"/>
      <c r="Y3" s="652" t="s">
        <v>19</v>
      </c>
      <c r="Z3" s="653"/>
      <c r="AA3" s="653"/>
      <c r="AB3" s="799"/>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6"/>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0"/>
      <c r="B16" s="1051"/>
      <c r="C16" s="1051"/>
      <c r="D16" s="1051"/>
      <c r="E16" s="1051"/>
      <c r="F16" s="1052"/>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9"/>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6"/>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0"/>
      <c r="B29" s="1051"/>
      <c r="C29" s="1051"/>
      <c r="D29" s="1051"/>
      <c r="E29" s="1051"/>
      <c r="F29" s="1052"/>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9"/>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6"/>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0"/>
      <c r="B42" s="1051"/>
      <c r="C42" s="1051"/>
      <c r="D42" s="1051"/>
      <c r="E42" s="1051"/>
      <c r="F42" s="1052"/>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9"/>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6"/>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0"/>
      <c r="B56" s="1051"/>
      <c r="C56" s="1051"/>
      <c r="D56" s="1051"/>
      <c r="E56" s="1051"/>
      <c r="F56" s="1052"/>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9"/>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6"/>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0"/>
      <c r="B69" s="1051"/>
      <c r="C69" s="1051"/>
      <c r="D69" s="1051"/>
      <c r="E69" s="1051"/>
      <c r="F69" s="1052"/>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9"/>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6"/>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0"/>
      <c r="B82" s="1051"/>
      <c r="C82" s="1051"/>
      <c r="D82" s="1051"/>
      <c r="E82" s="1051"/>
      <c r="F82" s="1052"/>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9"/>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6"/>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0"/>
      <c r="B95" s="1051"/>
      <c r="C95" s="1051"/>
      <c r="D95" s="1051"/>
      <c r="E95" s="1051"/>
      <c r="F95" s="1052"/>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9"/>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6"/>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0"/>
      <c r="B109" s="1051"/>
      <c r="C109" s="1051"/>
      <c r="D109" s="1051"/>
      <c r="E109" s="1051"/>
      <c r="F109" s="1052"/>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9"/>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6"/>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0"/>
      <c r="B122" s="1051"/>
      <c r="C122" s="1051"/>
      <c r="D122" s="1051"/>
      <c r="E122" s="1051"/>
      <c r="F122" s="1052"/>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9"/>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6"/>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0"/>
      <c r="B135" s="1051"/>
      <c r="C135" s="1051"/>
      <c r="D135" s="1051"/>
      <c r="E135" s="1051"/>
      <c r="F135" s="1052"/>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9"/>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6"/>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0"/>
      <c r="B148" s="1051"/>
      <c r="C148" s="1051"/>
      <c r="D148" s="1051"/>
      <c r="E148" s="1051"/>
      <c r="F148" s="1052"/>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9"/>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6"/>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0"/>
      <c r="B162" s="1051"/>
      <c r="C162" s="1051"/>
      <c r="D162" s="1051"/>
      <c r="E162" s="1051"/>
      <c r="F162" s="1052"/>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9"/>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6"/>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0"/>
      <c r="B175" s="1051"/>
      <c r="C175" s="1051"/>
      <c r="D175" s="1051"/>
      <c r="E175" s="1051"/>
      <c r="F175" s="1052"/>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9"/>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6"/>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0"/>
      <c r="B188" s="1051"/>
      <c r="C188" s="1051"/>
      <c r="D188" s="1051"/>
      <c r="E188" s="1051"/>
      <c r="F188" s="1052"/>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9"/>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6"/>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0"/>
      <c r="B201" s="1051"/>
      <c r="C201" s="1051"/>
      <c r="D201" s="1051"/>
      <c r="E201" s="1051"/>
      <c r="F201" s="1052"/>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9"/>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6"/>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0"/>
      <c r="B215" s="1051"/>
      <c r="C215" s="1051"/>
      <c r="D215" s="1051"/>
      <c r="E215" s="1051"/>
      <c r="F215" s="1052"/>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9"/>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6"/>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0"/>
      <c r="B228" s="1051"/>
      <c r="C228" s="1051"/>
      <c r="D228" s="1051"/>
      <c r="E228" s="1051"/>
      <c r="F228" s="1052"/>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9"/>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6"/>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0"/>
      <c r="B241" s="1051"/>
      <c r="C241" s="1051"/>
      <c r="D241" s="1051"/>
      <c r="E241" s="1051"/>
      <c r="F241" s="1052"/>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9"/>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6"/>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0"/>
      <c r="B254" s="1051"/>
      <c r="C254" s="1051"/>
      <c r="D254" s="1051"/>
      <c r="E254" s="1051"/>
      <c r="F254" s="1052"/>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9"/>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6"/>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2018-05-22T05:41:46Z</cp:lastPrinted>
  <dcterms:created xsi:type="dcterms:W3CDTF">2012-03-13T00:50:25Z</dcterms:created>
  <dcterms:modified xsi:type="dcterms:W3CDTF">2018-07-09T06:29:27Z</dcterms:modified>
</cp:coreProperties>
</file>