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<sst xmlns="http://schemas.openxmlformats.org/spreadsheetml/2006/main" count="2843" uniqueCount="622">
  <si>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</si>
  <si>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</si>
  <si>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</si>
  <si>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</si>
  <si>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</si>
  <si>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</si>
  <si>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</si>
  <si>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</si>
  <si>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</si>
  <si>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</si>
  <si>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</si>
  <si>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</si>
  <si>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</si>
  <si>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</si>
  <si>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</si>
  <si>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</si>
  <si>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</si>
  <si>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</si>
  <si>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</si>
  <si>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</si>
  <si>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</si>
  <si>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</si>
  <si>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</si>
  <si>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</si>
  <si>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</si>
  <si>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</si>
  <si>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</si>
  <si>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</si>
  <si>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</si>
  <si>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</si>
  <si>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</si>
  <si>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</si>
  <si>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</si>
  <si>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</si>
  <si>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</si>
  <si>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</si>
  <si>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</si>
  <si>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</si>
  <si>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</si>
  <si>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</si>
  <si>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</si>
  <si>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</si>
  <si>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</si>
  <si>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</si>
  <si>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</si>
  <si>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</si>
  <si>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</si>
  <si>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</si>
  <si>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</si>
  <si>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</si>
  <si>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</si>
  <si>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</si>
  <si>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</si>
  <si>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</si>
  <si>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</si>
  <si>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</si>
  <si>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</si>
  <si>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</si>
  <si>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</si>
  <si>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</si>
  <si>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</si>
  <si>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</si>
  <si>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</si>
  <si>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</si>
  <si>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</si>
  <si>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</si>
  <si>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</si>
  <si>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</si>
  <si>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</si>
  <si>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</si>
  <si>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</si>
  <si>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</si>
  <si>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</si>
  <si>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</si>
  <si>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</si>
  <si>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</si>
  <si>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</si>
  <si>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</si>
  <si>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</si>
  <si>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</si>
  <si>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</si>
  <si>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</si>
  <si>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</si>
  <si>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</si>
  <si>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</si>
  <si>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</si>
  <si>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</si>
  <si>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</si>
  <si>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</si>
  <si>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</si>
  <si>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</si>
  <si>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</si>
  <si>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</si>
  <si>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</si>
  <si>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</si>
  <si>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</si>
  <si>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</si>
  <si>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</si>
  <si>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</si>
  <si>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</si>
  <si>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</si>
  <si>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</si>
  <si>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</si>
  <si>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</si>
  <si>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</si>
  <si>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</si>
  <si>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</si>
  <si>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</si>
  <si>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</si>
  <si>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</si>
  <si>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</si>
  <si>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</si>
  <si>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</si>
  <si>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</si>
  <si>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</si>
  <si>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</si>
  <si>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</si>
  <si>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</si>
  <si>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</si>
  <si>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</si>
  <si>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</si>
  <si>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</si>
  <si>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</si>
  <si>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</si>
  <si>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</si>
  <si>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</si>
  <si>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</si>
  <si>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</si>
  <si>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</si>
  <si>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</si>
  <si>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</si>
  <si>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</si>
  <si>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</si>
  <si>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</si>
  <si>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</si>
  <si>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</si>
  <si>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</si>
  <si>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</si>
  <si>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</si>
  <si>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</si>
  <si>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</si>
  <si>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</si>
  <si>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</si>
  <si>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</si>
  <si>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</si>
  <si>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</si>
  <si>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</si>
  <si>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</si>
  <si>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</si>
  <si>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</si>
  <si>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</si>
  <si>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</si>
  <si>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</si>
  <si>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</si>
  <si>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</si>
  <si>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</si>
  <si>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</si>
  <si>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</si>
  <si>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</si>
  <si>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</si>
  <si>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</si>
  <si>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</si>
  <si>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</si>
  <si>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</si>
  <si>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</si>
  <si>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</si>
  <si>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</si>
  <si>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</si>
  <si>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</si>
  <si>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</si>
  <si>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</si>
  <si>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</si>
  <si>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</si>
  <si>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</si>
  <si>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</si>
  <si>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</si>
  <si>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</si>
  <si>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</si>
  <si>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</si>
  <si>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</si>
  <si>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</si>
  <si>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</si>
  <si>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</si>
  <si>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</si>
  <si>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</si>
  <si>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</si>
  <si>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</si>
  <si>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</si>
  <si>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</si>
  <si>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</si>
  <si>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</si>
  <si>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</si>
  <si>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</si>
  <si>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</si>
  <si>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</si>
  <si>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</si>
  <si>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</si>
  <si>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</si>
  <si>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</si>
  <si>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</si>
  <si>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</si>
  <si>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</si>
  <si>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</si>
  <si>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</si>
  <si>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</si>
  <si>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</si>
  <si>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</si>
  <si>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</si>
  <si>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</si>
  <si>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</si>
  <si>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</si>
  <si>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</si>
  <si>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</si>
  <si>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</si>
  <si>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</si>
  <si>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</si>
  <si>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</si>
  <si>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</si>
  <si>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</si>
  <si>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</si>
  <si>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</si>
  <si>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</si>
  <si>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</si>
  <si>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</si>
  <si>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</si>
  <si>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</si>
  <si>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</si>
  <si>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</si>
  <si>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</si>
  <si>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</si>
  <si>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</si>
  <si>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</si>
  <si>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</si>
  <si>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</si>
  <si>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</si>
  <si>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</si>
  <si>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</si>
  <si>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</si>
  <si>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</si>
  <si>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</si>
  <si>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</si>
  <si>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</si>
  <si>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</si>
  <si>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</si>
  <si>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</si>
  <si>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</si>
  <si>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</si>
  <si>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</si>
  <si>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</si>
  <si>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</si>
  <si>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</si>
  <si>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</si>
  <si>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</si>
  <si>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</si>
  <si>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</si>
  <si>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</si>
  <si>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</si>
  <si>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</si>
  <si>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</si>
  <si>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</si>
  <si>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</si>
  <si>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</si>
  <si>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</si>
  <si>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</si>
  <si>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</si>
  <si>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</si>
  <si>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</si>
  <si>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</si>
  <si>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</si>
  <si>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</si>
  <si>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</si>
  <si>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</si>
  <si>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</si>
  <si>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</si>
  <si>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</si>
  <si>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</si>
  <si>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</si>
  <si>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</si>
  <si>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</si>
  <si>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</si>
  <si>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</si>
  <si>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</si>
  <si>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</si>
  <si>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</si>
  <si>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</si>
  <si>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</si>
  <si>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</si>
  <si>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</si>
  <si>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</si>
  <si>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</si>
  <si>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</si>
  <si>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</si>
  <si>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</si>
  <si>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</si>
  <si>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</si>
  <si>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</si>
  <si>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</si>
  <si>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</si>
  <si>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</si>
  <si>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</si>
  <si>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</si>
  <si>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</si>
  <si>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</si>
  <si>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</si>
  <si>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</si>
  <si>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</si>
  <si>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</si>
  <si>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</si>
  <si>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</si>
  <si>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</si>
  <si>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</si>
  <si>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</si>
  <si>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</si>
  <si>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</si>
  <si>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</si>
  <si>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</si>
  <si>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</si>
  <si>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</si>
  <si>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</si>
  <si>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</si>
  <si>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</si>
  <si>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</si>
  <si>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</si>
  <si>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</si>
  <si>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</si>
  <si>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</si>
  <si>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</si>
  <si>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</si>
  <si>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</si>
  <si>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</si>
  <si>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</si>
  <si>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</si>
  <si>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</si>
  <si>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</si>
  <si>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</si>
  <si>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</si>
  <si>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</si>
  <si>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</si>
  <si>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</si>
  <si>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</si>
  <si>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</si>
  <si>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</si>
  <si>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</si>
  <si>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</si>
  <si>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</si>
  <si>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</si>
  <si>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</si>
  <si>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</si>
  <si>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</si>
  <si>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</si>
  <si>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</si>
  <si>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</si>
  <si>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</si>
  <si>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</si>
  <si>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</si>
  <si>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</si>
  <si>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</si>
  <si>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</si>
  <si>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</si>
  <si>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</si>
  <si>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</si>
  <si>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</si>
  <si>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</si>
  <si>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</si>
  <si>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</si>
  <si>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</si>
  <si>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</si>
  <si>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</si>
  <si>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</si>
  <si>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</si>
  <si>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</si>
  <si>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</si>
  <si>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</si>
  <si>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</si>
  <si>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</si>
  <si>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</si>
  <si>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</si>
  <si>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</si>
  <si>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</si>
  <si>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</si>
  <si>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</si>
  <si>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</si>
  <si>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</si>
  <si>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</si>
  <si>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</si>
  <si>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</si>
  <si>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</si>
  <si>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</si>
  <si>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</si>
  <si>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</si>
  <si>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</si>
  <si>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</si>
  <si>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</si>
  <si>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</si>
  <si>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</si>
  <si>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</si>
  <si>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</si>
  <si>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</si>
  <si>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</si>
  <si>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</si>
  <si>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</si>
  <si>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</si>
  <si>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</si>
  <si>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</si>
  <si>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</si>
  <si>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</si>
  <si>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</si>
  <si>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</si>
  <si>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</si>
  <si>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</si>
  <si>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</si>
  <si>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</si>
  <si>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</si>
  <si>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</si>
  <si>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</si>
  <si>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</si>
  <si>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</si>
  <si>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</si>
  <si>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</si>
  <si>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</si>
  <si>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</si>
  <si>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</si>
  <si>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</si>
  <si>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</si>
  <si>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</si>
  <si>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</si>
  <si>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</si>
  <si>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</si>
  <si>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</si>
  <si>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</si>
  <si>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</si>
  <si>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</si>
  <si>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</si>
  <si>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</si>
  <si>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</si>
  <si>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</si>
  <si>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</si>
  <si>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</si>
  <si>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</si>
  <si>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</si>
  <si>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</si>
  <si>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</si>
  <si>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</si>
  <si>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</si>
  <si>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</si>
  <si>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</si>
  <si>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</si>
  <si>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</si>
  <si>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</si>
  <si>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</si>
  <si>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</si>
  <si>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</si>
  <si>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</si>
  <si>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</si>
  <si>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</si>
  <si>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</si>
  <si>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</si>
  <si>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</si>
  <si>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</si>
  <si>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</si>
  <si>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</si>
  <si>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</si>
  <si>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</si>
  <si>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</si>
  <si>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</si>
  <si>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</si>
  <si>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</si>
  <si>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</si>
  <si>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</si>
  <si>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</si>
  <si>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</si>
  <si>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</si>
  <si>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</si>
  <si>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</si>
  <si>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</si>
  <si>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</si>
  <si>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</si>
  <si>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</si>
  <si>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</si>
  <si>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</si>
  <si>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</si>
  <si>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</si>
  <si>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</si>
  <si>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</si>
  <si>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</si>
  <si>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</si>
  <si>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</si>
  <si>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</si>
  <si>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</si>
  <si>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</si>
  <si>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</si>
  <si>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</si>
  <si>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</si>
  <si>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</si>
  <si>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</si>
  <si>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</si>
  <si>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</si>
  <si>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</si>
  <si>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</si>
  <si>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</si>
  <si>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</si>
  <si>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</si>
  <si>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</si>
  <si>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</si>
  <si>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</si>
  <si>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</si>
  <si>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</si>
  <si>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</si>
  <si>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</si>
  <si>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</si>
  <si>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</si>
  <si>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</si>
  <si>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</si>
  <si>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</si>
  <si>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</si>
  <si>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</si>
  <si>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</si>
  <si>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</si>
  <si>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</si>
  <si>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</si>
  <si>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</si>
  <si>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</si>
  <si>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</si>
  <si>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</si>
  <si>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</si>
  <si>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</si>
  <si>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</si>
  <si>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</si>
  <si>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</si>
  <si>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</si>
  <si>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</si>
  <si>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</si>
  <si>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</si>
  <si>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</si>
  <si>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</si>
  <si>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</si>
  <si>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</si>
  <si>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</si>
  <si>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</si>
  <si>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</si>
  <si>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</si>
  <si>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</si>
  <si>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</si>
  <si>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</si>
  <si>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</si>
  <si>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</si>
  <si>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</si>
  <si>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</si>
  <si>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</si>
  <si>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</si>
  <si>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海洋産業の戦略的育成のための総合対策（海洋資源開発関連技術研究開発費補助金関係経費）</t>
    <phoneticPr fontId="5"/>
  </si>
  <si>
    <t>海事局</t>
    <phoneticPr fontId="5"/>
  </si>
  <si>
    <t>船舶産業課</t>
    <phoneticPr fontId="5"/>
  </si>
  <si>
    <t>課長　斎藤　英明</t>
    <phoneticPr fontId="5"/>
  </si>
  <si>
    <t>○</t>
  </si>
  <si>
    <t>-</t>
    <phoneticPr fontId="5"/>
  </si>
  <si>
    <t>海洋基本計画</t>
    <rPh sb="0" eb="2">
      <t>カイヨウ</t>
    </rPh>
    <rPh sb="2" eb="4">
      <t>キホン</t>
    </rPh>
    <rPh sb="4" eb="6">
      <t>ケイカク</t>
    </rPh>
    <phoneticPr fontId="5"/>
  </si>
  <si>
    <t>※平成２９年度で事業終了</t>
    <rPh sb="1" eb="3">
      <t>ヘイセイ</t>
    </rPh>
    <rPh sb="5" eb="7">
      <t>ネンド</t>
    </rPh>
    <rPh sb="8" eb="10">
      <t>ジギョウ</t>
    </rPh>
    <rPh sb="10" eb="12">
      <t>シュウリョウ</t>
    </rPh>
    <phoneticPr fontId="5"/>
  </si>
  <si>
    <t>海洋資源開発関連技術の開発支援によって開発された技術のうち、販売に結びついた技術の割合が50%以上</t>
    <phoneticPr fontId="5"/>
  </si>
  <si>
    <t>海洋資源開発関連技術の開発支援によって開発された技術が販売に結びついた累積件数</t>
    <phoneticPr fontId="5"/>
  </si>
  <si>
    <t>海洋資源開発関連技術研究開発費補助金交付要綱交付要領に基づき企業から提出される実用化状況報告書及び企業へのヒアリング。</t>
    <phoneticPr fontId="5"/>
  </si>
  <si>
    <t>海洋資源開発関連技術の開発支援における当該年度までの累積開発完了件数</t>
    <phoneticPr fontId="5"/>
  </si>
  <si>
    <t>当該年度までに開発が完了した案件に対して支払った累計補助金額[a]／当該年度までの累積開発完了件数[b]　　　　　　　　　　　　　　</t>
    <phoneticPr fontId="5"/>
  </si>
  <si>
    <t>９　市場環境の整備、産業の生産性向上、消費者利益の保護</t>
    <phoneticPr fontId="5"/>
  </si>
  <si>
    <t>３６　海事産業の市場環境整備・活性化及び人材の確保等を図る</t>
    <phoneticPr fontId="5"/>
  </si>
  <si>
    <t>船舶建造量の世界シェア</t>
    <phoneticPr fontId="5"/>
  </si>
  <si>
    <t>本事業は海洋資源開発関連技術の開発を支援するものであり、これにより新市場を獲得することで、海事産業の魅力向上ひいては競争力向上につながり、海事産業が活性化することにより本目標の達成に寄与する。</t>
    <phoneticPr fontId="5"/>
  </si>
  <si>
    <t>無</t>
  </si>
  <si>
    <t>‐</t>
  </si>
  <si>
    <t>国土交通省</t>
  </si>
  <si>
    <t>海洋産業の戦略的振興のための総合対策（海洋資源開発人材育成及びエンジニアリング企業との協業に向けた技術開発に係る調査）</t>
    <phoneticPr fontId="5"/>
  </si>
  <si>
    <t>本事業に係る補助金は、補助金等に係る予算の執行の適正化に関する法律及び補助金交付要綱等に基づいて交付されており、同法令等の規定により、事業計画、事業遂行状況等の報告を受けることにより、使途及び実施状況を十分に把握できる制度となっており、適正に予算が執行されていることを確認している。</t>
    <phoneticPr fontId="5"/>
  </si>
  <si>
    <t>引き続き適切な予算執行の確保を図るとともに、海洋産業を戦略的に振興するために適切な成果を出すべく効果的な事業の実行に努める。</t>
    <phoneticPr fontId="5"/>
  </si>
  <si>
    <t>-</t>
    <phoneticPr fontId="5"/>
  </si>
  <si>
    <t>358</t>
    <phoneticPr fontId="5"/>
  </si>
  <si>
    <t>346</t>
    <phoneticPr fontId="5"/>
  </si>
  <si>
    <t>361</t>
    <phoneticPr fontId="5"/>
  </si>
  <si>
    <t>378</t>
    <phoneticPr fontId="5"/>
  </si>
  <si>
    <t>百万円</t>
    <rPh sb="0" eb="2">
      <t>ヒャクマン</t>
    </rPh>
    <rPh sb="2" eb="3">
      <t>エン</t>
    </rPh>
    <phoneticPr fontId="5"/>
  </si>
  <si>
    <t>％</t>
    <phoneticPr fontId="5"/>
  </si>
  <si>
    <t>％</t>
    <phoneticPr fontId="5"/>
  </si>
  <si>
    <t>　　a/b</t>
    <phoneticPr fontId="5"/>
  </si>
  <si>
    <t>A.川崎重工業株式会社</t>
    <rPh sb="2" eb="4">
      <t>カワサキ</t>
    </rPh>
    <rPh sb="4" eb="7">
      <t>ジュウコウギョウ</t>
    </rPh>
    <rPh sb="7" eb="9">
      <t>カブシキ</t>
    </rPh>
    <rPh sb="9" eb="11">
      <t>カイシャ</t>
    </rPh>
    <phoneticPr fontId="5"/>
  </si>
  <si>
    <t>川崎重工業株式会社</t>
    <rPh sb="0" eb="2">
      <t>カワサキ</t>
    </rPh>
    <rPh sb="2" eb="5">
      <t>ジュウコウギョウ</t>
    </rPh>
    <rPh sb="5" eb="7">
      <t>カブシキ</t>
    </rPh>
    <rPh sb="7" eb="9">
      <t>カイシャ</t>
    </rPh>
    <phoneticPr fontId="5"/>
  </si>
  <si>
    <t>ダイハツディーゼル株式会社</t>
    <rPh sb="9" eb="11">
      <t>カブシキ</t>
    </rPh>
    <rPh sb="11" eb="13">
      <t>カイシャ</t>
    </rPh>
    <phoneticPr fontId="5"/>
  </si>
  <si>
    <t>古河電気工業株式会社</t>
    <rPh sb="0" eb="2">
      <t>フルカワ</t>
    </rPh>
    <rPh sb="2" eb="4">
      <t>デンキ</t>
    </rPh>
    <rPh sb="4" eb="6">
      <t>コウギョウ</t>
    </rPh>
    <rPh sb="6" eb="8">
      <t>カブシキ</t>
    </rPh>
    <rPh sb="8" eb="10">
      <t>カイシャ</t>
    </rPh>
    <phoneticPr fontId="5"/>
  </si>
  <si>
    <t>日本ペイントマリン株式会社</t>
    <rPh sb="0" eb="2">
      <t>ニホン</t>
    </rPh>
    <rPh sb="9" eb="11">
      <t>カブシキ</t>
    </rPh>
    <rPh sb="11" eb="13">
      <t>カイシャ</t>
    </rPh>
    <phoneticPr fontId="5"/>
  </si>
  <si>
    <t>補助金等交付</t>
  </si>
  <si>
    <t>本事業は、我が国海洋産業の国際競争力を強化するために実施するものであり、地方自治体での実施は困難である。
また、開発に伴うリスクが高く、短期的に経済合理性を出しにくい事業であるため、補助金無しに民間で実施することは困難である。</t>
    <phoneticPr fontId="5"/>
  </si>
  <si>
    <t>海洋産業の振興は海洋基本計画等で実施すべき施策として定められている。</t>
    <phoneticPr fontId="5"/>
  </si>
  <si>
    <t>補助金交付にあたっては、公募した上で有識者による評価結果により決定するなど競争性が確保されている。</t>
    <phoneticPr fontId="5"/>
  </si>
  <si>
    <t>研究開発に要する経費の１／２を限度に支援し、残額を研究開発実施者に相応の負担として求めている。</t>
    <phoneticPr fontId="5"/>
  </si>
  <si>
    <t>支援対象の決定にあたっては、外部有識者委員会において、事業内容の効率性についても評価を実施している。</t>
    <phoneticPr fontId="5"/>
  </si>
  <si>
    <t>費目・使途は海洋資源開発関連技術研究開発を目的とする事業を遂行するために必要なものに限定されている。</t>
    <phoneticPr fontId="5"/>
  </si>
  <si>
    <t>相見積もりの取得を原則とするなど、コスト削減が実現される運用を行っている。</t>
    <phoneticPr fontId="5"/>
  </si>
  <si>
    <t>海洋資源開発関連技術の開発は着実に進展しており、成果目標に見合った実績が得られている。</t>
    <phoneticPr fontId="5"/>
  </si>
  <si>
    <t>優れた知見を有する民間事業者を活用することで、より効率的に業務を行っている。</t>
    <phoneticPr fontId="5"/>
  </si>
  <si>
    <t>有識者による事業の進捗状況等の評価を行い、活動実績について確認を行っている。</t>
    <phoneticPr fontId="5"/>
  </si>
  <si>
    <t>調査の進展に伴い、特許出願、論文公表等が行われている。</t>
    <phoneticPr fontId="5"/>
  </si>
  <si>
    <t>件</t>
    <rPh sb="0" eb="1">
      <t>ケン</t>
    </rPh>
    <phoneticPr fontId="5"/>
  </si>
  <si>
    <t>日本経済団体連合会が、発表した新たな海洋基本計画の策定に向けた提言において、海洋産業の振興についても触れられている。</t>
    <rPh sb="0" eb="2">
      <t>ニホン</t>
    </rPh>
    <rPh sb="2" eb="4">
      <t>ケイザイ</t>
    </rPh>
    <rPh sb="4" eb="6">
      <t>ダンタイ</t>
    </rPh>
    <rPh sb="6" eb="9">
      <t>レンゴウカイ</t>
    </rPh>
    <rPh sb="11" eb="13">
      <t>ハッピョウ</t>
    </rPh>
    <rPh sb="15" eb="16">
      <t>アラ</t>
    </rPh>
    <rPh sb="18" eb="20">
      <t>カイヨウ</t>
    </rPh>
    <rPh sb="20" eb="22">
      <t>キホン</t>
    </rPh>
    <rPh sb="22" eb="24">
      <t>ケイカク</t>
    </rPh>
    <rPh sb="25" eb="27">
      <t>サクテイ</t>
    </rPh>
    <rPh sb="28" eb="29">
      <t>ム</t>
    </rPh>
    <rPh sb="31" eb="33">
      <t>テイゲン</t>
    </rPh>
    <rPh sb="38" eb="40">
      <t>カイヨウ</t>
    </rPh>
    <rPh sb="40" eb="42">
      <t>サンギョウ</t>
    </rPh>
    <rPh sb="43" eb="45">
      <t>シンコウ</t>
    </rPh>
    <rPh sb="50" eb="51">
      <t>フ</t>
    </rPh>
    <phoneticPr fontId="5"/>
  </si>
  <si>
    <t>海中設備保守整備用自律型無人潜水船の技術開発</t>
    <rPh sb="0" eb="2">
      <t>カイチュウ</t>
    </rPh>
    <rPh sb="2" eb="4">
      <t>セツビ</t>
    </rPh>
    <rPh sb="4" eb="6">
      <t>ホシュ</t>
    </rPh>
    <rPh sb="6" eb="8">
      <t>セイビ</t>
    </rPh>
    <rPh sb="8" eb="9">
      <t>ヨウ</t>
    </rPh>
    <rPh sb="9" eb="11">
      <t>ジリツ</t>
    </rPh>
    <rPh sb="11" eb="12">
      <t>ガタ</t>
    </rPh>
    <rPh sb="12" eb="14">
      <t>ムジン</t>
    </rPh>
    <rPh sb="14" eb="17">
      <t>センスイセン</t>
    </rPh>
    <rPh sb="18" eb="20">
      <t>ギジュツ</t>
    </rPh>
    <rPh sb="20" eb="22">
      <t>カイハツ</t>
    </rPh>
    <phoneticPr fontId="5"/>
  </si>
  <si>
    <t>浮体式海洋石油・ガス生産貯蔵積出設備用ガス混焼エンジンの開発</t>
    <rPh sb="0" eb="2">
      <t>フタイ</t>
    </rPh>
    <rPh sb="2" eb="3">
      <t>シキ</t>
    </rPh>
    <rPh sb="3" eb="5">
      <t>カイヨウ</t>
    </rPh>
    <rPh sb="5" eb="7">
      <t>セキユ</t>
    </rPh>
    <rPh sb="10" eb="12">
      <t>セイサン</t>
    </rPh>
    <rPh sb="12" eb="14">
      <t>チョゾウ</t>
    </rPh>
    <rPh sb="14" eb="15">
      <t>セキ</t>
    </rPh>
    <rPh sb="15" eb="16">
      <t>シュツ</t>
    </rPh>
    <rPh sb="16" eb="18">
      <t>セツビ</t>
    </rPh>
    <rPh sb="18" eb="19">
      <t>ヨウ</t>
    </rPh>
    <rPh sb="21" eb="22">
      <t>コン</t>
    </rPh>
    <rPh sb="22" eb="23">
      <t>ヤ</t>
    </rPh>
    <rPh sb="28" eb="30">
      <t>カイハツ</t>
    </rPh>
    <phoneticPr fontId="5"/>
  </si>
  <si>
    <t>LNG用サイドバイサイド方式ホースの研究開発</t>
    <rPh sb="3" eb="4">
      <t>ヨウ</t>
    </rPh>
    <rPh sb="12" eb="14">
      <t>ホウシキ</t>
    </rPh>
    <rPh sb="18" eb="20">
      <t>ケンキュウ</t>
    </rPh>
    <rPh sb="20" eb="22">
      <t>カイハツ</t>
    </rPh>
    <phoneticPr fontId="5"/>
  </si>
  <si>
    <t>海洋構造物用長期耐久性を有する防食塗料の研究開発</t>
    <rPh sb="0" eb="2">
      <t>カイヨウ</t>
    </rPh>
    <rPh sb="2" eb="5">
      <t>コウゾウブツ</t>
    </rPh>
    <rPh sb="5" eb="6">
      <t>ヨウ</t>
    </rPh>
    <rPh sb="6" eb="8">
      <t>チョウキ</t>
    </rPh>
    <rPh sb="8" eb="11">
      <t>タイキュウセイ</t>
    </rPh>
    <rPh sb="12" eb="13">
      <t>ユウ</t>
    </rPh>
    <rPh sb="15" eb="17">
      <t>ボウショク</t>
    </rPh>
    <rPh sb="17" eb="19">
      <t>トリョウ</t>
    </rPh>
    <rPh sb="20" eb="22">
      <t>ケンキュウ</t>
    </rPh>
    <rPh sb="22" eb="24">
      <t>カイハツ</t>
    </rPh>
    <phoneticPr fontId="5"/>
  </si>
  <si>
    <t>三菱造船株式会社</t>
    <phoneticPr fontId="5"/>
  </si>
  <si>
    <t>FLNG用舶用天然ガス液化設備の開発</t>
    <phoneticPr fontId="5"/>
  </si>
  <si>
    <t>補助金等交付</t>
    <phoneticPr fontId="5"/>
  </si>
  <si>
    <t>川崎重工業株式会社</t>
    <phoneticPr fontId="5"/>
  </si>
  <si>
    <t>オフショア向け舶用推進機器　システム化技術の開発</t>
    <phoneticPr fontId="5"/>
  </si>
  <si>
    <t>一般管理費等</t>
    <rPh sb="0" eb="2">
      <t>イッパン</t>
    </rPh>
    <rPh sb="2" eb="5">
      <t>カンリヒ</t>
    </rPh>
    <rPh sb="5" eb="6">
      <t>トウ</t>
    </rPh>
    <phoneticPr fontId="5"/>
  </si>
  <si>
    <t>人件費</t>
    <rPh sb="0" eb="3">
      <t>ジンケンヒ</t>
    </rPh>
    <phoneticPr fontId="5"/>
  </si>
  <si>
    <t>機械装置費、材料費、外注費等</t>
    <rPh sb="0" eb="2">
      <t>キカイ</t>
    </rPh>
    <rPh sb="2" eb="4">
      <t>ソウチ</t>
    </rPh>
    <rPh sb="4" eb="5">
      <t>ヒ</t>
    </rPh>
    <rPh sb="6" eb="9">
      <t>ザイリョウヒ</t>
    </rPh>
    <rPh sb="10" eb="13">
      <t>ガイチュウヒ</t>
    </rPh>
    <rPh sb="13" eb="14">
      <t>トウ</t>
    </rPh>
    <phoneticPr fontId="5"/>
  </si>
  <si>
    <t>722/10</t>
    <phoneticPr fontId="5"/>
  </si>
  <si>
    <t>866/12</t>
    <phoneticPr fontId="5"/>
  </si>
  <si>
    <t>-</t>
    <phoneticPr fontId="5"/>
  </si>
  <si>
    <t>件</t>
    <rPh sb="0" eb="1">
      <t>ケン</t>
    </rPh>
    <phoneticPr fontId="5"/>
  </si>
  <si>
    <t>我が国海洋産業の国際競争力を強化し、戦略的に振興するために実施する総合対策のうち、個々の機器の技術開発については本事業で、人材育成及び協業に向けた技術開発は「海洋産業の戦略的振興のための総合対策（海洋資源開発人材育成及びエンジニアリング企業との協業に向けた技術開発に係る調査）」において実施し、これらを両輪として海洋産業の戦略的振興を図っている。</t>
    <phoneticPr fontId="5"/>
  </si>
  <si>
    <t>エネルギー需要の増加に伴って拡大する世界の海洋開発市場を取り込むべく、我が国海事産業の国際競争力を強化するため、これまで培った一般商船分野の技術等も活かして海洋開発施設等の高耐久性、信頼性、安全性等を達成するための技術開発を支援する（最大補助率１／２）。</t>
    <rPh sb="117" eb="119">
      <t>サイダイ</t>
    </rPh>
    <rPh sb="119" eb="122">
      <t>ホジョリツ</t>
    </rPh>
    <phoneticPr fontId="5"/>
  </si>
  <si>
    <t>1049/19</t>
    <phoneticPr fontId="5"/>
  </si>
  <si>
    <t>研究者及び研究補助者</t>
    <rPh sb="0" eb="3">
      <t>ケンキュウシャ</t>
    </rPh>
    <rPh sb="3" eb="4">
      <t>オヨ</t>
    </rPh>
    <phoneticPr fontId="5"/>
  </si>
  <si>
    <t>エネルギー需要の増加に伴い、拡大する世界の海洋開発市場を取り込み、成長エンジンの１つとするため、我が国海洋産業の国際競争力を強化し、戦略的に振興するために実施する総合対策において基盤となる技術開発を実施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</si>
</sst>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0</xdr:colOff>
      <xdr:row>742</xdr:row>
      <xdr:rowOff>0</xdr:rowOff>
    </xdr:from>
    <xdr:to>
      <xdr:col>35</xdr:col>
      <xdr:colOff>164328</xdr:colOff>
      <xdr:row>744</xdr:row>
      <xdr:rowOff>79962</xdr:rowOff>
    </xdr:to>
    <xdr:sp macro="" textlink="">
      <xdr:nvSpPr>
        <xdr:cNvPr id="2" name="正方形/長方形 1"/>
        <xdr:cNvSpPr/>
      </xdr:nvSpPr>
      <xdr:spPr>
        <a:xfrm>
          <a:off x="4694464" y="40671750"/>
          <a:ext cx="2613614" cy="78753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ysClr val="windowText" lastClr="000000"/>
              </a:solidFill>
              <a:latin typeface="HG丸ｺﾞｼｯｸM-PRO" pitchFamily="50" charset="-128"/>
              <a:ea typeface="HG丸ｺﾞｼｯｸM-PRO" pitchFamily="50" charset="-128"/>
            </a:rPr>
            <a:t>国土交通省</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en-US" altLang="ja-JP" sz="1050">
              <a:solidFill>
                <a:sysClr val="windowText" lastClr="000000"/>
              </a:solidFill>
              <a:latin typeface="HG丸ｺﾞｼｯｸM-PRO" pitchFamily="50" charset="-128"/>
              <a:ea typeface="HG丸ｺﾞｼｯｸM-PRO" pitchFamily="50" charset="-128"/>
            </a:rPr>
            <a:t>【</a:t>
          </a:r>
          <a:r>
            <a:rPr kumimoji="1" lang="ja-JP" altLang="en-US" sz="1050">
              <a:solidFill>
                <a:sysClr val="windowText" lastClr="000000"/>
              </a:solidFill>
              <a:latin typeface="HG丸ｺﾞｼｯｸM-PRO" pitchFamily="50" charset="-128"/>
              <a:ea typeface="HG丸ｺﾞｼｯｸM-PRO" pitchFamily="50" charset="-128"/>
            </a:rPr>
            <a:t>執行額</a:t>
          </a:r>
          <a:r>
            <a:rPr kumimoji="1" lang="en-US" altLang="ja-JP" sz="1050">
              <a:solidFill>
                <a:sysClr val="windowText" lastClr="000000"/>
              </a:solidFill>
              <a:latin typeface="HG丸ｺﾞｼｯｸM-PRO" pitchFamily="50" charset="-128"/>
              <a:ea typeface="HG丸ｺﾞｼｯｸM-PRO" pitchFamily="50" charset="-128"/>
            </a:rPr>
            <a:t>】202</a:t>
          </a:r>
          <a:r>
            <a:rPr kumimoji="1" lang="ja-JP" altLang="en-US" sz="1050">
              <a:solidFill>
                <a:schemeClr val="tx1"/>
              </a:solidFill>
              <a:latin typeface="HG丸ｺﾞｼｯｸM-PRO" pitchFamily="50" charset="-128"/>
              <a:ea typeface="HG丸ｺﾞｼｯｸM-PRO" pitchFamily="50" charset="-128"/>
            </a:rPr>
            <a:t>百万円</a:t>
          </a:r>
          <a:endParaRPr kumimoji="1" lang="en-US" altLang="ja-JP" sz="1050">
            <a:solidFill>
              <a:schemeClr val="tx1"/>
            </a:solidFill>
            <a:latin typeface="HG丸ｺﾞｼｯｸM-PRO" pitchFamily="50" charset="-128"/>
            <a:ea typeface="HG丸ｺﾞｼｯｸM-PRO" pitchFamily="50" charset="-128"/>
          </a:endParaRPr>
        </a:p>
      </xdr:txBody>
    </xdr:sp>
    <xdr:clientData/>
  </xdr:twoCellAnchor>
  <xdr:twoCellAnchor>
    <xdr:from>
      <xdr:col>37</xdr:col>
      <xdr:colOff>190500</xdr:colOff>
      <xdr:row>742</xdr:row>
      <xdr:rowOff>40822</xdr:rowOff>
    </xdr:from>
    <xdr:to>
      <xdr:col>48</xdr:col>
      <xdr:colOff>35045</xdr:colOff>
      <xdr:row>744</xdr:row>
      <xdr:rowOff>130310</xdr:rowOff>
    </xdr:to>
    <xdr:sp macro="" textlink="">
      <xdr:nvSpPr>
        <xdr:cNvPr id="3" name="正方形/長方形 2"/>
        <xdr:cNvSpPr/>
      </xdr:nvSpPr>
      <xdr:spPr>
        <a:xfrm>
          <a:off x="7742464" y="40712572"/>
          <a:ext cx="2089724" cy="79705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b="1">
              <a:solidFill>
                <a:sysClr val="windowText" lastClr="000000"/>
              </a:solidFill>
              <a:latin typeface="HG丸ｺﾞｼｯｸM-PRO" pitchFamily="50" charset="-128"/>
              <a:ea typeface="HG丸ｺﾞｼｯｸM-PRO" pitchFamily="50" charset="-128"/>
            </a:rPr>
            <a:t>旅費・委員等旅費・謝金等</a:t>
          </a:r>
          <a:endParaRPr kumimoji="1" lang="en-US" altLang="ja-JP" sz="1050" b="1">
            <a:solidFill>
              <a:sysClr val="windowText" lastClr="000000"/>
            </a:solidFill>
            <a:latin typeface="HG丸ｺﾞｼｯｸM-PRO" pitchFamily="50" charset="-128"/>
            <a:ea typeface="HG丸ｺﾞｼｯｸM-PRO" pitchFamily="50" charset="-128"/>
          </a:endParaRPr>
        </a:p>
        <a:p>
          <a:pPr algn="ctr"/>
          <a:r>
            <a:rPr kumimoji="1" lang="en-US" altLang="ja-JP" sz="1050">
              <a:solidFill>
                <a:sysClr val="windowText" lastClr="000000"/>
              </a:solidFill>
              <a:latin typeface="HG丸ｺﾞｼｯｸM-PRO" pitchFamily="50" charset="-128"/>
              <a:ea typeface="HG丸ｺﾞｼｯｸM-PRO" pitchFamily="50" charset="-128"/>
            </a:rPr>
            <a:t>【</a:t>
          </a:r>
          <a:r>
            <a:rPr kumimoji="1" lang="ja-JP" altLang="en-US" sz="1050">
              <a:solidFill>
                <a:sysClr val="windowText" lastClr="000000"/>
              </a:solidFill>
              <a:latin typeface="HG丸ｺﾞｼｯｸM-PRO" pitchFamily="50" charset="-128"/>
              <a:ea typeface="HG丸ｺﾞｼｯｸM-PRO" pitchFamily="50" charset="-128"/>
            </a:rPr>
            <a:t>執行額</a:t>
          </a:r>
          <a:r>
            <a:rPr kumimoji="1" lang="en-US" altLang="ja-JP" sz="1050">
              <a:solidFill>
                <a:sysClr val="windowText" lastClr="000000"/>
              </a:solidFill>
              <a:latin typeface="HG丸ｺﾞｼｯｸM-PRO" pitchFamily="50" charset="-128"/>
              <a:ea typeface="HG丸ｺﾞｼｯｸM-PRO" pitchFamily="50" charset="-128"/>
            </a:rPr>
            <a:t>】</a:t>
          </a:r>
          <a:r>
            <a:rPr kumimoji="1" lang="ja-JP" altLang="en-US" sz="1050">
              <a:solidFill>
                <a:schemeClr val="tx1"/>
              </a:solidFill>
              <a:latin typeface="HG丸ｺﾞｼｯｸM-PRO" pitchFamily="50" charset="-128"/>
              <a:ea typeface="HG丸ｺﾞｼｯｸM-PRO" pitchFamily="50" charset="-128"/>
            </a:rPr>
            <a:t>０</a:t>
          </a:r>
          <a:r>
            <a:rPr kumimoji="1" lang="ja-JP" altLang="en-US" sz="1050">
              <a:solidFill>
                <a:sysClr val="windowText" lastClr="000000"/>
              </a:solidFill>
              <a:latin typeface="HG丸ｺﾞｼｯｸM-PRO" pitchFamily="50" charset="-128"/>
              <a:ea typeface="HG丸ｺﾞｼｯｸM-PRO" pitchFamily="50" charset="-128"/>
            </a:rPr>
            <a:t>百万円</a:t>
          </a:r>
          <a:endParaRPr kumimoji="1" lang="ja-JP" altLang="en-US" sz="1100">
            <a:solidFill>
              <a:sysClr val="windowText" lastClr="000000"/>
            </a:solidFill>
          </a:endParaRPr>
        </a:p>
      </xdr:txBody>
    </xdr:sp>
    <xdr:clientData/>
  </xdr:twoCellAnchor>
  <xdr:twoCellAnchor>
    <xdr:from>
      <xdr:col>22</xdr:col>
      <xdr:colOff>176893</xdr:colOff>
      <xdr:row>749</xdr:row>
      <xdr:rowOff>54428</xdr:rowOff>
    </xdr:from>
    <xdr:to>
      <xdr:col>36</xdr:col>
      <xdr:colOff>103443</xdr:colOff>
      <xdr:row>753</xdr:row>
      <xdr:rowOff>309083</xdr:rowOff>
    </xdr:to>
    <xdr:grpSp>
      <xdr:nvGrpSpPr>
        <xdr:cNvPr id="5" name="グループ化 48"/>
        <xdr:cNvGrpSpPr>
          <a:grpSpLocks/>
        </xdr:cNvGrpSpPr>
      </xdr:nvGrpSpPr>
      <xdr:grpSpPr bwMode="auto">
        <a:xfrm>
          <a:off x="4647293" y="43031228"/>
          <a:ext cx="2771350" cy="1677055"/>
          <a:chOff x="1509702" y="33389542"/>
          <a:chExt cx="2418284" cy="3431527"/>
        </a:xfrm>
      </xdr:grpSpPr>
      <xdr:sp macro="" textlink="">
        <xdr:nvSpPr>
          <xdr:cNvPr id="6" name="正方形/長方形 5"/>
          <xdr:cNvSpPr/>
        </xdr:nvSpPr>
        <xdr:spPr>
          <a:xfrm>
            <a:off x="1728348" y="33903179"/>
            <a:ext cx="2199638" cy="172168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ja-JP" altLang="en-US" sz="1200" b="1">
                <a:solidFill>
                  <a:sysClr val="windowText" lastClr="000000"/>
                </a:solidFill>
                <a:latin typeface="HG丸ｺﾞｼｯｸM-PRO" pitchFamily="50" charset="-128"/>
                <a:ea typeface="HG丸ｺﾞｼｯｸM-PRO" pitchFamily="50" charset="-128"/>
              </a:rPr>
              <a:t>Ａ．</a:t>
            </a:r>
            <a:r>
              <a:rPr kumimoji="1" lang="ja-JP" altLang="ja-JP" sz="1200" b="1">
                <a:solidFill>
                  <a:sysClr val="windowText" lastClr="000000"/>
                </a:solidFill>
                <a:latin typeface="HG丸ｺﾞｼｯｸM-PRO" pitchFamily="50" charset="-128"/>
                <a:ea typeface="HG丸ｺﾞｼｯｸM-PRO" pitchFamily="50" charset="-128"/>
                <a:cs typeface="+mn-cs"/>
              </a:rPr>
              <a:t>民間事業者（</a:t>
            </a:r>
            <a:r>
              <a:rPr kumimoji="1" lang="ja-JP" altLang="en-US" sz="1200" b="1">
                <a:solidFill>
                  <a:schemeClr val="tx1"/>
                </a:solidFill>
                <a:latin typeface="HG丸ｺﾞｼｯｸM-PRO" pitchFamily="50" charset="-128"/>
                <a:ea typeface="HG丸ｺﾞｼｯｸM-PRO" pitchFamily="50" charset="-128"/>
                <a:cs typeface="+mn-cs"/>
              </a:rPr>
              <a:t>６法人</a:t>
            </a:r>
            <a:r>
              <a:rPr kumimoji="1" lang="ja-JP" altLang="ja-JP" sz="1200" b="1">
                <a:solidFill>
                  <a:schemeClr val="tx1"/>
                </a:solidFill>
                <a:latin typeface="HG丸ｺﾞｼｯｸM-PRO" pitchFamily="50" charset="-128"/>
                <a:ea typeface="HG丸ｺﾞｼｯｸM-PRO" pitchFamily="50" charset="-128"/>
                <a:cs typeface="+mn-cs"/>
              </a:rPr>
              <a:t>）</a:t>
            </a:r>
            <a:endParaRPr kumimoji="1" lang="en-US" altLang="ja-JP" sz="1200" b="1">
              <a:solidFill>
                <a:schemeClr val="tx1"/>
              </a:solidFill>
              <a:latin typeface="HG丸ｺﾞｼｯｸM-PRO" pitchFamily="50" charset="-128"/>
              <a:ea typeface="HG丸ｺﾞｼｯｸM-PRO" pitchFamily="50" charset="-128"/>
              <a:cs typeface="+mn-cs"/>
            </a:endParaRPr>
          </a:p>
          <a:p>
            <a:pPr algn="ctr"/>
            <a:r>
              <a:rPr kumimoji="1" lang="ja-JP" altLang="ja-JP" sz="1050">
                <a:solidFill>
                  <a:schemeClr val="tx1"/>
                </a:solidFill>
                <a:latin typeface="HG丸ｺﾞｼｯｸM-PRO" pitchFamily="50" charset="-128"/>
                <a:ea typeface="HG丸ｺﾞｼｯｸM-PRO" pitchFamily="50" charset="-128"/>
                <a:cs typeface="+mn-cs"/>
              </a:rPr>
              <a:t>　</a:t>
            </a:r>
            <a:r>
              <a:rPr kumimoji="1" lang="en-US" altLang="ja-JP" sz="1050">
                <a:solidFill>
                  <a:schemeClr val="tx1"/>
                </a:solidFill>
                <a:latin typeface="HG丸ｺﾞｼｯｸM-PRO" pitchFamily="50" charset="-128"/>
                <a:ea typeface="HG丸ｺﾞｼｯｸM-PRO" pitchFamily="50" charset="-128"/>
                <a:cs typeface="+mn-cs"/>
              </a:rPr>
              <a:t>189</a:t>
            </a:r>
            <a:r>
              <a:rPr kumimoji="1" lang="ja-JP" altLang="ja-JP" sz="1050">
                <a:solidFill>
                  <a:sysClr val="windowText" lastClr="000000"/>
                </a:solidFill>
                <a:latin typeface="HG丸ｺﾞｼｯｸM-PRO" pitchFamily="50" charset="-128"/>
                <a:ea typeface="HG丸ｺﾞｼｯｸM-PRO" pitchFamily="50" charset="-128"/>
                <a:cs typeface="+mn-cs"/>
              </a:rPr>
              <a:t>百万円</a:t>
            </a:r>
            <a:endParaRPr kumimoji="1" lang="ja-JP" altLang="en-US" sz="1050">
              <a:solidFill>
                <a:sysClr val="windowText" lastClr="000000"/>
              </a:solidFill>
              <a:latin typeface="HG丸ｺﾞｼｯｸM-PRO" pitchFamily="50" charset="-128"/>
              <a:ea typeface="HG丸ｺﾞｼｯｸM-PRO" pitchFamily="50" charset="-128"/>
            </a:endParaRPr>
          </a:p>
        </xdr:txBody>
      </xdr:sp>
      <xdr:sp macro="" textlink="">
        <xdr:nvSpPr>
          <xdr:cNvPr id="7" name="テキスト ボックス 6"/>
          <xdr:cNvSpPr txBox="1"/>
        </xdr:nvSpPr>
        <xdr:spPr>
          <a:xfrm>
            <a:off x="1509702" y="33389542"/>
            <a:ext cx="1247634" cy="6084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solidFill>
                  <a:sysClr val="windowText" lastClr="000000"/>
                </a:solidFill>
                <a:latin typeface="HG丸ｺﾞｼｯｸM-PRO" pitchFamily="50" charset="-128"/>
                <a:ea typeface="HG丸ｺﾞｼｯｸM-PRO" pitchFamily="50" charset="-128"/>
              </a:rPr>
              <a:t>【</a:t>
            </a:r>
            <a:r>
              <a:rPr kumimoji="1" lang="ja-JP" altLang="en-US" sz="1200" b="1">
                <a:solidFill>
                  <a:sysClr val="windowText" lastClr="000000"/>
                </a:solidFill>
                <a:latin typeface="HG丸ｺﾞｼｯｸM-PRO" pitchFamily="50" charset="-128"/>
                <a:ea typeface="HG丸ｺﾞｼｯｸM-PRO" pitchFamily="50" charset="-128"/>
              </a:rPr>
              <a:t>補助金等交付</a:t>
            </a:r>
            <a:r>
              <a:rPr kumimoji="1" lang="en-US" altLang="ja-JP" sz="1200" b="1">
                <a:solidFill>
                  <a:sysClr val="windowText" lastClr="000000"/>
                </a:solidFill>
                <a:latin typeface="HG丸ｺﾞｼｯｸM-PRO" pitchFamily="50" charset="-128"/>
                <a:ea typeface="HG丸ｺﾞｼｯｸM-PRO" pitchFamily="50" charset="-128"/>
              </a:rPr>
              <a:t>】</a:t>
            </a:r>
            <a:endParaRPr kumimoji="1" lang="ja-JP" altLang="en-US" sz="1200" b="1">
              <a:solidFill>
                <a:sysClr val="windowText" lastClr="000000"/>
              </a:solidFill>
              <a:latin typeface="HG丸ｺﾞｼｯｸM-PRO" pitchFamily="50" charset="-128"/>
              <a:ea typeface="HG丸ｺﾞｼｯｸM-PRO" pitchFamily="50" charset="-128"/>
            </a:endParaRPr>
          </a:p>
        </xdr:txBody>
      </xdr:sp>
      <xdr:sp macro="" textlink="">
        <xdr:nvSpPr>
          <xdr:cNvPr id="8" name="大かっこ 7"/>
          <xdr:cNvSpPr/>
        </xdr:nvSpPr>
        <xdr:spPr>
          <a:xfrm>
            <a:off x="1881286" y="35716239"/>
            <a:ext cx="1948474" cy="110483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latin typeface="HG丸ｺﾞｼｯｸM-PRO" pitchFamily="50" charset="-128"/>
                <a:ea typeface="HG丸ｺﾞｼｯｸM-PRO" pitchFamily="50" charset="-128"/>
                <a:cs typeface="+mn-cs"/>
              </a:rPr>
              <a:t>海洋資源開発に関連する技術開発を実施</a:t>
            </a:r>
            <a:endParaRPr kumimoji="1" lang="en-US" altLang="ja-JP" sz="1000">
              <a:solidFill>
                <a:sysClr val="windowText" lastClr="000000"/>
              </a:solidFill>
              <a:latin typeface="HG丸ｺﾞｼｯｸM-PRO" pitchFamily="50" charset="-128"/>
              <a:ea typeface="HG丸ｺﾞｼｯｸM-PRO" pitchFamily="50" charset="-128"/>
              <a:cs typeface="+mn-cs"/>
            </a:endParaRPr>
          </a:p>
        </xdr:txBody>
      </xdr:sp>
    </xdr:grpSp>
    <xdr:clientData/>
  </xdr:twoCellAnchor>
  <xdr:twoCellAnchor>
    <xdr:from>
      <xdr:col>29</xdr:col>
      <xdr:colOff>122465</xdr:colOff>
      <xdr:row>744</xdr:row>
      <xdr:rowOff>81644</xdr:rowOff>
    </xdr:from>
    <xdr:to>
      <xdr:col>29</xdr:col>
      <xdr:colOff>122465</xdr:colOff>
      <xdr:row>749</xdr:row>
      <xdr:rowOff>119928</xdr:rowOff>
    </xdr:to>
    <xdr:cxnSp macro="">
      <xdr:nvCxnSpPr>
        <xdr:cNvPr id="9" name="直線矢印コネクタ 8"/>
        <xdr:cNvCxnSpPr/>
      </xdr:nvCxnSpPr>
      <xdr:spPr>
        <a:xfrm>
          <a:off x="6041572" y="41460965"/>
          <a:ext cx="0" cy="180721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163285</xdr:colOff>
      <xdr:row>745</xdr:row>
      <xdr:rowOff>0</xdr:rowOff>
    </xdr:from>
    <xdr:to>
      <xdr:col>37</xdr:col>
      <xdr:colOff>174683</xdr:colOff>
      <xdr:row>748</xdr:row>
      <xdr:rowOff>91169</xdr:rowOff>
    </xdr:to>
    <xdr:sp macro="" textlink="">
      <xdr:nvSpPr>
        <xdr:cNvPr id="4" name="大かっこ 3"/>
        <xdr:cNvSpPr/>
      </xdr:nvSpPr>
      <xdr:spPr>
        <a:xfrm>
          <a:off x="4449535" y="41733107"/>
          <a:ext cx="3277112" cy="115252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solidFill>
                <a:sysClr val="windowText" lastClr="000000"/>
              </a:solidFill>
              <a:latin typeface="HG丸ｺﾞｼｯｸM-PRO" pitchFamily="50" charset="-128"/>
              <a:ea typeface="HG丸ｺﾞｼｯｸM-PRO" pitchFamily="50" charset="-128"/>
            </a:rPr>
            <a:t>・海洋資源開発に関連する技術の研究開発を支援（１／２補助）。支援対象は、外部有識者の評価を経て決定。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377</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569</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69</v>
      </c>
      <c r="H5" s="839"/>
      <c r="I5" s="839"/>
      <c r="J5" s="839"/>
      <c r="K5" s="839"/>
      <c r="L5" s="839"/>
      <c r="M5" s="840" t="s">
        <v>66</v>
      </c>
      <c r="N5" s="841"/>
      <c r="O5" s="841"/>
      <c r="P5" s="841"/>
      <c r="Q5" s="841"/>
      <c r="R5" s="842"/>
      <c r="S5" s="843" t="s">
        <v>77</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553</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海洋政策、科学技術・イノベーション</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621</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618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452</v>
      </c>
      <c r="Q13" s="657"/>
      <c r="R13" s="657"/>
      <c r="S13" s="657"/>
      <c r="T13" s="657"/>
      <c r="U13" s="657"/>
      <c r="V13" s="658"/>
      <c r="W13" s="656">
        <v>369</v>
      </c>
      <c r="X13" s="657"/>
      <c r="Y13" s="657"/>
      <c r="Z13" s="657"/>
      <c r="AA13" s="657"/>
      <c r="AB13" s="657"/>
      <c r="AC13" s="658"/>
      <c r="AD13" s="656">
        <v>202</v>
      </c>
      <c r="AE13" s="657"/>
      <c r="AF13" s="657"/>
      <c r="AG13" s="657"/>
      <c r="AH13" s="657"/>
      <c r="AI13" s="657"/>
      <c r="AJ13" s="658"/>
      <c r="AK13" s="656">
        <v>0</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v>0</v>
      </c>
      <c r="Q14" s="657"/>
      <c r="R14" s="657"/>
      <c r="S14" s="657"/>
      <c r="T14" s="657"/>
      <c r="U14" s="657"/>
      <c r="V14" s="658"/>
      <c r="W14" s="656">
        <v>0</v>
      </c>
      <c r="X14" s="657"/>
      <c r="Y14" s="657"/>
      <c r="Z14" s="657"/>
      <c r="AA14" s="657"/>
      <c r="AB14" s="657"/>
      <c r="AC14" s="658"/>
      <c r="AD14" s="656">
        <v>0</v>
      </c>
      <c r="AE14" s="657"/>
      <c r="AF14" s="657"/>
      <c r="AG14" s="657"/>
      <c r="AH14" s="657"/>
      <c r="AI14" s="657"/>
      <c r="AJ14" s="658"/>
      <c r="AK14" s="656">
        <v>0</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v>107</v>
      </c>
      <c r="Q15" s="657"/>
      <c r="R15" s="657"/>
      <c r="S15" s="657"/>
      <c r="T15" s="657"/>
      <c r="U15" s="657"/>
      <c r="V15" s="658"/>
      <c r="W15" s="656">
        <v>24</v>
      </c>
      <c r="X15" s="657"/>
      <c r="Y15" s="657"/>
      <c r="Z15" s="657"/>
      <c r="AA15" s="657"/>
      <c r="AB15" s="657"/>
      <c r="AC15" s="658"/>
      <c r="AD15" s="656">
        <v>0</v>
      </c>
      <c r="AE15" s="657"/>
      <c r="AF15" s="657"/>
      <c r="AG15" s="657"/>
      <c r="AH15" s="657"/>
      <c r="AI15" s="657"/>
      <c r="AJ15" s="658"/>
      <c r="AK15" s="656">
        <v>0</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v>-24</v>
      </c>
      <c r="Q16" s="657"/>
      <c r="R16" s="657"/>
      <c r="S16" s="657"/>
      <c r="T16" s="657"/>
      <c r="U16" s="657"/>
      <c r="V16" s="658"/>
      <c r="W16" s="656">
        <v>0</v>
      </c>
      <c r="X16" s="657"/>
      <c r="Y16" s="657"/>
      <c r="Z16" s="657"/>
      <c r="AA16" s="657"/>
      <c r="AB16" s="657"/>
      <c r="AC16" s="658"/>
      <c r="AD16" s="656">
        <v>0</v>
      </c>
      <c r="AE16" s="657"/>
      <c r="AF16" s="657"/>
      <c r="AG16" s="657"/>
      <c r="AH16" s="657"/>
      <c r="AI16" s="657"/>
      <c r="AJ16" s="658"/>
      <c r="AK16" s="656">
        <v>0</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v>0</v>
      </c>
      <c r="Q17" s="657"/>
      <c r="R17" s="657"/>
      <c r="S17" s="657"/>
      <c r="T17" s="657"/>
      <c r="U17" s="657"/>
      <c r="V17" s="658"/>
      <c r="W17" s="656">
        <v>0</v>
      </c>
      <c r="X17" s="657"/>
      <c r="Y17" s="657"/>
      <c r="Z17" s="657"/>
      <c r="AA17" s="657"/>
      <c r="AB17" s="657"/>
      <c r="AC17" s="658"/>
      <c r="AD17" s="656">
        <v>0</v>
      </c>
      <c r="AE17" s="657"/>
      <c r="AF17" s="657"/>
      <c r="AG17" s="657"/>
      <c r="AH17" s="657"/>
      <c r="AI17" s="657"/>
      <c r="AJ17" s="658"/>
      <c r="AK17" s="656">
        <v>0</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535</v>
      </c>
      <c r="Q18" s="878"/>
      <c r="R18" s="878"/>
      <c r="S18" s="878"/>
      <c r="T18" s="878"/>
      <c r="U18" s="878"/>
      <c r="V18" s="879"/>
      <c r="W18" s="877">
        <f>SUM(W13:AC17)</f>
        <v>393</v>
      </c>
      <c r="X18" s="878"/>
      <c r="Y18" s="878"/>
      <c r="Z18" s="878"/>
      <c r="AA18" s="878"/>
      <c r="AB18" s="878"/>
      <c r="AC18" s="879"/>
      <c r="AD18" s="877">
        <f>SUM(AD13:AJ17)</f>
        <v>202</v>
      </c>
      <c r="AE18" s="878"/>
      <c r="AF18" s="878"/>
      <c r="AG18" s="878"/>
      <c r="AH18" s="878"/>
      <c r="AI18" s="878"/>
      <c r="AJ18" s="879"/>
      <c r="AK18" s="877">
        <f>SUM(AK13:AQ17)</f>
        <v>0</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501</v>
      </c>
      <c r="Q19" s="657"/>
      <c r="R19" s="657"/>
      <c r="S19" s="657"/>
      <c r="T19" s="657"/>
      <c r="U19" s="657"/>
      <c r="V19" s="658"/>
      <c r="W19" s="656">
        <v>355</v>
      </c>
      <c r="X19" s="657"/>
      <c r="Y19" s="657"/>
      <c r="Z19" s="657"/>
      <c r="AA19" s="657"/>
      <c r="AB19" s="657"/>
      <c r="AC19" s="658"/>
      <c r="AD19" s="656">
        <v>189</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0.93644859813084114</v>
      </c>
      <c r="Q20" s="311"/>
      <c r="R20" s="311"/>
      <c r="S20" s="311"/>
      <c r="T20" s="311"/>
      <c r="U20" s="311"/>
      <c r="V20" s="311"/>
      <c r="W20" s="311">
        <f t="shared" ref="W20" si="0">IF(W18=0, "-", SUM(W19)/W18)</f>
        <v>0.90330788804071249</v>
      </c>
      <c r="X20" s="311"/>
      <c r="Y20" s="311"/>
      <c r="Z20" s="311"/>
      <c r="AA20" s="311"/>
      <c r="AB20" s="311"/>
      <c r="AC20" s="311"/>
      <c r="AD20" s="311">
        <f t="shared" ref="AD20" si="1">IF(AD18=0, "-", SUM(AD19)/AD18)</f>
        <v>0.9356435643564357</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1.1084070796460177</v>
      </c>
      <c r="Q21" s="311"/>
      <c r="R21" s="311"/>
      <c r="S21" s="311"/>
      <c r="T21" s="311"/>
      <c r="U21" s="311"/>
      <c r="V21" s="311"/>
      <c r="W21" s="311">
        <f t="shared" ref="W21" si="2">IF(W19=0, "-", SUM(W19)/SUM(W13,W14))</f>
        <v>0.96205962059620598</v>
      </c>
      <c r="X21" s="311"/>
      <c r="Y21" s="311"/>
      <c r="Z21" s="311"/>
      <c r="AA21" s="311"/>
      <c r="AB21" s="311"/>
      <c r="AC21" s="311"/>
      <c r="AD21" s="311">
        <f t="shared" ref="AD21" si="3">IF(AD19=0, "-", SUM(AD19)/SUM(AD13,AD14))</f>
        <v>0.9356435643564357</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c r="H23" s="951"/>
      <c r="I23" s="951"/>
      <c r="J23" s="951"/>
      <c r="K23" s="951"/>
      <c r="L23" s="951"/>
      <c r="M23" s="951"/>
      <c r="N23" s="951"/>
      <c r="O23" s="952"/>
      <c r="P23" s="917">
        <v>0</v>
      </c>
      <c r="Q23" s="918"/>
      <c r="R23" s="918"/>
      <c r="S23" s="918"/>
      <c r="T23" s="918"/>
      <c r="U23" s="918"/>
      <c r="V23" s="935"/>
      <c r="W23" s="917"/>
      <c r="X23" s="918"/>
      <c r="Y23" s="918"/>
      <c r="Z23" s="918"/>
      <c r="AA23" s="918"/>
      <c r="AB23" s="918"/>
      <c r="AC23" s="935"/>
      <c r="AD23" s="972" t="s">
        <v>557</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6">
        <v>0</v>
      </c>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v>0</v>
      </c>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v>0</v>
      </c>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v>0</v>
      </c>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0</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c r="AR31" s="193"/>
      <c r="AS31" s="126" t="s">
        <v>356</v>
      </c>
      <c r="AT31" s="127"/>
      <c r="AU31" s="192">
        <v>32</v>
      </c>
      <c r="AV31" s="192"/>
      <c r="AW31" s="394" t="s">
        <v>300</v>
      </c>
      <c r="AX31" s="395"/>
    </row>
    <row r="32" spans="1:50" ht="23.25" customHeight="1" x14ac:dyDescent="0.15">
      <c r="A32" s="399"/>
      <c r="B32" s="397"/>
      <c r="C32" s="397"/>
      <c r="D32" s="397"/>
      <c r="E32" s="397"/>
      <c r="F32" s="398"/>
      <c r="G32" s="560" t="s">
        <v>558</v>
      </c>
      <c r="H32" s="561"/>
      <c r="I32" s="561"/>
      <c r="J32" s="561"/>
      <c r="K32" s="561"/>
      <c r="L32" s="561"/>
      <c r="M32" s="561"/>
      <c r="N32" s="561"/>
      <c r="O32" s="562"/>
      <c r="P32" s="98" t="s">
        <v>559</v>
      </c>
      <c r="Q32" s="98"/>
      <c r="R32" s="98"/>
      <c r="S32" s="98"/>
      <c r="T32" s="98"/>
      <c r="U32" s="98"/>
      <c r="V32" s="98"/>
      <c r="W32" s="98"/>
      <c r="X32" s="99"/>
      <c r="Y32" s="467" t="s">
        <v>12</v>
      </c>
      <c r="Z32" s="527"/>
      <c r="AA32" s="528"/>
      <c r="AB32" s="457" t="s">
        <v>599</v>
      </c>
      <c r="AC32" s="457"/>
      <c r="AD32" s="457"/>
      <c r="AE32" s="211">
        <v>1</v>
      </c>
      <c r="AF32" s="212"/>
      <c r="AG32" s="212"/>
      <c r="AH32" s="212"/>
      <c r="AI32" s="211">
        <v>3</v>
      </c>
      <c r="AJ32" s="212"/>
      <c r="AK32" s="212"/>
      <c r="AL32" s="212"/>
      <c r="AM32" s="211">
        <v>9</v>
      </c>
      <c r="AN32" s="212"/>
      <c r="AO32" s="212"/>
      <c r="AP32" s="212"/>
      <c r="AQ32" s="333" t="s">
        <v>555</v>
      </c>
      <c r="AR32" s="200"/>
      <c r="AS32" s="200"/>
      <c r="AT32" s="334"/>
      <c r="AU32" s="212" t="s">
        <v>555</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599</v>
      </c>
      <c r="AC33" s="519"/>
      <c r="AD33" s="519"/>
      <c r="AE33" s="211" t="s">
        <v>555</v>
      </c>
      <c r="AF33" s="212"/>
      <c r="AG33" s="212"/>
      <c r="AH33" s="212"/>
      <c r="AI33" s="211" t="s">
        <v>555</v>
      </c>
      <c r="AJ33" s="212"/>
      <c r="AK33" s="212"/>
      <c r="AL33" s="212"/>
      <c r="AM33" s="211" t="s">
        <v>555</v>
      </c>
      <c r="AN33" s="212"/>
      <c r="AO33" s="212"/>
      <c r="AP33" s="212"/>
      <c r="AQ33" s="333" t="s">
        <v>555</v>
      </c>
      <c r="AR33" s="200"/>
      <c r="AS33" s="200"/>
      <c r="AT33" s="334"/>
      <c r="AU33" s="212">
        <v>10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v>
      </c>
      <c r="AF34" s="212"/>
      <c r="AG34" s="212"/>
      <c r="AH34" s="212"/>
      <c r="AI34" s="211">
        <v>30</v>
      </c>
      <c r="AJ34" s="212"/>
      <c r="AK34" s="212"/>
      <c r="AL34" s="212"/>
      <c r="AM34" s="211">
        <v>90</v>
      </c>
      <c r="AN34" s="212"/>
      <c r="AO34" s="212"/>
      <c r="AP34" s="212"/>
      <c r="AQ34" s="333" t="s">
        <v>555</v>
      </c>
      <c r="AR34" s="200"/>
      <c r="AS34" s="200"/>
      <c r="AT34" s="334"/>
      <c r="AU34" s="212"/>
      <c r="AV34" s="212"/>
      <c r="AW34" s="212"/>
      <c r="AX34" s="214"/>
    </row>
    <row r="35" spans="1:50" ht="23.25" customHeight="1" x14ac:dyDescent="0.15">
      <c r="A35" s="219" t="s">
        <v>528</v>
      </c>
      <c r="B35" s="220"/>
      <c r="C35" s="220"/>
      <c r="D35" s="220"/>
      <c r="E35" s="220"/>
      <c r="F35" s="221"/>
      <c r="G35" s="225" t="s">
        <v>560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561</v>
      </c>
      <c r="H101" s="98"/>
      <c r="I101" s="98"/>
      <c r="J101" s="98"/>
      <c r="K101" s="98"/>
      <c r="L101" s="98"/>
      <c r="M101" s="98"/>
      <c r="N101" s="98"/>
      <c r="O101" s="98"/>
      <c r="P101" s="98"/>
      <c r="Q101" s="98"/>
      <c r="R101" s="98"/>
      <c r="S101" s="98"/>
      <c r="T101" s="98"/>
      <c r="U101" s="98"/>
      <c r="V101" s="98"/>
      <c r="W101" s="98"/>
      <c r="X101" s="99"/>
      <c r="Y101" s="538" t="s">
        <v>55</v>
      </c>
      <c r="Z101" s="539"/>
      <c r="AA101" s="540"/>
      <c r="AB101" s="457" t="s">
        <v>616</v>
      </c>
      <c r="AC101" s="457"/>
      <c r="AD101" s="457"/>
      <c r="AE101" s="211">
        <v>10</v>
      </c>
      <c r="AF101" s="212"/>
      <c r="AG101" s="212"/>
      <c r="AH101" s="213"/>
      <c r="AI101" s="211">
        <v>12</v>
      </c>
      <c r="AJ101" s="212"/>
      <c r="AK101" s="212"/>
      <c r="AL101" s="213"/>
      <c r="AM101" s="211">
        <v>19</v>
      </c>
      <c r="AN101" s="212"/>
      <c r="AO101" s="212"/>
      <c r="AP101" s="213"/>
      <c r="AQ101" s="211" t="s">
        <v>555</v>
      </c>
      <c r="AR101" s="212"/>
      <c r="AS101" s="212"/>
      <c r="AT101" s="213"/>
      <c r="AU101" s="211" t="s">
        <v>555</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616</v>
      </c>
      <c r="AC102" s="457"/>
      <c r="AD102" s="457"/>
      <c r="AE102" s="414">
        <v>12</v>
      </c>
      <c r="AF102" s="414"/>
      <c r="AG102" s="414"/>
      <c r="AH102" s="414"/>
      <c r="AI102" s="414">
        <v>12</v>
      </c>
      <c r="AJ102" s="414"/>
      <c r="AK102" s="414"/>
      <c r="AL102" s="414"/>
      <c r="AM102" s="414">
        <v>18</v>
      </c>
      <c r="AN102" s="414"/>
      <c r="AO102" s="414"/>
      <c r="AP102" s="414"/>
      <c r="AQ102" s="266" t="s">
        <v>555</v>
      </c>
      <c r="AR102" s="267"/>
      <c r="AS102" s="267"/>
      <c r="AT102" s="312"/>
      <c r="AU102" s="266" t="s">
        <v>555</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562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578</v>
      </c>
      <c r="AC116" s="459"/>
      <c r="AD116" s="460"/>
      <c r="AE116" s="414">
        <v>72</v>
      </c>
      <c r="AF116" s="414"/>
      <c r="AG116" s="414"/>
      <c r="AH116" s="414"/>
      <c r="AI116" s="414">
        <v>72</v>
      </c>
      <c r="AJ116" s="414"/>
      <c r="AK116" s="414"/>
      <c r="AL116" s="414"/>
      <c r="AM116" s="414">
        <v>55</v>
      </c>
      <c r="AN116" s="414"/>
      <c r="AO116" s="414"/>
      <c r="AP116" s="414"/>
      <c r="AQ116" s="211" t="s">
        <v>615</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581</v>
      </c>
      <c r="AC117" s="469"/>
      <c r="AD117" s="470"/>
      <c r="AE117" s="547" t="s">
        <v>613</v>
      </c>
      <c r="AF117" s="547"/>
      <c r="AG117" s="547"/>
      <c r="AH117" s="547"/>
      <c r="AI117" s="547" t="s">
        <v>614</v>
      </c>
      <c r="AJ117" s="547"/>
      <c r="AK117" s="547"/>
      <c r="AL117" s="547"/>
      <c r="AM117" s="547" t="s">
        <v>619</v>
      </c>
      <c r="AN117" s="547"/>
      <c r="AO117" s="547"/>
      <c r="AP117" s="547"/>
      <c r="AQ117" s="547" t="s">
        <v>615</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v>37</v>
      </c>
      <c r="AV133" s="193"/>
      <c r="AW133" s="126" t="s">
        <v>300</v>
      </c>
      <c r="AX133" s="188"/>
    </row>
    <row r="134" spans="1:50" ht="39.75" hidden="1" customHeight="1" x14ac:dyDescent="0.15">
      <c r="A134" s="182"/>
      <c r="B134" s="179"/>
      <c r="C134" s="173"/>
      <c r="D134" s="179"/>
      <c r="E134" s="173"/>
      <c r="F134" s="174"/>
      <c r="G134" s="97" t="s">
        <v>565</v>
      </c>
      <c r="H134" s="98"/>
      <c r="I134" s="98"/>
      <c r="J134" s="98"/>
      <c r="K134" s="98"/>
      <c r="L134" s="98"/>
      <c r="M134" s="98"/>
      <c r="N134" s="98"/>
      <c r="O134" s="98"/>
      <c r="P134" s="98"/>
      <c r="Q134" s="98"/>
      <c r="R134" s="98"/>
      <c r="S134" s="98"/>
      <c r="T134" s="98"/>
      <c r="U134" s="98"/>
      <c r="V134" s="98"/>
      <c r="W134" s="98"/>
      <c r="X134" s="99"/>
      <c r="Y134" s="194" t="s">
        <v>379</v>
      </c>
      <c r="Z134" s="195"/>
      <c r="AA134" s="196"/>
      <c r="AB134" s="197" t="s">
        <v>579</v>
      </c>
      <c r="AC134" s="198"/>
      <c r="AD134" s="198"/>
      <c r="AE134" s="199">
        <v>19</v>
      </c>
      <c r="AF134" s="200"/>
      <c r="AG134" s="200"/>
      <c r="AH134" s="200"/>
      <c r="AI134" s="199">
        <v>20</v>
      </c>
      <c r="AJ134" s="200"/>
      <c r="AK134" s="200"/>
      <c r="AL134" s="200"/>
      <c r="AM134" s="199"/>
      <c r="AN134" s="200"/>
      <c r="AO134" s="200"/>
      <c r="AP134" s="200"/>
      <c r="AQ134" s="199" t="s">
        <v>555</v>
      </c>
      <c r="AR134" s="200"/>
      <c r="AS134" s="200"/>
      <c r="AT134" s="200"/>
      <c r="AU134" s="199" t="s">
        <v>555</v>
      </c>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580</v>
      </c>
      <c r="AC135" s="206"/>
      <c r="AD135" s="206"/>
      <c r="AE135" s="199" t="s">
        <v>555</v>
      </c>
      <c r="AF135" s="200"/>
      <c r="AG135" s="200"/>
      <c r="AH135" s="200"/>
      <c r="AI135" s="199" t="s">
        <v>555</v>
      </c>
      <c r="AJ135" s="200"/>
      <c r="AK135" s="200"/>
      <c r="AL135" s="200"/>
      <c r="AM135" s="199" t="s">
        <v>555</v>
      </c>
      <c r="AN135" s="200"/>
      <c r="AO135" s="200"/>
      <c r="AP135" s="200"/>
      <c r="AQ135" s="199" t="s">
        <v>555</v>
      </c>
      <c r="AR135" s="200"/>
      <c r="AS135" s="200"/>
      <c r="AT135" s="200"/>
      <c r="AU135" s="199">
        <v>30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t="s">
        <v>555</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customHeight="1" x14ac:dyDescent="0.15">
      <c r="A458" s="182"/>
      <c r="B458" s="179"/>
      <c r="C458" s="173"/>
      <c r="D458" s="179"/>
      <c r="E458" s="335"/>
      <c r="F458" s="336"/>
      <c r="G458" s="97" t="s">
        <v>555</v>
      </c>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63"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554</v>
      </c>
      <c r="AE702" s="339"/>
      <c r="AF702" s="339"/>
      <c r="AG702" s="381" t="s">
        <v>600</v>
      </c>
      <c r="AH702" s="382"/>
      <c r="AI702" s="382"/>
      <c r="AJ702" s="382"/>
      <c r="AK702" s="382"/>
      <c r="AL702" s="382"/>
      <c r="AM702" s="382"/>
      <c r="AN702" s="382"/>
      <c r="AO702" s="382"/>
      <c r="AP702" s="382"/>
      <c r="AQ702" s="382"/>
      <c r="AR702" s="382"/>
      <c r="AS702" s="382"/>
      <c r="AT702" s="382"/>
      <c r="AU702" s="382"/>
      <c r="AV702" s="382"/>
      <c r="AW702" s="382"/>
      <c r="AX702" s="383"/>
    </row>
    <row r="703" spans="1:50" ht="78"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554</v>
      </c>
      <c r="AE703" s="322"/>
      <c r="AF703" s="322"/>
      <c r="AG703" s="94" t="s">
        <v>588</v>
      </c>
      <c r="AH703" s="95"/>
      <c r="AI703" s="95"/>
      <c r="AJ703" s="95"/>
      <c r="AK703" s="95"/>
      <c r="AL703" s="95"/>
      <c r="AM703" s="95"/>
      <c r="AN703" s="95"/>
      <c r="AO703" s="95"/>
      <c r="AP703" s="95"/>
      <c r="AQ703" s="95"/>
      <c r="AR703" s="95"/>
      <c r="AS703" s="95"/>
      <c r="AT703" s="95"/>
      <c r="AU703" s="95"/>
      <c r="AV703" s="95"/>
      <c r="AW703" s="95"/>
      <c r="AX703" s="96"/>
    </row>
    <row r="704" spans="1:50" ht="37.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554</v>
      </c>
      <c r="AE704" s="782"/>
      <c r="AF704" s="782"/>
      <c r="AG704" s="160" t="s">
        <v>589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554</v>
      </c>
      <c r="AE705" s="714"/>
      <c r="AF705" s="714"/>
      <c r="AG705" s="118" t="s">
        <v>590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567</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567</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39"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554</v>
      </c>
      <c r="AE708" s="604"/>
      <c r="AF708" s="604"/>
      <c r="AG708" s="741" t="s">
        <v>591</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592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568</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593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568</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568</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554</v>
      </c>
      <c r="AE714" s="807"/>
      <c r="AF714" s="808"/>
      <c r="AG714" s="735" t="s">
        <v>594</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554</v>
      </c>
      <c r="AE715" s="604"/>
      <c r="AF715" s="655"/>
      <c r="AG715" s="741" t="s">
        <v>595</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554</v>
      </c>
      <c r="AE716" s="626"/>
      <c r="AF716" s="626"/>
      <c r="AG716" s="94" t="s">
        <v>596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597</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598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568</v>
      </c>
      <c r="AE719" s="604"/>
      <c r="AF719" s="604"/>
      <c r="AG719" s="118" t="s">
        <v>617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46.5" customHeight="1" x14ac:dyDescent="0.15">
      <c r="A721" s="777"/>
      <c r="B721" s="778"/>
      <c r="C721" s="289" t="s">
        <v>569</v>
      </c>
      <c r="D721" s="290"/>
      <c r="E721" s="290"/>
      <c r="F721" s="291"/>
      <c r="G721" s="280"/>
      <c r="H721" s="281"/>
      <c r="I721" s="83" t="str">
        <f>IF(OR(G721="　", G721=""), "", "-")</f>
        <v/>
      </c>
      <c r="J721" s="284"/>
      <c r="K721" s="284"/>
      <c r="L721" s="83" t="str">
        <f>IF(M721="","","-")</f>
        <v/>
      </c>
      <c r="M721" s="84"/>
      <c r="N721" s="297" t="s">
        <v>570</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571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572</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573</v>
      </c>
      <c r="F737" s="986"/>
      <c r="G737" s="986"/>
      <c r="H737" s="986"/>
      <c r="I737" s="986"/>
      <c r="J737" s="986"/>
      <c r="K737" s="986"/>
      <c r="L737" s="986"/>
      <c r="M737" s="986"/>
      <c r="N737" s="358" t="s">
        <v>358</v>
      </c>
      <c r="O737" s="358"/>
      <c r="P737" s="358"/>
      <c r="Q737" s="358"/>
      <c r="R737" s="986" t="s">
        <v>555</v>
      </c>
      <c r="S737" s="986"/>
      <c r="T737" s="986"/>
      <c r="U737" s="986"/>
      <c r="V737" s="986"/>
      <c r="W737" s="986"/>
      <c r="X737" s="986"/>
      <c r="Y737" s="986"/>
      <c r="Z737" s="986"/>
      <c r="AA737" s="358" t="s">
        <v>359</v>
      </c>
      <c r="AB737" s="358"/>
      <c r="AC737" s="358"/>
      <c r="AD737" s="358"/>
      <c r="AE737" s="986" t="s">
        <v>555</v>
      </c>
      <c r="AF737" s="986"/>
      <c r="AG737" s="986"/>
      <c r="AH737" s="986"/>
      <c r="AI737" s="986"/>
      <c r="AJ737" s="986"/>
      <c r="AK737" s="986"/>
      <c r="AL737" s="986"/>
      <c r="AM737" s="986"/>
      <c r="AN737" s="358" t="s">
        <v>360</v>
      </c>
      <c r="AO737" s="358"/>
      <c r="AP737" s="358"/>
      <c r="AQ737" s="358"/>
      <c r="AR737" s="987" t="s">
        <v>574</v>
      </c>
      <c r="AS737" s="988"/>
      <c r="AT737" s="988"/>
      <c r="AU737" s="988"/>
      <c r="AV737" s="988"/>
      <c r="AW737" s="988"/>
      <c r="AX737" s="989"/>
      <c r="AY737" s="89"/>
      <c r="AZ737" s="89"/>
    </row>
    <row r="738" spans="1:52" ht="24.75" customHeight="1" x14ac:dyDescent="0.15">
      <c r="A738" s="990" t="s">
        <v>361</v>
      </c>
      <c r="B738" s="203"/>
      <c r="C738" s="203"/>
      <c r="D738" s="204"/>
      <c r="E738" s="986" t="s">
        <v>575</v>
      </c>
      <c r="F738" s="986"/>
      <c r="G738" s="986"/>
      <c r="H738" s="986"/>
      <c r="I738" s="986"/>
      <c r="J738" s="986"/>
      <c r="K738" s="986"/>
      <c r="L738" s="986"/>
      <c r="M738" s="986"/>
      <c r="N738" s="358" t="s">
        <v>362</v>
      </c>
      <c r="O738" s="358"/>
      <c r="P738" s="358"/>
      <c r="Q738" s="358"/>
      <c r="R738" s="986" t="s">
        <v>576</v>
      </c>
      <c r="S738" s="986"/>
      <c r="T738" s="986"/>
      <c r="U738" s="986"/>
      <c r="V738" s="986"/>
      <c r="W738" s="986"/>
      <c r="X738" s="986"/>
      <c r="Y738" s="986"/>
      <c r="Z738" s="986"/>
      <c r="AA738" s="358" t="s">
        <v>482</v>
      </c>
      <c r="AB738" s="358"/>
      <c r="AC738" s="358"/>
      <c r="AD738" s="358"/>
      <c r="AE738" s="986" t="s">
        <v>577</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569</v>
      </c>
      <c r="F739" s="998"/>
      <c r="G739" s="998"/>
      <c r="H739" s="91" t="str">
        <f>IF(E739="", "", "(")</f>
        <v>(</v>
      </c>
      <c r="I739" s="981"/>
      <c r="J739" s="981"/>
      <c r="K739" s="91" t="str">
        <f>IF(OR(I739="　", I739=""), "", "-")</f>
        <v/>
      </c>
      <c r="L739" s="982">
        <v>366</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582</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610</v>
      </c>
      <c r="H781" s="670"/>
      <c r="I781" s="670"/>
      <c r="J781" s="670"/>
      <c r="K781" s="671"/>
      <c r="L781" s="663" t="s">
        <v>612</v>
      </c>
      <c r="M781" s="664"/>
      <c r="N781" s="664"/>
      <c r="O781" s="664"/>
      <c r="P781" s="664"/>
      <c r="Q781" s="664"/>
      <c r="R781" s="664"/>
      <c r="S781" s="664"/>
      <c r="T781" s="664"/>
      <c r="U781" s="664"/>
      <c r="V781" s="664"/>
      <c r="W781" s="664"/>
      <c r="X781" s="665"/>
      <c r="Y781" s="384">
        <v>69</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t="s">
        <v>611</v>
      </c>
      <c r="H782" s="606"/>
      <c r="I782" s="606"/>
      <c r="J782" s="606"/>
      <c r="K782" s="607"/>
      <c r="L782" s="597" t="s">
        <v>620</v>
      </c>
      <c r="M782" s="598"/>
      <c r="N782" s="598"/>
      <c r="O782" s="598"/>
      <c r="P782" s="598"/>
      <c r="Q782" s="598"/>
      <c r="R782" s="598"/>
      <c r="S782" s="598"/>
      <c r="T782" s="598"/>
      <c r="U782" s="598"/>
      <c r="V782" s="598"/>
      <c r="W782" s="598"/>
      <c r="X782" s="599"/>
      <c r="Y782" s="600">
        <v>15</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84</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5.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6" customHeight="1" x14ac:dyDescent="0.15">
      <c r="A837" s="372">
        <v>1</v>
      </c>
      <c r="B837" s="372">
        <v>1</v>
      </c>
      <c r="C837" s="354" t="s">
        <v>583</v>
      </c>
      <c r="D837" s="340"/>
      <c r="E837" s="340"/>
      <c r="F837" s="340"/>
      <c r="G837" s="340"/>
      <c r="H837" s="340"/>
      <c r="I837" s="340"/>
      <c r="J837" s="341">
        <v>1140001005719</v>
      </c>
      <c r="K837" s="342"/>
      <c r="L837" s="342"/>
      <c r="M837" s="342"/>
      <c r="N837" s="342"/>
      <c r="O837" s="342"/>
      <c r="P837" s="355" t="s">
        <v>601</v>
      </c>
      <c r="Q837" s="343"/>
      <c r="R837" s="343"/>
      <c r="S837" s="343"/>
      <c r="T837" s="343"/>
      <c r="U837" s="343"/>
      <c r="V837" s="343"/>
      <c r="W837" s="343"/>
      <c r="X837" s="343"/>
      <c r="Y837" s="344">
        <v>52</v>
      </c>
      <c r="Z837" s="345"/>
      <c r="AA837" s="345"/>
      <c r="AB837" s="346"/>
      <c r="AC837" s="356" t="s">
        <v>587</v>
      </c>
      <c r="AD837" s="364"/>
      <c r="AE837" s="364"/>
      <c r="AF837" s="364"/>
      <c r="AG837" s="364"/>
      <c r="AH837" s="365" t="s">
        <v>555</v>
      </c>
      <c r="AI837" s="366"/>
      <c r="AJ837" s="366"/>
      <c r="AK837" s="366"/>
      <c r="AL837" s="350" t="s">
        <v>555</v>
      </c>
      <c r="AM837" s="351"/>
      <c r="AN837" s="351"/>
      <c r="AO837" s="352"/>
      <c r="AP837" s="353" t="s">
        <v>555</v>
      </c>
      <c r="AQ837" s="353"/>
      <c r="AR837" s="353"/>
      <c r="AS837" s="353"/>
      <c r="AT837" s="353"/>
      <c r="AU837" s="353"/>
      <c r="AV837" s="353"/>
      <c r="AW837" s="353"/>
      <c r="AX837" s="353"/>
    </row>
    <row r="838" spans="1:50" ht="36" customHeight="1" x14ac:dyDescent="0.15">
      <c r="A838" s="372">
        <v>2</v>
      </c>
      <c r="B838" s="372">
        <v>1</v>
      </c>
      <c r="C838" s="354" t="s">
        <v>608</v>
      </c>
      <c r="D838" s="340"/>
      <c r="E838" s="340"/>
      <c r="F838" s="340"/>
      <c r="G838" s="340"/>
      <c r="H838" s="340"/>
      <c r="I838" s="340"/>
      <c r="J838" s="341">
        <v>1140001005719</v>
      </c>
      <c r="K838" s="342"/>
      <c r="L838" s="342"/>
      <c r="M838" s="342"/>
      <c r="N838" s="342"/>
      <c r="O838" s="342"/>
      <c r="P838" s="355" t="s">
        <v>609</v>
      </c>
      <c r="Q838" s="343"/>
      <c r="R838" s="343"/>
      <c r="S838" s="343"/>
      <c r="T838" s="343"/>
      <c r="U838" s="343"/>
      <c r="V838" s="343"/>
      <c r="W838" s="343"/>
      <c r="X838" s="343"/>
      <c r="Y838" s="344">
        <v>33</v>
      </c>
      <c r="Z838" s="345"/>
      <c r="AA838" s="345"/>
      <c r="AB838" s="346"/>
      <c r="AC838" s="356" t="s">
        <v>607</v>
      </c>
      <c r="AD838" s="356"/>
      <c r="AE838" s="356"/>
      <c r="AF838" s="356"/>
      <c r="AG838" s="356"/>
      <c r="AH838" s="365" t="s">
        <v>555</v>
      </c>
      <c r="AI838" s="366"/>
      <c r="AJ838" s="366"/>
      <c r="AK838" s="366"/>
      <c r="AL838" s="367" t="s">
        <v>555</v>
      </c>
      <c r="AM838" s="368"/>
      <c r="AN838" s="368"/>
      <c r="AO838" s="369"/>
      <c r="AP838" s="353" t="s">
        <v>555</v>
      </c>
      <c r="AQ838" s="353"/>
      <c r="AR838" s="353"/>
      <c r="AS838" s="353"/>
      <c r="AT838" s="353"/>
      <c r="AU838" s="353"/>
      <c r="AV838" s="353"/>
      <c r="AW838" s="353"/>
      <c r="AX838" s="353"/>
    </row>
    <row r="839" spans="1:50" ht="38.25" customHeight="1" x14ac:dyDescent="0.15">
      <c r="A839" s="372">
        <v>3</v>
      </c>
      <c r="B839" s="372">
        <v>1</v>
      </c>
      <c r="C839" s="354" t="s">
        <v>605</v>
      </c>
      <c r="D839" s="340"/>
      <c r="E839" s="340"/>
      <c r="F839" s="340"/>
      <c r="G839" s="340"/>
      <c r="H839" s="340"/>
      <c r="I839" s="340"/>
      <c r="J839" s="341">
        <v>7020001122958</v>
      </c>
      <c r="K839" s="342"/>
      <c r="L839" s="342"/>
      <c r="M839" s="342"/>
      <c r="N839" s="342"/>
      <c r="O839" s="342"/>
      <c r="P839" s="355" t="s">
        <v>606</v>
      </c>
      <c r="Q839" s="343"/>
      <c r="R839" s="343"/>
      <c r="S839" s="343"/>
      <c r="T839" s="343"/>
      <c r="U839" s="343"/>
      <c r="V839" s="343"/>
      <c r="W839" s="343"/>
      <c r="X839" s="343"/>
      <c r="Y839" s="344">
        <v>41</v>
      </c>
      <c r="Z839" s="345"/>
      <c r="AA839" s="345"/>
      <c r="AB839" s="346"/>
      <c r="AC839" s="356" t="s">
        <v>587</v>
      </c>
      <c r="AD839" s="356"/>
      <c r="AE839" s="356"/>
      <c r="AF839" s="356"/>
      <c r="AG839" s="356"/>
      <c r="AH839" s="348" t="s">
        <v>555</v>
      </c>
      <c r="AI839" s="349"/>
      <c r="AJ839" s="349"/>
      <c r="AK839" s="349"/>
      <c r="AL839" s="350" t="s">
        <v>555</v>
      </c>
      <c r="AM839" s="351"/>
      <c r="AN839" s="351"/>
      <c r="AO839" s="352"/>
      <c r="AP839" s="353" t="s">
        <v>555</v>
      </c>
      <c r="AQ839" s="353"/>
      <c r="AR839" s="353"/>
      <c r="AS839" s="353"/>
      <c r="AT839" s="353"/>
      <c r="AU839" s="353"/>
      <c r="AV839" s="353"/>
      <c r="AW839" s="353"/>
      <c r="AX839" s="353"/>
    </row>
    <row r="840" spans="1:50" ht="50.25" customHeight="1" x14ac:dyDescent="0.15">
      <c r="A840" s="372">
        <v>4</v>
      </c>
      <c r="B840" s="372">
        <v>1</v>
      </c>
      <c r="C840" s="354" t="s">
        <v>584</v>
      </c>
      <c r="D840" s="340"/>
      <c r="E840" s="340"/>
      <c r="F840" s="340"/>
      <c r="G840" s="340"/>
      <c r="H840" s="340"/>
      <c r="I840" s="340"/>
      <c r="J840" s="341">
        <v>3120001083145</v>
      </c>
      <c r="K840" s="342"/>
      <c r="L840" s="342"/>
      <c r="M840" s="342"/>
      <c r="N840" s="342"/>
      <c r="O840" s="342"/>
      <c r="P840" s="355" t="s">
        <v>602</v>
      </c>
      <c r="Q840" s="343"/>
      <c r="R840" s="343"/>
      <c r="S840" s="343"/>
      <c r="T840" s="343"/>
      <c r="U840" s="343"/>
      <c r="V840" s="343"/>
      <c r="W840" s="343"/>
      <c r="X840" s="343"/>
      <c r="Y840" s="344">
        <v>26</v>
      </c>
      <c r="Z840" s="345"/>
      <c r="AA840" s="345"/>
      <c r="AB840" s="346"/>
      <c r="AC840" s="356" t="s">
        <v>587</v>
      </c>
      <c r="AD840" s="356"/>
      <c r="AE840" s="356"/>
      <c r="AF840" s="356"/>
      <c r="AG840" s="356"/>
      <c r="AH840" s="348" t="s">
        <v>555</v>
      </c>
      <c r="AI840" s="349"/>
      <c r="AJ840" s="349"/>
      <c r="AK840" s="349"/>
      <c r="AL840" s="350" t="s">
        <v>555</v>
      </c>
      <c r="AM840" s="351"/>
      <c r="AN840" s="351"/>
      <c r="AO840" s="352"/>
      <c r="AP840" s="353" t="s">
        <v>555</v>
      </c>
      <c r="AQ840" s="353"/>
      <c r="AR840" s="353"/>
      <c r="AS840" s="353"/>
      <c r="AT840" s="353"/>
      <c r="AU840" s="353"/>
      <c r="AV840" s="353"/>
      <c r="AW840" s="353"/>
      <c r="AX840" s="353"/>
    </row>
    <row r="841" spans="1:50" ht="39" customHeight="1" x14ac:dyDescent="0.15">
      <c r="A841" s="372">
        <v>5</v>
      </c>
      <c r="B841" s="372">
        <v>1</v>
      </c>
      <c r="C841" s="354" t="s">
        <v>585</v>
      </c>
      <c r="D841" s="340"/>
      <c r="E841" s="340"/>
      <c r="F841" s="340"/>
      <c r="G841" s="340"/>
      <c r="H841" s="340"/>
      <c r="I841" s="340"/>
      <c r="J841" s="341">
        <v>5010001008796</v>
      </c>
      <c r="K841" s="342"/>
      <c r="L841" s="342"/>
      <c r="M841" s="342"/>
      <c r="N841" s="342"/>
      <c r="O841" s="342"/>
      <c r="P841" s="355" t="s">
        <v>603</v>
      </c>
      <c r="Q841" s="343"/>
      <c r="R841" s="343"/>
      <c r="S841" s="343"/>
      <c r="T841" s="343"/>
      <c r="U841" s="343"/>
      <c r="V841" s="343"/>
      <c r="W841" s="343"/>
      <c r="X841" s="343"/>
      <c r="Y841" s="344">
        <v>24</v>
      </c>
      <c r="Z841" s="345"/>
      <c r="AA841" s="345"/>
      <c r="AB841" s="346"/>
      <c r="AC841" s="347" t="s">
        <v>587</v>
      </c>
      <c r="AD841" s="347"/>
      <c r="AE841" s="347"/>
      <c r="AF841" s="347"/>
      <c r="AG841" s="347"/>
      <c r="AH841" s="348" t="s">
        <v>555</v>
      </c>
      <c r="AI841" s="349"/>
      <c r="AJ841" s="349"/>
      <c r="AK841" s="349"/>
      <c r="AL841" s="350" t="s">
        <v>555</v>
      </c>
      <c r="AM841" s="351"/>
      <c r="AN841" s="351"/>
      <c r="AO841" s="352"/>
      <c r="AP841" s="353" t="s">
        <v>555</v>
      </c>
      <c r="AQ841" s="353"/>
      <c r="AR841" s="353"/>
      <c r="AS841" s="353"/>
      <c r="AT841" s="353"/>
      <c r="AU841" s="353"/>
      <c r="AV841" s="353"/>
      <c r="AW841" s="353"/>
      <c r="AX841" s="353"/>
    </row>
    <row r="842" spans="1:50" ht="43.5" customHeight="1" x14ac:dyDescent="0.15">
      <c r="A842" s="372">
        <v>6</v>
      </c>
      <c r="B842" s="372">
        <v>1</v>
      </c>
      <c r="C842" s="354" t="s">
        <v>586</v>
      </c>
      <c r="D842" s="340"/>
      <c r="E842" s="340"/>
      <c r="F842" s="340"/>
      <c r="G842" s="340"/>
      <c r="H842" s="340"/>
      <c r="I842" s="340"/>
      <c r="J842" s="341">
        <v>4140001017199</v>
      </c>
      <c r="K842" s="342"/>
      <c r="L842" s="342"/>
      <c r="M842" s="342"/>
      <c r="N842" s="342"/>
      <c r="O842" s="342"/>
      <c r="P842" s="355" t="s">
        <v>604</v>
      </c>
      <c r="Q842" s="343"/>
      <c r="R842" s="343"/>
      <c r="S842" s="343"/>
      <c r="T842" s="343"/>
      <c r="U842" s="343"/>
      <c r="V842" s="343"/>
      <c r="W842" s="343"/>
      <c r="X842" s="343"/>
      <c r="Y842" s="344">
        <v>13</v>
      </c>
      <c r="Z842" s="345"/>
      <c r="AA842" s="345"/>
      <c r="AB842" s="346"/>
      <c r="AC842" s="347" t="s">
        <v>587</v>
      </c>
      <c r="AD842" s="347"/>
      <c r="AE842" s="347"/>
      <c r="AF842" s="347"/>
      <c r="AG842" s="347"/>
      <c r="AH842" s="348" t="s">
        <v>555</v>
      </c>
      <c r="AI842" s="349"/>
      <c r="AJ842" s="349"/>
      <c r="AK842" s="349"/>
      <c r="AL842" s="350" t="s">
        <v>555</v>
      </c>
      <c r="AM842" s="351"/>
      <c r="AN842" s="351"/>
      <c r="AO842" s="352"/>
      <c r="AP842" s="353" t="s">
        <v>555</v>
      </c>
      <c r="AQ842" s="353"/>
      <c r="AR842" s="353"/>
      <c r="AS842" s="353"/>
      <c r="AT842" s="353"/>
      <c r="AU842" s="353"/>
      <c r="AV842" s="353"/>
      <c r="AW842" s="353"/>
      <c r="AX842" s="353"/>
    </row>
    <row r="843" spans="1:50" ht="30" hidden="1" customHeight="1" x14ac:dyDescent="0.15">
      <c r="A843" s="372">
        <v>7</v>
      </c>
      <c r="B843" s="372">
        <v>1</v>
      </c>
      <c r="C843" s="354"/>
      <c r="D843" s="340"/>
      <c r="E843" s="340"/>
      <c r="F843" s="340"/>
      <c r="G843" s="340"/>
      <c r="H843" s="340"/>
      <c r="I843" s="340"/>
      <c r="J843" s="341"/>
      <c r="K843" s="342"/>
      <c r="L843" s="342"/>
      <c r="M843" s="342"/>
      <c r="N843" s="342"/>
      <c r="O843" s="342"/>
      <c r="P843" s="355"/>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79" max="49" man="1"/>
    <brk id="699" max="49" man="1"/>
    <brk id="731" max="49" man="1"/>
    <brk id="755"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554</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554</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t="s">
        <v>554</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554</v>
      </c>
      <c r="C6" s="13" t="str">
        <f t="shared" si="0"/>
        <v>科学技術・イノベーション</v>
      </c>
      <c r="D6" s="13" t="str">
        <f t="shared" ref="D6:D22" si="8">IF(C6="",D5,IF(D5&lt;&gt;"",CONCATENATE(D5,"、",C6),C6))</f>
        <v>海洋政策、科学技術・イノベーション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海洋政策、科学技術・イノベーション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海洋政策、科学技術・イノベーション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海洋政策、科学技術・イノベーション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海洋政策、科学技術・イノベーション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海洋政策、科学技術・イノベーション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海洋政策、科学技術・イノベーション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海洋政策、科学技術・イノベーション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海洋政策、科学技術・イノベーション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海洋政策、科学技術・イノベーション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2018-06-28T04:57:17Z</cp:lastPrinted>
  <dcterms:created xsi:type="dcterms:W3CDTF">2012-03-13T00:50:25Z</dcterms:created>
  <dcterms:modified xsi:type="dcterms:W3CDTF">2018-07-10T13:12:39Z</dcterms:modified>
</cp:coreProperties>
</file>