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<sst xmlns="http://schemas.openxmlformats.org/spreadsheetml/2006/main" count="2862" uniqueCount="622">
  <si>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</si>
  <si>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</si>
  <si>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</si>
  <si>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</si>
  <si>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</si>
  <si>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</si>
  <si>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</si>
  <si>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</si>
  <si>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</si>
  <si>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</si>
  <si>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</si>
  <si>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</si>
  <si>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</si>
  <si>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</si>
  <si>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</si>
  <si>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</si>
  <si>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</si>
  <si>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</si>
  <si>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</si>
  <si>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</si>
  <si>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</si>
  <si>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</si>
  <si>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</si>
  <si>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</si>
  <si>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</si>
  <si>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</si>
  <si>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</si>
  <si>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</si>
  <si>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</si>
  <si>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</si>
  <si>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</si>
  <si>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</si>
  <si>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</si>
  <si>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</si>
  <si>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</si>
  <si>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</si>
  <si>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</si>
  <si>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</si>
  <si>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</si>
  <si>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</si>
  <si>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</si>
  <si>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</si>
  <si>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</si>
  <si>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</si>
  <si>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</si>
  <si>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</si>
  <si>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</si>
  <si>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</si>
  <si>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</si>
  <si>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</si>
  <si>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</si>
  <si>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</si>
  <si>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</si>
  <si>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</si>
  <si>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</si>
  <si>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</si>
  <si>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</si>
  <si>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</si>
  <si>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</si>
  <si>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</si>
  <si>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</si>
  <si>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</si>
  <si>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</si>
  <si>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</si>
  <si>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</si>
  <si>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</si>
  <si>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</si>
  <si>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</si>
  <si>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</si>
  <si>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</si>
  <si>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</si>
  <si>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</si>
  <si>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</si>
  <si>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</si>
  <si>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</si>
  <si>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</si>
  <si>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</si>
  <si>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</si>
  <si>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</si>
  <si>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</si>
  <si>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</si>
  <si>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</si>
  <si>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</si>
  <si>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</si>
  <si>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</si>
  <si>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</si>
  <si>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</si>
  <si>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</si>
  <si>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</si>
  <si>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</si>
  <si>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</si>
  <si>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</si>
  <si>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</si>
  <si>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</si>
  <si>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</si>
  <si>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</si>
  <si>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</si>
  <si>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</si>
  <si>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</si>
  <si>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</si>
  <si>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</si>
  <si>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</si>
  <si>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</si>
  <si>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</si>
  <si>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</si>
  <si>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</si>
  <si>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</si>
  <si>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</si>
  <si>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</si>
  <si>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</si>
  <si>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</si>
  <si>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</si>
  <si>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</si>
  <si>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</si>
  <si>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</si>
  <si>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</si>
  <si>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</si>
  <si>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</si>
  <si>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</si>
  <si>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</si>
  <si>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</si>
  <si>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</si>
  <si>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</si>
  <si>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</si>
  <si>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</si>
  <si>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</si>
  <si>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</si>
  <si>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</si>
  <si>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</si>
  <si>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</si>
  <si>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</si>
  <si>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</si>
  <si>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</si>
  <si>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</si>
  <si>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</si>
  <si>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</si>
  <si>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</si>
  <si>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</si>
  <si>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</si>
  <si>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</si>
  <si>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</si>
  <si>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</si>
  <si>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</si>
  <si>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</si>
  <si>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</si>
  <si>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</si>
  <si>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</si>
  <si>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</si>
  <si>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</si>
  <si>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</si>
  <si>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</si>
  <si>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</si>
  <si>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</si>
  <si>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</si>
  <si>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</si>
  <si>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</si>
  <si>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</si>
  <si>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</si>
  <si>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</si>
  <si>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</si>
  <si>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</si>
  <si>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</si>
  <si>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</si>
  <si>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</si>
  <si>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</si>
  <si>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</si>
  <si>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</si>
  <si>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</si>
  <si>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</si>
  <si>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</si>
  <si>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</si>
  <si>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</si>
  <si>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</si>
  <si>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</si>
  <si>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</si>
  <si>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</si>
  <si>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</si>
  <si>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</si>
  <si>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</si>
  <si>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</si>
  <si>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</si>
  <si>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</si>
  <si>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</si>
  <si>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</si>
  <si>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</si>
  <si>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</si>
  <si>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</si>
  <si>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</si>
  <si>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</si>
  <si>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</si>
  <si>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</si>
  <si>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</si>
  <si>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</si>
  <si>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</si>
  <si>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</si>
  <si>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</si>
  <si>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</si>
  <si>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</si>
  <si>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</si>
  <si>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</si>
  <si>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</si>
  <si>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</si>
  <si>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</si>
  <si>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</si>
  <si>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</si>
  <si>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</si>
  <si>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</si>
  <si>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</si>
  <si>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</si>
  <si>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</si>
  <si>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</si>
  <si>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</si>
  <si>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</si>
  <si>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</si>
  <si>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</si>
  <si>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</si>
  <si>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</si>
  <si>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</si>
  <si>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</si>
  <si>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</si>
  <si>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</si>
  <si>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</si>
  <si>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</si>
  <si>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</si>
  <si>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</si>
  <si>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</si>
  <si>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</si>
  <si>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</si>
  <si>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</si>
  <si>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</si>
  <si>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</si>
  <si>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</si>
  <si>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</si>
  <si>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</si>
  <si>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</si>
  <si>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</si>
  <si>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</si>
  <si>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</si>
  <si>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</si>
  <si>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</si>
  <si>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</si>
  <si>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</si>
  <si>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</si>
  <si>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</si>
  <si>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</si>
  <si>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</si>
  <si>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</si>
  <si>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</si>
  <si>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</si>
  <si>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</si>
  <si>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</si>
  <si>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</si>
  <si>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</si>
  <si>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</si>
  <si>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</si>
  <si>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</si>
  <si>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</si>
  <si>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</si>
  <si>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</si>
  <si>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</si>
  <si>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</si>
  <si>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</si>
  <si>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</si>
  <si>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</si>
  <si>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</si>
  <si>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</si>
  <si>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</si>
  <si>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</si>
  <si>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</si>
  <si>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</si>
  <si>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</si>
  <si>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</si>
  <si>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</si>
  <si>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</si>
  <si>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</si>
  <si>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</si>
  <si>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</si>
  <si>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</si>
  <si>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</si>
  <si>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</si>
  <si>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</si>
  <si>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</si>
  <si>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</si>
  <si>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</si>
  <si>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</si>
  <si>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</si>
  <si>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</si>
  <si>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</si>
  <si>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</si>
  <si>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</si>
  <si>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</si>
  <si>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</si>
  <si>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</si>
  <si>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</si>
  <si>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</si>
  <si>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</si>
  <si>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</si>
  <si>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</si>
  <si>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</si>
  <si>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</si>
  <si>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</si>
  <si>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</si>
  <si>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</si>
  <si>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</si>
  <si>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</si>
  <si>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</si>
  <si>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</si>
  <si>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</si>
  <si>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</si>
  <si>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</si>
  <si>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</si>
  <si>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</si>
  <si>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</si>
  <si>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</si>
  <si>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</si>
  <si>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</si>
  <si>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</si>
  <si>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</si>
  <si>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</si>
  <si>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</si>
  <si>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</si>
  <si>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</si>
  <si>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</si>
  <si>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</si>
  <si>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</si>
  <si>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</si>
  <si>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</si>
  <si>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</si>
  <si>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</si>
  <si>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</si>
  <si>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</si>
  <si>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</si>
  <si>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</si>
  <si>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</si>
  <si>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</si>
  <si>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</si>
  <si>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</si>
  <si>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</si>
  <si>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</si>
  <si>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</si>
  <si>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</si>
  <si>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</si>
  <si>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</si>
  <si>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</si>
  <si>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</si>
  <si>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</si>
  <si>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</si>
  <si>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</si>
  <si>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</si>
  <si>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</si>
  <si>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</si>
  <si>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</si>
  <si>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</si>
  <si>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</si>
  <si>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</si>
  <si>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</si>
  <si>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</si>
  <si>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</si>
  <si>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</si>
  <si>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</si>
  <si>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</si>
  <si>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</si>
  <si>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</si>
  <si>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</si>
  <si>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</si>
  <si>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</si>
  <si>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</si>
  <si>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</si>
  <si>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</si>
  <si>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</si>
  <si>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</si>
  <si>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</si>
  <si>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</si>
  <si>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</si>
  <si>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</si>
  <si>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</si>
  <si>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</si>
  <si>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</si>
  <si>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</si>
  <si>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</si>
  <si>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</si>
  <si>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</si>
  <si>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</si>
  <si>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</si>
  <si>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</si>
  <si>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</si>
  <si>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</si>
  <si>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</si>
  <si>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</si>
  <si>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</si>
  <si>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</si>
  <si>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</si>
  <si>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</si>
  <si>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</si>
  <si>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</si>
  <si>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</si>
  <si>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</si>
  <si>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</si>
  <si>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</si>
  <si>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</si>
  <si>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</si>
  <si>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</si>
  <si>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</si>
  <si>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</si>
  <si>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</si>
  <si>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</si>
  <si>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</si>
  <si>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</si>
  <si>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</si>
  <si>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</si>
  <si>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</si>
  <si>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</si>
  <si>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</si>
  <si>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</si>
  <si>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</si>
  <si>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</si>
  <si>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</si>
  <si>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</si>
  <si>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</si>
  <si>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</si>
  <si>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</si>
  <si>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</si>
  <si>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</si>
  <si>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</si>
  <si>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</si>
  <si>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</si>
  <si>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</si>
  <si>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</si>
  <si>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</si>
  <si>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</si>
  <si>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</si>
  <si>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</si>
  <si>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</si>
  <si>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</si>
  <si>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</si>
  <si>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</si>
  <si>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</si>
  <si>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</si>
  <si>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</si>
  <si>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</si>
  <si>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</si>
  <si>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</si>
  <si>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</si>
  <si>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</si>
  <si>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</si>
  <si>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</si>
  <si>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</si>
  <si>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</si>
  <si>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</si>
  <si>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</si>
  <si>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</si>
  <si>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</si>
  <si>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</si>
  <si>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</si>
  <si>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</si>
  <si>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</si>
  <si>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</si>
  <si>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</si>
  <si>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</si>
  <si>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</si>
  <si>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</si>
  <si>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</si>
  <si>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</si>
  <si>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</si>
  <si>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</si>
  <si>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</si>
  <si>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</si>
  <si>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</si>
  <si>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</si>
  <si>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</si>
  <si>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</si>
  <si>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</si>
  <si>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</si>
  <si>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</si>
  <si>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</si>
  <si>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</si>
  <si>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</si>
  <si>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</si>
  <si>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</si>
  <si>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</si>
  <si>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</si>
  <si>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</si>
  <si>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</si>
  <si>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</si>
  <si>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</si>
  <si>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</si>
  <si>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</si>
  <si>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</si>
  <si>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</si>
  <si>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</si>
  <si>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</si>
  <si>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</si>
  <si>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</si>
  <si>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</si>
  <si>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</si>
  <si>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</si>
  <si>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</si>
  <si>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</si>
  <si>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</si>
  <si>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</si>
  <si>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</si>
  <si>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</si>
  <si>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</si>
  <si>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</si>
  <si>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</si>
  <si>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</si>
  <si>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</si>
  <si>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</si>
  <si>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</si>
  <si>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</si>
  <si>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</si>
  <si>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</si>
  <si>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</si>
  <si>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</si>
  <si>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</si>
  <si>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</si>
  <si>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</si>
  <si>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</si>
  <si>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</si>
  <si>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</si>
  <si>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</si>
  <si>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</si>
  <si>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</si>
  <si>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</si>
  <si>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</si>
  <si>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</si>
  <si>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</si>
  <si>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</si>
  <si>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</si>
  <si>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</si>
  <si>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</si>
  <si>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</si>
  <si>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</si>
  <si>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</si>
  <si>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</si>
  <si>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</si>
  <si>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</si>
  <si>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</si>
  <si>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</si>
  <si>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</si>
  <si>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</si>
  <si>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</si>
  <si>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</si>
  <si>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</si>
  <si>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</si>
  <si>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</si>
  <si>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</si>
  <si>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</si>
  <si>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rPh sb="0" eb="3">
      <t>カイジキョク</t>
    </rPh>
    <phoneticPr fontId="5"/>
  </si>
  <si>
    <t>国土交通省</t>
  </si>
  <si>
    <t>海洋・環境政策課</t>
    <rPh sb="0" eb="2">
      <t>カイヨウ</t>
    </rPh>
    <rPh sb="3" eb="5">
      <t>カンキョウ</t>
    </rPh>
    <rPh sb="5" eb="8">
      <t>セイサクカ</t>
    </rPh>
    <phoneticPr fontId="5"/>
  </si>
  <si>
    <t>○</t>
  </si>
  <si>
    <t>-</t>
    <phoneticPr fontId="5"/>
  </si>
  <si>
    <t>海洋基本計画</t>
    <rPh sb="0" eb="2">
      <t>カイヨウ</t>
    </rPh>
    <rPh sb="2" eb="4">
      <t>キホン</t>
    </rPh>
    <rPh sb="4" eb="6">
      <t>ケイカク</t>
    </rPh>
    <phoneticPr fontId="5"/>
  </si>
  <si>
    <t>-</t>
    <phoneticPr fontId="5"/>
  </si>
  <si>
    <t>海洋開発分野における我が国産業のビジネス拡大を図り、海洋産業の国際競争力を強化するため、海洋資源開発の基盤となる技術者の育成システムを構築するとともに、エンジニアリング企業と我が国造船・舶用事業者等との協業等のモデルケースを構築する。</t>
    <phoneticPr fontId="5"/>
  </si>
  <si>
    <t>海洋産業の戦略的振興のための総合対策（海洋資源開発人材育成及びエンジニアリング企業との協業に向けた技術開発に係る調査）</t>
    <phoneticPr fontId="5"/>
  </si>
  <si>
    <t>課長　石原　彰</t>
    <rPh sb="0" eb="2">
      <t>カチョウ</t>
    </rPh>
    <rPh sb="3" eb="5">
      <t>イシハラ</t>
    </rPh>
    <rPh sb="6" eb="7">
      <t>アキラ</t>
    </rPh>
    <phoneticPr fontId="5"/>
  </si>
  <si>
    <t>エネルギー需要の増加に伴い、拡大する世界の海洋開発市場を取り込み、成長のエンジンの１つとするため、我が国海洋産業の国際競争力を強化し、戦略的に振興するための総合対策を実施する。</t>
    <phoneticPr fontId="5"/>
  </si>
  <si>
    <t>技術研究開発委託費</t>
    <rPh sb="0" eb="2">
      <t>ギジュツ</t>
    </rPh>
    <rPh sb="2" eb="4">
      <t>ケンキュウ</t>
    </rPh>
    <rPh sb="4" eb="6">
      <t>カイハツ</t>
    </rPh>
    <rPh sb="6" eb="9">
      <t>イタクヒ</t>
    </rPh>
    <phoneticPr fontId="5"/>
  </si>
  <si>
    <t>技術研究開発調査費</t>
    <rPh sb="0" eb="2">
      <t>ギジュツ</t>
    </rPh>
    <rPh sb="2" eb="4">
      <t>ケンキュウ</t>
    </rPh>
    <rPh sb="4" eb="6">
      <t>カイハツ</t>
    </rPh>
    <rPh sb="6" eb="9">
      <t>チョウサヒ</t>
    </rPh>
    <phoneticPr fontId="5"/>
  </si>
  <si>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</si>
  <si>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</si>
  <si>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平成29年度で事業終了のため。</t>
    <rPh sb="0" eb="2">
      <t>ヘイセイ</t>
    </rPh>
    <rPh sb="4" eb="6">
      <t>ネンド</t>
    </rPh>
    <rPh sb="7" eb="9">
      <t>ジギョウ</t>
    </rPh>
    <rPh sb="9" eb="11">
      <t>シュウリョウ</t>
    </rPh>
    <phoneticPr fontId="5"/>
  </si>
  <si>
    <t>海洋開発関連産業に専従する技術者数を32年度までに約2400人とする。</t>
    <phoneticPr fontId="5"/>
  </si>
  <si>
    <t>人</t>
    <rPh sb="0" eb="1">
      <t>ニン</t>
    </rPh>
    <phoneticPr fontId="5"/>
  </si>
  <si>
    <t>政策チェックアップ評価書（国土交通省政策評価） ※国土交通省海事局調べ</t>
    <phoneticPr fontId="5"/>
  </si>
  <si>
    <t>海洋開発に関する留学又はインターンシップに参加した学生の人数</t>
    <phoneticPr fontId="5"/>
  </si>
  <si>
    <t>留学先等の調査に要した委託費の累計額[a]／海洋開発に関する留学又はインターンシップに参加した学生の累計人数[b]　</t>
    <phoneticPr fontId="5"/>
  </si>
  <si>
    <t>留学先等の調査に要した委託費の累計額[a]／海洋開発に関する留学又はインターンシップに参加した学生の累計人数[b]　　　　</t>
    <phoneticPr fontId="5"/>
  </si>
  <si>
    <t>百万円/人</t>
    <rPh sb="0" eb="2">
      <t>ヒャクマン</t>
    </rPh>
    <rPh sb="2" eb="3">
      <t>エン</t>
    </rPh>
    <rPh sb="4" eb="5">
      <t>ヒト</t>
    </rPh>
    <phoneticPr fontId="5"/>
  </si>
  <si>
    <t>　　　a/b</t>
    <phoneticPr fontId="5"/>
  </si>
  <si>
    <t>人</t>
    <rPh sb="0" eb="1">
      <t>ヒト</t>
    </rPh>
    <phoneticPr fontId="5"/>
  </si>
  <si>
    <t>９　市場環境の整備、産業の生産性向上、消費者利益の保護</t>
    <phoneticPr fontId="5"/>
  </si>
  <si>
    <t>３６　海事産業の市場環境整備・活性化及び人材の確保等を図る</t>
    <phoneticPr fontId="5"/>
  </si>
  <si>
    <t>海洋開発関連産業に専従する技術者数</t>
    <phoneticPr fontId="5"/>
  </si>
  <si>
    <t>日本経済団体連合会が、海洋産業の振興について提言している。</t>
    <phoneticPr fontId="5"/>
  </si>
  <si>
    <t>本事業は、我が国海洋産業の国際競争力を強化するために実施するものであり、広く国民に裨益するものである。</t>
    <phoneticPr fontId="5"/>
  </si>
  <si>
    <t>海洋産業の振興は海洋基本計画等で実施すべき施策として定められている。</t>
    <phoneticPr fontId="5"/>
  </si>
  <si>
    <t>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phoneticPr fontId="5"/>
  </si>
  <si>
    <t>有</t>
  </si>
  <si>
    <t>無</t>
  </si>
  <si>
    <t>‐</t>
  </si>
  <si>
    <t>アウトプットを着実に積み重ねており、また、本事業の成果は事業が終了した後も民間等で活用されることが期待され、事業の効果が長期にわたって継続することから、単位あたりのコスト等の水準は妥当である。</t>
    <phoneticPr fontId="5"/>
  </si>
  <si>
    <t>再委託を行う場合は事前に主要な業務を外部委託していないか等を確認している。</t>
    <phoneticPr fontId="5"/>
  </si>
  <si>
    <t>事業費の精算にあたり、費目・使途を含め、委託先の支出状況を実地で監査し、事業目的の達成のために必要なものに限定されることを確保している。</t>
    <phoneticPr fontId="5"/>
  </si>
  <si>
    <t>業務発注を計画するにあたっては、あらかじめ調査項目、調査対象範囲等について十分検討を行い、効率的な執行に努めている。</t>
    <phoneticPr fontId="5"/>
  </si>
  <si>
    <t>海洋開発に従事する技術者育成のための環境整備は着実に進展しており、成果目標に見合った実績が得られている。</t>
    <phoneticPr fontId="5"/>
  </si>
  <si>
    <t>優れた知見を有する民間事業者を活用することで、より効率的に業務を行っている。</t>
    <phoneticPr fontId="5"/>
  </si>
  <si>
    <t>事業の進捗も含めて、外部有識者による委員会で検討しつつ事業を進めることで、十分な活動実績を確保している。</t>
    <phoneticPr fontId="5"/>
  </si>
  <si>
    <t>成果物の教材は大学等で使用されている。</t>
    <phoneticPr fontId="5"/>
  </si>
  <si>
    <t>本事業は、外部有識者による委員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phoneticPr fontId="5"/>
  </si>
  <si>
    <t>引き続き適切な予算執行の確保を図るとともに、海洋産業を戦略的に振興するために適切な成果を出すべく効果的な事業の実行に努める。</t>
    <phoneticPr fontId="5"/>
  </si>
  <si>
    <t>361</t>
    <phoneticPr fontId="5"/>
  </si>
  <si>
    <t>377</t>
    <phoneticPr fontId="5"/>
  </si>
  <si>
    <t>直接経費</t>
    <rPh sb="0" eb="2">
      <t>チョクセツ</t>
    </rPh>
    <rPh sb="2" eb="4">
      <t>ケイヒ</t>
    </rPh>
    <phoneticPr fontId="5"/>
  </si>
  <si>
    <t>設備備品費、印刷製本費、旅費、外注費等</t>
    <rPh sb="0" eb="2">
      <t>セツビ</t>
    </rPh>
    <rPh sb="2" eb="5">
      <t>ビヒンヒ</t>
    </rPh>
    <rPh sb="6" eb="8">
      <t>インサツ</t>
    </rPh>
    <rPh sb="8" eb="10">
      <t>セイホン</t>
    </rPh>
    <rPh sb="10" eb="11">
      <t>ヒ</t>
    </rPh>
    <rPh sb="12" eb="14">
      <t>リョヒ</t>
    </rPh>
    <rPh sb="15" eb="18">
      <t>ガイチュウヒ</t>
    </rPh>
    <rPh sb="18" eb="19">
      <t>トウ</t>
    </rPh>
    <phoneticPr fontId="5"/>
  </si>
  <si>
    <t>一般管理費等</t>
    <rPh sb="0" eb="2">
      <t>イッパン</t>
    </rPh>
    <rPh sb="2" eb="5">
      <t>カンリヒ</t>
    </rPh>
    <rPh sb="5" eb="6">
      <t>トウ</t>
    </rPh>
    <phoneticPr fontId="5"/>
  </si>
  <si>
    <t>一般管理費、その他原価、消費税</t>
    <rPh sb="0" eb="2">
      <t>イッパン</t>
    </rPh>
    <rPh sb="2" eb="5">
      <t>カンリヒ</t>
    </rPh>
    <rPh sb="8" eb="9">
      <t>タ</t>
    </rPh>
    <rPh sb="9" eb="11">
      <t>ゲンカ</t>
    </rPh>
    <rPh sb="12" eb="15">
      <t>ショウヒゼイ</t>
    </rPh>
    <phoneticPr fontId="5"/>
  </si>
  <si>
    <t>人件費</t>
    <rPh sb="0" eb="3">
      <t>ジンケンヒ</t>
    </rPh>
    <phoneticPr fontId="5"/>
  </si>
  <si>
    <t>技術者等</t>
    <rPh sb="0" eb="3">
      <t>ギジュツシャ</t>
    </rPh>
    <rPh sb="3" eb="4">
      <t>トウ</t>
    </rPh>
    <phoneticPr fontId="5"/>
  </si>
  <si>
    <t>旅費、外注費、報告書作成費等</t>
    <rPh sb="0" eb="2">
      <t>リョヒ</t>
    </rPh>
    <rPh sb="3" eb="6">
      <t>ガイチュウヒ</t>
    </rPh>
    <rPh sb="7" eb="10">
      <t>ホウコクショ</t>
    </rPh>
    <rPh sb="10" eb="13">
      <t>サクセイヒ</t>
    </rPh>
    <rPh sb="13" eb="14">
      <t>トウ</t>
    </rPh>
    <phoneticPr fontId="5"/>
  </si>
  <si>
    <t>人件費</t>
    <phoneticPr fontId="5"/>
  </si>
  <si>
    <t>一般管理費、その他原価、消費税</t>
    <rPh sb="12" eb="15">
      <t>ショウヒゼイ</t>
    </rPh>
    <phoneticPr fontId="5"/>
  </si>
  <si>
    <t>海洋開発人材育成システム構築に向けたカリキュラム・教材、シミュレーションシステムの開発</t>
    <phoneticPr fontId="5"/>
  </si>
  <si>
    <t>留学先・インターンシップ先としての海外大学・海外企業との連携体制構築に向けた調査</t>
    <phoneticPr fontId="5"/>
  </si>
  <si>
    <t>海洋開発関連産業に専従する技術者数
基準年度：平成25年（560人)</t>
    <phoneticPr fontId="5"/>
  </si>
  <si>
    <t>20/17</t>
    <phoneticPr fontId="5"/>
  </si>
  <si>
    <t>本事業により、海洋開発に従事する技術者の基盤となる育成システムの構築を推進するための専門教材等の開発を行うとともに、留学先・インターンシップ先としての海外大学・海外企業との連携体制構築に向けた調査を行い、実践経験や高度な知識習得の機会確保に向けた取組を進めることで、海洋開発に従事する技術者の育成を促す。</t>
    <phoneticPr fontId="5"/>
  </si>
  <si>
    <t>40/53</t>
    <phoneticPr fontId="5"/>
  </si>
  <si>
    <t>-</t>
  </si>
  <si>
    <t>B.（公財）日本財団、（一社）日本中小型造船工業会</t>
    <rPh sb="15" eb="17">
      <t>ニホン</t>
    </rPh>
    <rPh sb="17" eb="19">
      <t>チュウショウ</t>
    </rPh>
    <rPh sb="19" eb="20">
      <t>ガタ</t>
    </rPh>
    <rPh sb="20" eb="22">
      <t>ゾウセン</t>
    </rPh>
    <phoneticPr fontId="5"/>
  </si>
  <si>
    <t>（公財）日本財団、（一社）日本中小型造船工業会</t>
    <rPh sb="15" eb="17">
      <t>チュウショウ</t>
    </rPh>
    <rPh sb="17" eb="18">
      <t>ガタ</t>
    </rPh>
    <rPh sb="18" eb="20">
      <t>ゾウセン</t>
    </rPh>
    <rPh sb="20" eb="23">
      <t>コウギョウカイ</t>
    </rPh>
    <phoneticPr fontId="5"/>
  </si>
  <si>
    <t>一般管理費等</t>
    <rPh sb="5" eb="6">
      <t>トウ</t>
    </rPh>
    <phoneticPr fontId="5"/>
  </si>
  <si>
    <t>旅費、印刷製本費等</t>
    <rPh sb="0" eb="2">
      <t>リョヒ</t>
    </rPh>
    <rPh sb="3" eb="5">
      <t>インサツ</t>
    </rPh>
    <rPh sb="5" eb="7">
      <t>セイホン</t>
    </rPh>
    <rPh sb="7" eb="8">
      <t>ヒ</t>
    </rPh>
    <rPh sb="8" eb="9">
      <t>トウ</t>
    </rPh>
    <phoneticPr fontId="5"/>
  </si>
  <si>
    <t>一般管理費、消費税</t>
    <rPh sb="0" eb="2">
      <t>イッパン</t>
    </rPh>
    <rPh sb="2" eb="5">
      <t>カンリヒ</t>
    </rPh>
    <rPh sb="6" eb="9">
      <t>ショウヒゼイ</t>
    </rPh>
    <phoneticPr fontId="5"/>
  </si>
  <si>
    <t>C.（一財）エンジニアリング協会</t>
    <rPh sb="3" eb="4">
      <t>イチ</t>
    </rPh>
    <rPh sb="4" eb="5">
      <t>ザイ</t>
    </rPh>
    <rPh sb="14" eb="16">
      <t>キョウカイ</t>
    </rPh>
    <phoneticPr fontId="5"/>
  </si>
  <si>
    <t>（一財）エンジニアリング協会</t>
    <rPh sb="1" eb="2">
      <t>イチ</t>
    </rPh>
    <rPh sb="2" eb="3">
      <t>ザイ</t>
    </rPh>
    <rPh sb="12" eb="14">
      <t>キョウカイ</t>
    </rPh>
    <phoneticPr fontId="5"/>
  </si>
  <si>
    <t>パッケージ化製品（複数機器を組み合わせて一定の機能を実現した製品）に係るユーザーの具体的ニーズ特定に向けた調査</t>
    <phoneticPr fontId="5"/>
  </si>
  <si>
    <t>A.（公財）日本財団、（一財）エンジニアリング協会、
(株)日本海洋科学、（国研）海上・港湾・航空技術研究所</t>
    <rPh sb="44" eb="46">
      <t>コウワン</t>
    </rPh>
    <rPh sb="47" eb="49">
      <t>コウクウ</t>
    </rPh>
    <phoneticPr fontId="5"/>
  </si>
  <si>
    <t>（公財）日本財団、（一財）エンジニアリング協会、(株)日本海洋科学、（国研）海上・港湾・航空技術研究所</t>
    <rPh sb="41" eb="43">
      <t>コウワン</t>
    </rPh>
    <rPh sb="44" eb="46">
      <t>コウクウ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</si>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</sst>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110075</xdr:colOff>
      <xdr:row>739</xdr:row>
      <xdr:rowOff>328740</xdr:rowOff>
    </xdr:from>
    <xdr:to>
      <xdr:col>30</xdr:col>
      <xdr:colOff>90444</xdr:colOff>
      <xdr:row>745</xdr:row>
      <xdr:rowOff>22822</xdr:rowOff>
    </xdr:to>
    <xdr:sp macro="" textlink="">
      <xdr:nvSpPr>
        <xdr:cNvPr id="30" name="正方形/長方形 29"/>
        <xdr:cNvSpPr/>
      </xdr:nvSpPr>
      <xdr:spPr>
        <a:xfrm>
          <a:off x="3158075" y="38686475"/>
          <a:ext cx="2311193" cy="7698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】165</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xdr:txBody>
    </xdr:sp>
    <xdr:clientData/>
  </xdr:twoCellAnchor>
  <xdr:twoCellAnchor>
    <xdr:from>
      <xdr:col>33</xdr:col>
      <xdr:colOff>100852</xdr:colOff>
      <xdr:row>740</xdr:row>
      <xdr:rowOff>87219</xdr:rowOff>
    </xdr:from>
    <xdr:to>
      <xdr:col>49</xdr:col>
      <xdr:colOff>73398</xdr:colOff>
      <xdr:row>749</xdr:row>
      <xdr:rowOff>93569</xdr:rowOff>
    </xdr:to>
    <xdr:sp macro="" textlink="">
      <xdr:nvSpPr>
        <xdr:cNvPr id="31" name="大かっこ 30"/>
        <xdr:cNvSpPr/>
      </xdr:nvSpPr>
      <xdr:spPr>
        <a:xfrm>
          <a:off x="6017558" y="38792337"/>
          <a:ext cx="2841252" cy="13174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事務経費（委員等旅費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・謝金・職員旅費</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執行額</a:t>
          </a:r>
          <a:r>
            <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a:t>
          </a:r>
          <a:r>
            <a:rPr kumimoji="1"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a:t>
          </a:r>
          <a:endParaRPr kumimoji="0" lang="ja-JP"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委員謝金　 </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委員等旅費</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145677</xdr:colOff>
      <xdr:row>745</xdr:row>
      <xdr:rowOff>22823</xdr:rowOff>
    </xdr:from>
    <xdr:to>
      <xdr:col>24</xdr:col>
      <xdr:colOff>10613</xdr:colOff>
      <xdr:row>756</xdr:row>
      <xdr:rowOff>113912</xdr:rowOff>
    </xdr:to>
    <xdr:cxnSp macro="">
      <xdr:nvCxnSpPr>
        <xdr:cNvPr id="11" name="カギ線コネクタ 10"/>
        <xdr:cNvCxnSpPr>
          <a:stCxn id="30" idx="2"/>
          <a:endCxn id="36" idx="0"/>
        </xdr:cNvCxnSpPr>
      </xdr:nvCxnSpPr>
      <xdr:spPr>
        <a:xfrm rot="5400000">
          <a:off x="2548322" y="39384502"/>
          <a:ext cx="1693530" cy="1837171"/>
        </a:xfrm>
        <a:prstGeom prst="bentConnector3">
          <a:avLst>
            <a:gd name="adj1" fmla="val 50000"/>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10612</xdr:colOff>
      <xdr:row>745</xdr:row>
      <xdr:rowOff>22822</xdr:rowOff>
    </xdr:from>
    <xdr:to>
      <xdr:col>28</xdr:col>
      <xdr:colOff>22555</xdr:colOff>
      <xdr:row>756</xdr:row>
      <xdr:rowOff>113911</xdr:rowOff>
    </xdr:to>
    <xdr:cxnSp macro="">
      <xdr:nvCxnSpPr>
        <xdr:cNvPr id="28" name="カギ線コネクタ 27"/>
        <xdr:cNvCxnSpPr>
          <a:stCxn id="30" idx="2"/>
          <a:endCxn id="56" idx="0"/>
        </xdr:cNvCxnSpPr>
      </xdr:nvCxnSpPr>
      <xdr:spPr>
        <a:xfrm rot="16200000" flipH="1">
          <a:off x="3831466" y="39938527"/>
          <a:ext cx="1693530" cy="729119"/>
        </a:xfrm>
        <a:prstGeom prst="bentConnector3">
          <a:avLst>
            <a:gd name="adj1" fmla="val 50000"/>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10613</xdr:colOff>
      <xdr:row>745</xdr:row>
      <xdr:rowOff>22821</xdr:rowOff>
    </xdr:from>
    <xdr:to>
      <xdr:col>42</xdr:col>
      <xdr:colOff>74104</xdr:colOff>
      <xdr:row>756</xdr:row>
      <xdr:rowOff>120633</xdr:rowOff>
    </xdr:to>
    <xdr:cxnSp macro="">
      <xdr:nvCxnSpPr>
        <xdr:cNvPr id="13" name="カギ線コネクタ 12"/>
        <xdr:cNvCxnSpPr>
          <a:stCxn id="30" idx="2"/>
          <a:endCxn id="57" idx="0"/>
        </xdr:cNvCxnSpPr>
      </xdr:nvCxnSpPr>
      <xdr:spPr>
        <a:xfrm rot="16200000" flipH="1">
          <a:off x="5108938" y="38661055"/>
          <a:ext cx="1700253" cy="3290785"/>
        </a:xfrm>
        <a:prstGeom prst="bentConnector3">
          <a:avLst>
            <a:gd name="adj1" fmla="val 50000"/>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xdr:colOff>
      <xdr:row>756</xdr:row>
      <xdr:rowOff>113911</xdr:rowOff>
    </xdr:from>
    <xdr:to>
      <xdr:col>49</xdr:col>
      <xdr:colOff>49146</xdr:colOff>
      <xdr:row>773</xdr:row>
      <xdr:rowOff>75427</xdr:rowOff>
    </xdr:to>
    <xdr:grpSp>
      <xdr:nvGrpSpPr>
        <xdr:cNvPr id="10" name="グループ化 9"/>
        <xdr:cNvGrpSpPr/>
      </xdr:nvGrpSpPr>
      <xdr:grpSpPr>
        <a:xfrm>
          <a:off x="1400319" y="41071411"/>
          <a:ext cx="8450052" cy="2390391"/>
          <a:chOff x="1210379" y="41161058"/>
          <a:chExt cx="7579355" cy="2438016"/>
        </a:xfrm>
      </xdr:grpSpPr>
      <xdr:grpSp>
        <xdr:nvGrpSpPr>
          <xdr:cNvPr id="33" name="グループ化 32"/>
          <xdr:cNvGrpSpPr>
            <a:grpSpLocks/>
          </xdr:cNvGrpSpPr>
        </xdr:nvGrpSpPr>
        <xdr:grpSpPr bwMode="auto">
          <a:xfrm>
            <a:off x="1210379" y="41161058"/>
            <a:ext cx="4992560" cy="2438016"/>
            <a:chOff x="2654502" y="32690680"/>
            <a:chExt cx="4902840" cy="4097547"/>
          </a:xfrm>
        </xdr:grpSpPr>
        <xdr:sp macro="" textlink="">
          <xdr:nvSpPr>
            <xdr:cNvPr id="35" name="正方形/長方形 34"/>
            <xdr:cNvSpPr/>
          </xdr:nvSpPr>
          <xdr:spPr>
            <a:xfrm>
              <a:off x="2654502" y="33077961"/>
              <a:ext cx="2404008" cy="193615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A</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ja-JP" altLang="en-US" sz="1000" b="1">
                  <a:solidFill>
                    <a:schemeClr val="tx1"/>
                  </a:solidFill>
                  <a:latin typeface="HG丸ｺﾞｼｯｸM-PRO" pitchFamily="50" charset="-128"/>
                  <a:ea typeface="HG丸ｺﾞｼｯｸM-PRO" pitchFamily="50" charset="-128"/>
                </a:rPr>
                <a:t>（（公財）日本財団、（一財）エンジニアリング協会、</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株</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日本海洋科学、（国研）海上・港湾・航空技術研究所）</a:t>
              </a:r>
            </a:p>
            <a:p>
              <a:pPr marL="0" indent="0" algn="ctr"/>
              <a:r>
                <a:rPr kumimoji="1" lang="en-US" altLang="ja-JP" sz="1100">
                  <a:solidFill>
                    <a:schemeClr val="tx1"/>
                  </a:solidFill>
                  <a:latin typeface="HG丸ｺﾞｼｯｸM-PRO" pitchFamily="50" charset="-128"/>
                  <a:ea typeface="HG丸ｺﾞｼｯｸM-PRO" pitchFamily="50" charset="-128"/>
                  <a:cs typeface="+mn-cs"/>
                </a:rPr>
                <a:t>135</a:t>
              </a:r>
              <a:r>
                <a:rPr kumimoji="1" lang="ja-JP" altLang="en-US" sz="1100">
                  <a:solidFill>
                    <a:sysClr val="windowText" lastClr="000000"/>
                  </a:solidFill>
                  <a:latin typeface="HG丸ｺﾞｼｯｸM-PRO" pitchFamily="50" charset="-128"/>
                  <a:ea typeface="HG丸ｺﾞｼｯｸM-PRO" pitchFamily="50" charset="-128"/>
                  <a:cs typeface="+mn-cs"/>
                </a:rPr>
                <a:t>百万円</a:t>
              </a:r>
            </a:p>
          </xdr:txBody>
        </xdr:sp>
        <xdr:sp macro="" textlink="">
          <xdr:nvSpPr>
            <xdr:cNvPr id="36" name="テキスト ボックス 35"/>
            <xdr:cNvSpPr txBox="1"/>
          </xdr:nvSpPr>
          <xdr:spPr>
            <a:xfrm>
              <a:off x="2665366" y="32690680"/>
              <a:ext cx="2376972" cy="456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b="1">
                  <a:solidFill>
                    <a:sysClr val="windowText" lastClr="000000"/>
                  </a:solidFill>
                  <a:latin typeface="HG丸ｺﾞｼｯｸM-PRO" pitchFamily="50" charset="-128"/>
                  <a:ea typeface="HG丸ｺﾞｼｯｸM-PRO" pitchFamily="50" charset="-128"/>
                </a:rPr>
                <a:t>委託</a:t>
              </a:r>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sp macro="" textlink="">
          <xdr:nvSpPr>
            <xdr:cNvPr id="38" name="大かっこ 37"/>
            <xdr:cNvSpPr/>
          </xdr:nvSpPr>
          <xdr:spPr>
            <a:xfrm>
              <a:off x="2692140" y="35156143"/>
              <a:ext cx="2333302" cy="15731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海洋開発人材育成システム構築に向けたカリキュラム・教材、シミュレーションシステムの開発</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39" name="大かっこ 38"/>
            <xdr:cNvSpPr/>
          </xdr:nvSpPr>
          <xdr:spPr>
            <a:xfrm>
              <a:off x="5174621" y="35215102"/>
              <a:ext cx="2333302" cy="15731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留学先・インターンシップ先としての海外大学・海外企業との連携体制構築に向けた調査</a:t>
              </a:r>
              <a:endParaRPr kumimoji="1" lang="en-US" altLang="ja-JP" sz="800">
                <a:solidFill>
                  <a:schemeClr val="tx1"/>
                </a:solidFill>
                <a:latin typeface="HG丸ｺﾞｼｯｸM-PRO" pitchFamily="50" charset="-128"/>
                <a:ea typeface="HG丸ｺﾞｼｯｸM-PRO" pitchFamily="50" charset="-128"/>
              </a:endParaRPr>
            </a:p>
          </xdr:txBody>
        </xdr:sp>
        <xdr:sp macro="" textlink="">
          <xdr:nvSpPr>
            <xdr:cNvPr id="41" name="正方形/長方形 40"/>
            <xdr:cNvSpPr/>
          </xdr:nvSpPr>
          <xdr:spPr>
            <a:xfrm>
              <a:off x="5153334" y="33083078"/>
              <a:ext cx="2404008" cy="193615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0000" tIns="0" rIns="90000" bIns="0"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B</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cs typeface="+mn-cs"/>
                </a:rPr>
                <a:t>共同提案体</a:t>
              </a:r>
              <a:r>
                <a:rPr kumimoji="1" lang="ja-JP" altLang="en-US" sz="1000" b="1">
                  <a:solidFill>
                    <a:schemeClr val="tx1"/>
                  </a:solidFill>
                  <a:latin typeface="HG丸ｺﾞｼｯｸM-PRO" pitchFamily="50" charset="-128"/>
                  <a:ea typeface="HG丸ｺﾞｼｯｸM-PRO" pitchFamily="50" charset="-128"/>
                  <a:cs typeface="+mn-cs"/>
                </a:rPr>
                <a:t>（（公財）日本財団、（一社）日本中小型造船工業会）</a:t>
              </a:r>
            </a:p>
            <a:p>
              <a:pPr algn="ctr"/>
              <a:r>
                <a:rPr kumimoji="1" lang="en-US" altLang="ja-JP" sz="1100">
                  <a:solidFill>
                    <a:schemeClr val="tx1"/>
                  </a:solidFill>
                  <a:latin typeface="HG丸ｺﾞｼｯｸM-PRO" pitchFamily="50" charset="-128"/>
                  <a:ea typeface="HG丸ｺﾞｼｯｸM-PRO" pitchFamily="50" charset="-128"/>
                </a:rPr>
                <a:t>20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sp macro="" textlink="">
        <xdr:nvSpPr>
          <xdr:cNvPr id="14" name="正方形/長方形 13"/>
          <xdr:cNvSpPr/>
        </xdr:nvSpPr>
        <xdr:spPr bwMode="auto">
          <a:xfrm>
            <a:off x="6341734" y="41396379"/>
            <a:ext cx="2448000" cy="1152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0000" tIns="0" rIns="90000" bIns="0"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C</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（一財）</a:t>
            </a:r>
            <a:r>
              <a:rPr kumimoji="1" lang="ja-JP" altLang="en-US" sz="1200" b="1">
                <a:solidFill>
                  <a:sysClr val="windowText" lastClr="000000"/>
                </a:solidFill>
                <a:latin typeface="HG丸ｺﾞｼｯｸM-PRO" pitchFamily="50" charset="-128"/>
                <a:ea typeface="HG丸ｺﾞｼｯｸM-PRO" pitchFamily="50" charset="-128"/>
                <a:cs typeface="+mn-cs"/>
              </a:rPr>
              <a:t>エンジニアリング協会</a:t>
            </a:r>
            <a:endParaRPr kumimoji="1" lang="ja-JP" altLang="en-US" sz="1000" b="1">
              <a:solidFill>
                <a:schemeClr val="tx1"/>
              </a:solidFill>
              <a:latin typeface="HG丸ｺﾞｼｯｸM-PRO" pitchFamily="50" charset="-128"/>
              <a:ea typeface="HG丸ｺﾞｼｯｸM-PRO" pitchFamily="50" charset="-128"/>
              <a:cs typeface="+mn-cs"/>
            </a:endParaRPr>
          </a:p>
          <a:p>
            <a:pPr algn="ctr"/>
            <a:r>
              <a:rPr kumimoji="1" lang="en-US" altLang="ja-JP" sz="1100">
                <a:solidFill>
                  <a:schemeClr val="tx1"/>
                </a:solidFill>
                <a:latin typeface="HG丸ｺﾞｼｯｸM-PRO" pitchFamily="50" charset="-128"/>
                <a:ea typeface="HG丸ｺﾞｼｯｸM-PRO" pitchFamily="50" charset="-128"/>
              </a:rPr>
              <a:t>10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lientData/>
  </xdr:twoCellAnchor>
  <xdr:twoCellAnchor>
    <xdr:from>
      <xdr:col>35</xdr:col>
      <xdr:colOff>133678</xdr:colOff>
      <xdr:row>767</xdr:row>
      <xdr:rowOff>1850</xdr:rowOff>
    </xdr:from>
    <xdr:to>
      <xdr:col>48</xdr:col>
      <xdr:colOff>178854</xdr:colOff>
      <xdr:row>773</xdr:row>
      <xdr:rowOff>63791</xdr:rowOff>
    </xdr:to>
    <xdr:sp macro="" textlink="">
      <xdr:nvSpPr>
        <xdr:cNvPr id="44" name="大かっこ 43"/>
        <xdr:cNvSpPr/>
      </xdr:nvSpPr>
      <xdr:spPr bwMode="auto">
        <a:xfrm>
          <a:off x="6408972" y="42640232"/>
          <a:ext cx="2376000" cy="936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海洋資源生産施設の市場獲得のための具体的ニーズ特定やその技術検討に向けた調査</a:t>
          </a:r>
          <a:endParaRPr kumimoji="1" lang="en-US" altLang="ja-JP" sz="1000">
            <a:solidFill>
              <a:schemeClr val="tx1"/>
            </a:solidFill>
            <a:latin typeface="HG丸ｺﾞｼｯｸM-PRO" pitchFamily="50" charset="-128"/>
            <a:ea typeface="HG丸ｺﾞｼｯｸM-PRO" pitchFamily="50" charset="-128"/>
          </a:endParaRPr>
        </a:p>
      </xdr:txBody>
    </xdr:sp>
    <xdr:clientData/>
  </xdr:twoCellAnchor>
  <xdr:twoCellAnchor>
    <xdr:from>
      <xdr:col>16</xdr:col>
      <xdr:colOff>91560</xdr:colOff>
      <xdr:row>746</xdr:row>
      <xdr:rowOff>34584</xdr:rowOff>
    </xdr:from>
    <xdr:to>
      <xdr:col>31</xdr:col>
      <xdr:colOff>149303</xdr:colOff>
      <xdr:row>748</xdr:row>
      <xdr:rowOff>145446</xdr:rowOff>
    </xdr:to>
    <xdr:sp macro="" textlink="">
      <xdr:nvSpPr>
        <xdr:cNvPr id="43" name="大かっこ 42"/>
        <xdr:cNvSpPr/>
      </xdr:nvSpPr>
      <xdr:spPr>
        <a:xfrm>
          <a:off x="2960266" y="39613760"/>
          <a:ext cx="2747155" cy="4022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a:t>
          </a:r>
          <a:r>
            <a:rPr kumimoji="1" lang="ja-JP" altLang="en-US" sz="1000">
              <a:solidFill>
                <a:schemeClr val="tx1"/>
              </a:solidFill>
              <a:latin typeface="HG丸ｺﾞｼｯｸM-PRO" pitchFamily="50" charset="-128"/>
              <a:ea typeface="HG丸ｺﾞｼｯｸM-PRO" pitchFamily="50" charset="-128"/>
            </a:rPr>
            <a:t>振興</a:t>
          </a:r>
          <a:r>
            <a:rPr kumimoji="1" lang="ja-JP" altLang="en-US" sz="1000">
              <a:solidFill>
                <a:sysClr val="windowText" lastClr="000000"/>
              </a:solidFill>
              <a:latin typeface="HG丸ｺﾞｼｯｸM-PRO" pitchFamily="50" charset="-128"/>
              <a:ea typeface="HG丸ｺﾞｼｯｸM-PRO" pitchFamily="50" charset="-128"/>
            </a:rPr>
            <a:t>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21</xdr:col>
      <xdr:colOff>67380</xdr:colOff>
      <xdr:row>756</xdr:row>
      <xdr:rowOff>113911</xdr:rowOff>
    </xdr:from>
    <xdr:to>
      <xdr:col>34</xdr:col>
      <xdr:colOff>157026</xdr:colOff>
      <xdr:row>758</xdr:row>
      <xdr:rowOff>94087</xdr:rowOff>
    </xdr:to>
    <xdr:sp macro="" textlink="">
      <xdr:nvSpPr>
        <xdr:cNvPr id="56" name="テキスト ボックス 55"/>
        <xdr:cNvSpPr txBox="1"/>
      </xdr:nvSpPr>
      <xdr:spPr bwMode="auto">
        <a:xfrm>
          <a:off x="3832556" y="41149852"/>
          <a:ext cx="2420470" cy="27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b="1">
              <a:solidFill>
                <a:sysClr val="windowText" lastClr="000000"/>
              </a:solidFill>
              <a:latin typeface="HG丸ｺﾞｼｯｸM-PRO" pitchFamily="50" charset="-128"/>
              <a:ea typeface="HG丸ｺﾞｼｯｸM-PRO" pitchFamily="50" charset="-128"/>
            </a:rPr>
            <a:t>調査</a:t>
          </a:r>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35</xdr:col>
      <xdr:colOff>118928</xdr:colOff>
      <xdr:row>756</xdr:row>
      <xdr:rowOff>120634</xdr:rowOff>
    </xdr:from>
    <xdr:to>
      <xdr:col>49</xdr:col>
      <xdr:colOff>29280</xdr:colOff>
      <xdr:row>758</xdr:row>
      <xdr:rowOff>100810</xdr:rowOff>
    </xdr:to>
    <xdr:sp macro="" textlink="">
      <xdr:nvSpPr>
        <xdr:cNvPr id="57" name="テキスト ボックス 56"/>
        <xdr:cNvSpPr txBox="1"/>
      </xdr:nvSpPr>
      <xdr:spPr bwMode="auto">
        <a:xfrm>
          <a:off x="6394222" y="41156575"/>
          <a:ext cx="2420470" cy="27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b="1">
              <a:solidFill>
                <a:sysClr val="windowText" lastClr="000000"/>
              </a:solidFill>
              <a:latin typeface="HG丸ｺﾞｼｯｸM-PRO" pitchFamily="50" charset="-128"/>
              <a:ea typeface="HG丸ｺﾞｼｯｸM-PRO" pitchFamily="50" charset="-128"/>
            </a:rPr>
            <a:t>調査</a:t>
          </a:r>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一般競争契約</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100"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378</v>
      </c>
      <c r="AT2" s="218"/>
      <c r="AU2" s="218"/>
      <c r="AV2" s="52" t="str">
        <f>IF(AW2="", "", "-")</f>
        <v/>
      </c>
      <c r="AW2" s="395"/>
      <c r="AX2" s="395"/>
    </row>
    <row r="3" spans="1:50" ht="21" customHeight="1" thickBot="1">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37.5" customHeight="1">
      <c r="A4" s="726" t="s">
        <v>25</v>
      </c>
      <c r="B4" s="727"/>
      <c r="C4" s="727"/>
      <c r="D4" s="727"/>
      <c r="E4" s="727"/>
      <c r="F4" s="727"/>
      <c r="G4" s="702" t="s">
        <v>556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61" t="s">
        <v>73</v>
      </c>
      <c r="H5" s="562"/>
      <c r="I5" s="562"/>
      <c r="J5" s="562"/>
      <c r="K5" s="562"/>
      <c r="L5" s="562"/>
      <c r="M5" s="563" t="s">
        <v>66</v>
      </c>
      <c r="N5" s="564"/>
      <c r="O5" s="564"/>
      <c r="P5" s="564"/>
      <c r="Q5" s="564"/>
      <c r="R5" s="565"/>
      <c r="S5" s="566" t="s">
        <v>77</v>
      </c>
      <c r="T5" s="562"/>
      <c r="U5" s="562"/>
      <c r="V5" s="562"/>
      <c r="W5" s="562"/>
      <c r="X5" s="567"/>
      <c r="Y5" s="718" t="s">
        <v>3</v>
      </c>
      <c r="Z5" s="719"/>
      <c r="AA5" s="719"/>
      <c r="AB5" s="719"/>
      <c r="AC5" s="719"/>
      <c r="AD5" s="720"/>
      <c r="AE5" s="721" t="s">
        <v>550</v>
      </c>
      <c r="AF5" s="721"/>
      <c r="AG5" s="721"/>
      <c r="AH5" s="721"/>
      <c r="AI5" s="721"/>
      <c r="AJ5" s="721"/>
      <c r="AK5" s="721"/>
      <c r="AL5" s="721"/>
      <c r="AM5" s="721"/>
      <c r="AN5" s="721"/>
      <c r="AO5" s="721"/>
      <c r="AP5" s="722"/>
      <c r="AQ5" s="723" t="s">
        <v>557</v>
      </c>
      <c r="AR5" s="724"/>
      <c r="AS5" s="724"/>
      <c r="AT5" s="724"/>
      <c r="AU5" s="724"/>
      <c r="AV5" s="724"/>
      <c r="AW5" s="724"/>
      <c r="AX5" s="725"/>
    </row>
    <row r="6" spans="1:50" ht="39.75" customHeight="1">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39.75" customHeight="1">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39.75" customHeight="1">
      <c r="A8" s="833" t="s">
        <v>389</v>
      </c>
      <c r="B8" s="834"/>
      <c r="C8" s="834"/>
      <c r="D8" s="834"/>
      <c r="E8" s="834"/>
      <c r="F8" s="835"/>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60" customHeight="1">
      <c r="A9" s="142" t="s">
        <v>23</v>
      </c>
      <c r="B9" s="143"/>
      <c r="C9" s="143"/>
      <c r="D9" s="143"/>
      <c r="E9" s="143"/>
      <c r="F9" s="143"/>
      <c r="G9" s="575" t="s">
        <v>558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48" customHeight="1">
      <c r="A10" s="743" t="s">
        <v>30</v>
      </c>
      <c r="B10" s="744"/>
      <c r="C10" s="744"/>
      <c r="D10" s="744"/>
      <c r="E10" s="744"/>
      <c r="F10" s="744"/>
      <c r="G10" s="676" t="s">
        <v>555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c r="A13" s="139"/>
      <c r="B13" s="140"/>
      <c r="C13" s="140"/>
      <c r="D13" s="140"/>
      <c r="E13" s="140"/>
      <c r="F13" s="141"/>
      <c r="G13" s="746" t="s">
        <v>6</v>
      </c>
      <c r="H13" s="747"/>
      <c r="I13" s="639" t="s">
        <v>7</v>
      </c>
      <c r="J13" s="640"/>
      <c r="K13" s="640"/>
      <c r="L13" s="640"/>
      <c r="M13" s="640"/>
      <c r="N13" s="640"/>
      <c r="O13" s="641"/>
      <c r="P13" s="97">
        <v>151</v>
      </c>
      <c r="Q13" s="98"/>
      <c r="R13" s="98"/>
      <c r="S13" s="98"/>
      <c r="T13" s="98"/>
      <c r="U13" s="98"/>
      <c r="V13" s="99"/>
      <c r="W13" s="97">
        <v>171</v>
      </c>
      <c r="X13" s="98"/>
      <c r="Y13" s="98"/>
      <c r="Z13" s="98"/>
      <c r="AA13" s="98"/>
      <c r="AB13" s="98"/>
      <c r="AC13" s="99"/>
      <c r="AD13" s="97">
        <v>171</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c r="A14" s="139"/>
      <c r="B14" s="140"/>
      <c r="C14" s="140"/>
      <c r="D14" s="140"/>
      <c r="E14" s="140"/>
      <c r="F14" s="141"/>
      <c r="G14" s="748"/>
      <c r="H14" s="749"/>
      <c r="I14" s="578" t="s">
        <v>8</v>
      </c>
      <c r="J14" s="633"/>
      <c r="K14" s="633"/>
      <c r="L14" s="633"/>
      <c r="M14" s="633"/>
      <c r="N14" s="633"/>
      <c r="O14" s="634"/>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6"/>
      <c r="AS14" s="666"/>
      <c r="AT14" s="666"/>
      <c r="AU14" s="666"/>
      <c r="AV14" s="666"/>
      <c r="AW14" s="666"/>
      <c r="AX14" s="667"/>
    </row>
    <row r="15" spans="1:50" ht="21" customHeight="1">
      <c r="A15" s="139"/>
      <c r="B15" s="140"/>
      <c r="C15" s="140"/>
      <c r="D15" s="140"/>
      <c r="E15" s="140"/>
      <c r="F15" s="141"/>
      <c r="G15" s="748"/>
      <c r="H15" s="749"/>
      <c r="I15" s="578" t="s">
        <v>51</v>
      </c>
      <c r="J15" s="579"/>
      <c r="K15" s="579"/>
      <c r="L15" s="579"/>
      <c r="M15" s="579"/>
      <c r="N15" s="579"/>
      <c r="O15" s="580"/>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32"/>
    </row>
    <row r="16" spans="1:50" ht="21" customHeight="1">
      <c r="A16" s="139"/>
      <c r="B16" s="140"/>
      <c r="C16" s="140"/>
      <c r="D16" s="140"/>
      <c r="E16" s="140"/>
      <c r="F16" s="141"/>
      <c r="G16" s="748"/>
      <c r="H16" s="749"/>
      <c r="I16" s="578" t="s">
        <v>52</v>
      </c>
      <c r="J16" s="579"/>
      <c r="K16" s="579"/>
      <c r="L16" s="579"/>
      <c r="M16" s="579"/>
      <c r="N16" s="579"/>
      <c r="O16" s="580"/>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9"/>
      <c r="AS16" s="680"/>
      <c r="AT16" s="680"/>
      <c r="AU16" s="680"/>
      <c r="AV16" s="680"/>
      <c r="AW16" s="680"/>
      <c r="AX16" s="681"/>
    </row>
    <row r="17" spans="1:50" ht="24.75" customHeight="1">
      <c r="A17" s="139"/>
      <c r="B17" s="140"/>
      <c r="C17" s="140"/>
      <c r="D17" s="140"/>
      <c r="E17" s="140"/>
      <c r="F17" s="141"/>
      <c r="G17" s="748"/>
      <c r="H17" s="749"/>
      <c r="I17" s="578" t="s">
        <v>50</v>
      </c>
      <c r="J17" s="633"/>
      <c r="K17" s="633"/>
      <c r="L17" s="633"/>
      <c r="M17" s="633"/>
      <c r="N17" s="633"/>
      <c r="O17" s="634"/>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50"/>
      <c r="H18" s="751"/>
      <c r="I18" s="738" t="s">
        <v>20</v>
      </c>
      <c r="J18" s="739"/>
      <c r="K18" s="739"/>
      <c r="L18" s="739"/>
      <c r="M18" s="739"/>
      <c r="N18" s="739"/>
      <c r="O18" s="740"/>
      <c r="P18" s="103">
        <f>SUM(P13:V17)</f>
        <v>151</v>
      </c>
      <c r="Q18" s="104"/>
      <c r="R18" s="104"/>
      <c r="S18" s="104"/>
      <c r="T18" s="104"/>
      <c r="U18" s="104"/>
      <c r="V18" s="105"/>
      <c r="W18" s="103">
        <f>SUM(W13:AC17)</f>
        <v>171</v>
      </c>
      <c r="X18" s="104"/>
      <c r="Y18" s="104"/>
      <c r="Z18" s="104"/>
      <c r="AA18" s="104"/>
      <c r="AB18" s="104"/>
      <c r="AC18" s="105"/>
      <c r="AD18" s="103">
        <f>SUM(AD13:AJ17)</f>
        <v>171</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148</v>
      </c>
      <c r="Q19" s="98"/>
      <c r="R19" s="98"/>
      <c r="S19" s="98"/>
      <c r="T19" s="98"/>
      <c r="U19" s="98"/>
      <c r="V19" s="99"/>
      <c r="W19" s="97">
        <v>170</v>
      </c>
      <c r="X19" s="98"/>
      <c r="Y19" s="98"/>
      <c r="Z19" s="98"/>
      <c r="AA19" s="98"/>
      <c r="AB19" s="98"/>
      <c r="AC19" s="99"/>
      <c r="AD19" s="539">
        <v>165</v>
      </c>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42">
        <f>IF(P18=0, "-", SUM(P19)/P18)</f>
        <v>0.98013245033112584</v>
      </c>
      <c r="Q20" s="542"/>
      <c r="R20" s="542"/>
      <c r="S20" s="542"/>
      <c r="T20" s="542"/>
      <c r="U20" s="542"/>
      <c r="V20" s="542"/>
      <c r="W20" s="542">
        <f t="shared" ref="W20" si="0">IF(W18=0, "-", SUM(W19)/W18)</f>
        <v>0.99415204678362568</v>
      </c>
      <c r="X20" s="542"/>
      <c r="Y20" s="542"/>
      <c r="Z20" s="542"/>
      <c r="AA20" s="542"/>
      <c r="AB20" s="542"/>
      <c r="AC20" s="542"/>
      <c r="AD20" s="542">
        <f t="shared" ref="AD20" si="1">IF(AD18=0, "-", SUM(AD19)/AD18)</f>
        <v>0.96491228070175439</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3" t="s">
        <v>496</v>
      </c>
      <c r="H21" s="934"/>
      <c r="I21" s="934"/>
      <c r="J21" s="934"/>
      <c r="K21" s="934"/>
      <c r="L21" s="934"/>
      <c r="M21" s="934"/>
      <c r="N21" s="934"/>
      <c r="O21" s="934"/>
      <c r="P21" s="542">
        <f>IF(P19=0, "-", SUM(P19)/SUM(P13,P14))</f>
        <v>0.98013245033112584</v>
      </c>
      <c r="Q21" s="542"/>
      <c r="R21" s="542"/>
      <c r="S21" s="542"/>
      <c r="T21" s="542"/>
      <c r="U21" s="542"/>
      <c r="V21" s="542"/>
      <c r="W21" s="542">
        <f t="shared" ref="W21" si="2">IF(W19=0, "-", SUM(W19)/SUM(W13,W14))</f>
        <v>0.99415204678362568</v>
      </c>
      <c r="X21" s="542"/>
      <c r="Y21" s="542"/>
      <c r="Z21" s="542"/>
      <c r="AA21" s="542"/>
      <c r="AB21" s="542"/>
      <c r="AC21" s="542"/>
      <c r="AD21" s="542">
        <f t="shared" ref="AD21" si="3">IF(AD19=0, "-", SUM(AD19)/SUM(AD13,AD14))</f>
        <v>0.96491228070175439</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559</v>
      </c>
      <c r="H23" s="184"/>
      <c r="I23" s="184"/>
      <c r="J23" s="184"/>
      <c r="K23" s="184"/>
      <c r="L23" s="184"/>
      <c r="M23" s="184"/>
      <c r="N23" s="184"/>
      <c r="O23" s="185"/>
      <c r="P23" s="94" t="s">
        <v>552</v>
      </c>
      <c r="Q23" s="95"/>
      <c r="R23" s="95"/>
      <c r="S23" s="95"/>
      <c r="T23" s="95"/>
      <c r="U23" s="95"/>
      <c r="V23" s="96"/>
      <c r="W23" s="94" t="s">
        <v>552</v>
      </c>
      <c r="X23" s="95"/>
      <c r="Y23" s="95"/>
      <c r="Z23" s="95"/>
      <c r="AA23" s="95"/>
      <c r="AB23" s="95"/>
      <c r="AC23" s="96"/>
      <c r="AD23" s="206" t="s">
        <v>563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560</v>
      </c>
      <c r="H24" s="187"/>
      <c r="I24" s="187"/>
      <c r="J24" s="187"/>
      <c r="K24" s="187"/>
      <c r="L24" s="187"/>
      <c r="M24" s="187"/>
      <c r="N24" s="187"/>
      <c r="O24" s="188"/>
      <c r="P24" s="97" t="s">
        <v>552</v>
      </c>
      <c r="Q24" s="98"/>
      <c r="R24" s="98"/>
      <c r="S24" s="98"/>
      <c r="T24" s="98"/>
      <c r="U24" s="98"/>
      <c r="V24" s="99"/>
      <c r="W24" s="97" t="s">
        <v>552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561</v>
      </c>
      <c r="H25" s="187"/>
      <c r="I25" s="187"/>
      <c r="J25" s="187"/>
      <c r="K25" s="187"/>
      <c r="L25" s="187"/>
      <c r="M25" s="187"/>
      <c r="N25" s="187"/>
      <c r="O25" s="188"/>
      <c r="P25" s="97" t="s">
        <v>552</v>
      </c>
      <c r="Q25" s="98"/>
      <c r="R25" s="98"/>
      <c r="S25" s="98"/>
      <c r="T25" s="98"/>
      <c r="U25" s="98"/>
      <c r="V25" s="99"/>
      <c r="W25" s="97" t="s">
        <v>552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562</v>
      </c>
      <c r="H26" s="187"/>
      <c r="I26" s="187"/>
      <c r="J26" s="187"/>
      <c r="K26" s="187"/>
      <c r="L26" s="187"/>
      <c r="M26" s="187"/>
      <c r="N26" s="187"/>
      <c r="O26" s="188"/>
      <c r="P26" s="97" t="s">
        <v>552</v>
      </c>
      <c r="Q26" s="98"/>
      <c r="R26" s="98"/>
      <c r="S26" s="98"/>
      <c r="T26" s="98"/>
      <c r="U26" s="98"/>
      <c r="V26" s="99"/>
      <c r="W26" s="97" t="s">
        <v>552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8"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18"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474</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490</v>
      </c>
      <c r="B30" s="510"/>
      <c r="C30" s="510"/>
      <c r="D30" s="510"/>
      <c r="E30" s="510"/>
      <c r="F30" s="511"/>
      <c r="G30" s="651"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42" t="s">
        <v>355</v>
      </c>
      <c r="AR30" s="643"/>
      <c r="AS30" s="643"/>
      <c r="AT30" s="644"/>
      <c r="AU30" s="388" t="s">
        <v>253</v>
      </c>
      <c r="AV30" s="388"/>
      <c r="AW30" s="388"/>
      <c r="AX30" s="389"/>
    </row>
    <row r="31" spans="1:50" ht="18.75" customHeight="1">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c r="A32" s="515"/>
      <c r="B32" s="513"/>
      <c r="C32" s="513"/>
      <c r="D32" s="513"/>
      <c r="E32" s="513"/>
      <c r="F32" s="514"/>
      <c r="G32" s="543" t="s">
        <v>564</v>
      </c>
      <c r="H32" s="544"/>
      <c r="I32" s="544"/>
      <c r="J32" s="544"/>
      <c r="K32" s="544"/>
      <c r="L32" s="544"/>
      <c r="M32" s="544"/>
      <c r="N32" s="544"/>
      <c r="O32" s="545"/>
      <c r="P32" s="158" t="s">
        <v>606</v>
      </c>
      <c r="Q32" s="158"/>
      <c r="R32" s="158"/>
      <c r="S32" s="158"/>
      <c r="T32" s="158"/>
      <c r="U32" s="158"/>
      <c r="V32" s="158"/>
      <c r="W32" s="158"/>
      <c r="X32" s="229"/>
      <c r="Y32" s="336" t="s">
        <v>12</v>
      </c>
      <c r="Z32" s="552"/>
      <c r="AA32" s="553"/>
      <c r="AB32" s="554" t="s">
        <v>565</v>
      </c>
      <c r="AC32" s="554"/>
      <c r="AD32" s="554"/>
      <c r="AE32" s="362">
        <v>720</v>
      </c>
      <c r="AF32" s="363"/>
      <c r="AG32" s="363"/>
      <c r="AH32" s="363"/>
      <c r="AI32" s="362"/>
      <c r="AJ32" s="363"/>
      <c r="AK32" s="363"/>
      <c r="AL32" s="363"/>
      <c r="AM32" s="362"/>
      <c r="AN32" s="363"/>
      <c r="AO32" s="363"/>
      <c r="AP32" s="363"/>
      <c r="AQ32" s="100"/>
      <c r="AR32" s="101"/>
      <c r="AS32" s="101"/>
      <c r="AT32" s="102"/>
      <c r="AU32" s="363"/>
      <c r="AV32" s="363"/>
      <c r="AW32" s="363"/>
      <c r="AX32" s="365"/>
    </row>
    <row r="33" spans="1:50" ht="23.25" customHeight="1">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565</v>
      </c>
      <c r="AC33" s="522"/>
      <c r="AD33" s="522"/>
      <c r="AE33" s="362">
        <v>1086</v>
      </c>
      <c r="AF33" s="363"/>
      <c r="AG33" s="363"/>
      <c r="AH33" s="363"/>
      <c r="AI33" s="362">
        <v>1349</v>
      </c>
      <c r="AJ33" s="363"/>
      <c r="AK33" s="363"/>
      <c r="AL33" s="363"/>
      <c r="AM33" s="362">
        <v>1612</v>
      </c>
      <c r="AN33" s="363"/>
      <c r="AO33" s="363"/>
      <c r="AP33" s="363"/>
      <c r="AQ33" s="100"/>
      <c r="AR33" s="101"/>
      <c r="AS33" s="101"/>
      <c r="AT33" s="102"/>
      <c r="AU33" s="363">
        <v>2400</v>
      </c>
      <c r="AV33" s="363"/>
      <c r="AW33" s="363"/>
      <c r="AX33" s="365"/>
    </row>
    <row r="34" spans="1:50" ht="23.25" customHeight="1">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30</v>
      </c>
      <c r="AF34" s="363"/>
      <c r="AG34" s="363"/>
      <c r="AH34" s="363"/>
      <c r="AI34" s="362" t="s">
        <v>621</v>
      </c>
      <c r="AJ34" s="363"/>
      <c r="AK34" s="363"/>
      <c r="AL34" s="363"/>
      <c r="AM34" s="362" t="s">
        <v>621</v>
      </c>
      <c r="AN34" s="363"/>
      <c r="AO34" s="363"/>
      <c r="AP34" s="363"/>
      <c r="AQ34" s="100"/>
      <c r="AR34" s="101"/>
      <c r="AS34" s="101"/>
      <c r="AT34" s="102"/>
      <c r="AU34" s="363"/>
      <c r="AV34" s="363"/>
      <c r="AW34" s="363"/>
      <c r="AX34" s="365"/>
    </row>
    <row r="35" spans="1:50" ht="23.25" customHeight="1">
      <c r="A35" s="904" t="s">
        <v>526</v>
      </c>
      <c r="B35" s="905"/>
      <c r="C35" s="905"/>
      <c r="D35" s="905"/>
      <c r="E35" s="905"/>
      <c r="F35" s="906"/>
      <c r="G35" s="910" t="s">
        <v>566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c r="A37" s="645" t="s">
        <v>490</v>
      </c>
      <c r="B37" s="646"/>
      <c r="C37" s="646"/>
      <c r="D37" s="646"/>
      <c r="E37" s="646"/>
      <c r="F37" s="647"/>
      <c r="G37" s="568" t="s">
        <v>265</v>
      </c>
      <c r="H37" s="379"/>
      <c r="I37" s="379"/>
      <c r="J37" s="379"/>
      <c r="K37" s="379"/>
      <c r="L37" s="379"/>
      <c r="M37" s="379"/>
      <c r="N37" s="379"/>
      <c r="O37" s="569"/>
      <c r="P37" s="635" t="s">
        <v>59</v>
      </c>
      <c r="Q37" s="379"/>
      <c r="R37" s="379"/>
      <c r="S37" s="379"/>
      <c r="T37" s="379"/>
      <c r="U37" s="379"/>
      <c r="V37" s="379"/>
      <c r="W37" s="379"/>
      <c r="X37" s="569"/>
      <c r="Y37" s="636"/>
      <c r="Z37" s="637"/>
      <c r="AA37" s="638"/>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c r="A44" s="645" t="s">
        <v>490</v>
      </c>
      <c r="B44" s="646"/>
      <c r="C44" s="646"/>
      <c r="D44" s="646"/>
      <c r="E44" s="646"/>
      <c r="F44" s="647"/>
      <c r="G44" s="568" t="s">
        <v>265</v>
      </c>
      <c r="H44" s="379"/>
      <c r="I44" s="379"/>
      <c r="J44" s="379"/>
      <c r="K44" s="379"/>
      <c r="L44" s="379"/>
      <c r="M44" s="379"/>
      <c r="N44" s="379"/>
      <c r="O44" s="569"/>
      <c r="P44" s="635" t="s">
        <v>59</v>
      </c>
      <c r="Q44" s="379"/>
      <c r="R44" s="379"/>
      <c r="S44" s="379"/>
      <c r="T44" s="379"/>
      <c r="U44" s="379"/>
      <c r="V44" s="379"/>
      <c r="W44" s="379"/>
      <c r="X44" s="569"/>
      <c r="Y44" s="636"/>
      <c r="Z44" s="637"/>
      <c r="AA44" s="638"/>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c r="A51" s="512" t="s">
        <v>490</v>
      </c>
      <c r="B51" s="513"/>
      <c r="C51" s="513"/>
      <c r="D51" s="513"/>
      <c r="E51" s="513"/>
      <c r="F51" s="514"/>
      <c r="G51" s="568" t="s">
        <v>265</v>
      </c>
      <c r="H51" s="379"/>
      <c r="I51" s="379"/>
      <c r="J51" s="379"/>
      <c r="K51" s="379"/>
      <c r="L51" s="379"/>
      <c r="M51" s="379"/>
      <c r="N51" s="379"/>
      <c r="O51" s="569"/>
      <c r="P51" s="635" t="s">
        <v>59</v>
      </c>
      <c r="Q51" s="379"/>
      <c r="R51" s="379"/>
      <c r="S51" s="379"/>
      <c r="T51" s="379"/>
      <c r="U51" s="379"/>
      <c r="V51" s="379"/>
      <c r="W51" s="379"/>
      <c r="X51" s="569"/>
      <c r="Y51" s="636"/>
      <c r="Z51" s="637"/>
      <c r="AA51" s="638"/>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c r="A58" s="512" t="s">
        <v>490</v>
      </c>
      <c r="B58" s="513"/>
      <c r="C58" s="513"/>
      <c r="D58" s="513"/>
      <c r="E58" s="513"/>
      <c r="F58" s="514"/>
      <c r="G58" s="568" t="s">
        <v>265</v>
      </c>
      <c r="H58" s="379"/>
      <c r="I58" s="379"/>
      <c r="J58" s="379"/>
      <c r="K58" s="379"/>
      <c r="L58" s="379"/>
      <c r="M58" s="379"/>
      <c r="N58" s="379"/>
      <c r="O58" s="569"/>
      <c r="P58" s="635" t="s">
        <v>59</v>
      </c>
      <c r="Q58" s="379"/>
      <c r="R58" s="379"/>
      <c r="S58" s="379"/>
      <c r="T58" s="379"/>
      <c r="U58" s="379"/>
      <c r="V58" s="379"/>
      <c r="W58" s="379"/>
      <c r="X58" s="569"/>
      <c r="Y58" s="636"/>
      <c r="Z58" s="637"/>
      <c r="AA58" s="638"/>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6" t="s">
        <v>357</v>
      </c>
      <c r="AF65" s="367"/>
      <c r="AG65" s="367"/>
      <c r="AH65" s="368"/>
      <c r="AI65" s="366" t="s">
        <v>363</v>
      </c>
      <c r="AJ65" s="367"/>
      <c r="AK65" s="367"/>
      <c r="AL65" s="368"/>
      <c r="AM65" s="373" t="s">
        <v>471</v>
      </c>
      <c r="AN65" s="373"/>
      <c r="AO65" s="373"/>
      <c r="AP65" s="366"/>
      <c r="AQ65" s="874" t="s">
        <v>355</v>
      </c>
      <c r="AR65" s="870"/>
      <c r="AS65" s="870"/>
      <c r="AT65" s="871"/>
      <c r="AU65" s="983" t="s">
        <v>253</v>
      </c>
      <c r="AV65" s="983"/>
      <c r="AW65" s="983"/>
      <c r="AX65" s="984"/>
    </row>
    <row r="66" spans="1:50" ht="18.75" hidden="1" customHeight="1">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489</v>
      </c>
      <c r="AX66" s="985"/>
    </row>
    <row r="67" spans="1:50" ht="23.25" hidden="1" customHeight="1">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4" t="s">
        <v>491</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8" t="s">
        <v>529</v>
      </c>
      <c r="B78" s="919"/>
      <c r="C78" s="919"/>
      <c r="D78" s="919"/>
      <c r="E78" s="916" t="s">
        <v>464</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485</v>
      </c>
      <c r="AP79" s="146"/>
      <c r="AQ79" s="146"/>
      <c r="AR79" s="81" t="s">
        <v>483</v>
      </c>
      <c r="AS79" s="145"/>
      <c r="AT79" s="146"/>
      <c r="AU79" s="146"/>
      <c r="AV79" s="146"/>
      <c r="AW79" s="146"/>
      <c r="AX79" s="147"/>
    </row>
    <row r="80" spans="1:50" ht="18.75" hidden="1" customHeight="1">
      <c r="A80" s="519" t="s">
        <v>266</v>
      </c>
      <c r="B80" s="853" t="s">
        <v>482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c r="A81" s="520"/>
      <c r="B81" s="856"/>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6"/>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6"/>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7"/>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9" t="s">
        <v>62</v>
      </c>
      <c r="Z87" s="760"/>
      <c r="AA87" s="761"/>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c r="A91" s="520"/>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9" t="s">
        <v>62</v>
      </c>
      <c r="Z92" s="760"/>
      <c r="AA92" s="761"/>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539</v>
      </c>
      <c r="AV100" s="936"/>
      <c r="AW100" s="936"/>
      <c r="AX100" s="938"/>
    </row>
    <row r="101" spans="1:60" ht="23.25" customHeight="1">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4" t="s">
        <v>572</v>
      </c>
      <c r="AC101" s="554"/>
      <c r="AD101" s="554"/>
      <c r="AE101" s="362" t="s">
        <v>552</v>
      </c>
      <c r="AF101" s="363"/>
      <c r="AG101" s="363"/>
      <c r="AH101" s="364"/>
      <c r="AI101" s="362">
        <v>17</v>
      </c>
      <c r="AJ101" s="363"/>
      <c r="AK101" s="363"/>
      <c r="AL101" s="364"/>
      <c r="AM101" s="362">
        <v>36</v>
      </c>
      <c r="AN101" s="363"/>
      <c r="AO101" s="363"/>
      <c r="AP101" s="364"/>
      <c r="AQ101" s="362" t="s">
        <v>552</v>
      </c>
      <c r="AR101" s="363"/>
      <c r="AS101" s="363"/>
      <c r="AT101" s="364"/>
      <c r="AU101" s="362" t="s">
        <v>552</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572</v>
      </c>
      <c r="AC102" s="554"/>
      <c r="AD102" s="554"/>
      <c r="AE102" s="356" t="s">
        <v>552</v>
      </c>
      <c r="AF102" s="356"/>
      <c r="AG102" s="356"/>
      <c r="AH102" s="356"/>
      <c r="AI102" s="356" t="s">
        <v>552</v>
      </c>
      <c r="AJ102" s="356"/>
      <c r="AK102" s="356"/>
      <c r="AL102" s="356"/>
      <c r="AM102" s="356" t="s">
        <v>552</v>
      </c>
      <c r="AN102" s="356"/>
      <c r="AO102" s="356"/>
      <c r="AP102" s="356"/>
      <c r="AQ102" s="821" t="s">
        <v>552</v>
      </c>
      <c r="AR102" s="822"/>
      <c r="AS102" s="822"/>
      <c r="AT102" s="823"/>
      <c r="AU102" s="821" t="s">
        <v>552</v>
      </c>
      <c r="AV102" s="822"/>
      <c r="AW102" s="822"/>
      <c r="AX102" s="823"/>
    </row>
    <row r="103" spans="1:60" ht="31.5" hidden="1" customHeight="1">
      <c r="A103" s="488" t="s">
        <v>492</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c r="A106" s="488" t="s">
        <v>492</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c r="A109" s="488" t="s">
        <v>492</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c r="A112" s="488" t="s">
        <v>492</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t="s">
        <v>552</v>
      </c>
      <c r="AF116" s="356"/>
      <c r="AG116" s="356"/>
      <c r="AH116" s="356"/>
      <c r="AI116" s="356">
        <v>1.2</v>
      </c>
      <c r="AJ116" s="356"/>
      <c r="AK116" s="356"/>
      <c r="AL116" s="356"/>
      <c r="AM116" s="356">
        <v>0.8</v>
      </c>
      <c r="AN116" s="356"/>
      <c r="AO116" s="356"/>
      <c r="AP116" s="356"/>
      <c r="AQ116" s="362" t="s">
        <v>552</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552</v>
      </c>
      <c r="AF117" s="304"/>
      <c r="AG117" s="304"/>
      <c r="AH117" s="304"/>
      <c r="AI117" s="304" t="s">
        <v>607</v>
      </c>
      <c r="AJ117" s="304"/>
      <c r="AK117" s="304"/>
      <c r="AL117" s="304"/>
      <c r="AM117" s="304" t="s">
        <v>609</v>
      </c>
      <c r="AN117" s="304"/>
      <c r="AO117" s="304"/>
      <c r="AP117" s="304"/>
      <c r="AQ117" s="304" t="s">
        <v>552</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00" t="s">
        <v>369</v>
      </c>
      <c r="B130" s="998"/>
      <c r="C130" s="997" t="s">
        <v>366</v>
      </c>
      <c r="D130" s="998"/>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1"/>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c r="A134" s="1001"/>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720</v>
      </c>
      <c r="AF134" s="101"/>
      <c r="AG134" s="101"/>
      <c r="AH134" s="101"/>
      <c r="AI134" s="264" t="s">
        <v>552</v>
      </c>
      <c r="AJ134" s="101"/>
      <c r="AK134" s="101"/>
      <c r="AL134" s="101"/>
      <c r="AM134" s="264" t="s">
        <v>552</v>
      </c>
      <c r="AN134" s="101"/>
      <c r="AO134" s="101"/>
      <c r="AP134" s="101"/>
      <c r="AQ134" s="264" t="s">
        <v>552</v>
      </c>
      <c r="AR134" s="101"/>
      <c r="AS134" s="101"/>
      <c r="AT134" s="101"/>
      <c r="AU134" s="264" t="s">
        <v>552</v>
      </c>
      <c r="AV134" s="101"/>
      <c r="AW134" s="101"/>
      <c r="AX134" s="220"/>
    </row>
    <row r="135" spans="1:50" ht="39.75" customHeight="1">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552</v>
      </c>
      <c r="AF135" s="101"/>
      <c r="AG135" s="101"/>
      <c r="AH135" s="101"/>
      <c r="AI135" s="264" t="s">
        <v>552</v>
      </c>
      <c r="AJ135" s="101"/>
      <c r="AK135" s="101"/>
      <c r="AL135" s="101"/>
      <c r="AM135" s="264" t="s">
        <v>552</v>
      </c>
      <c r="AN135" s="101"/>
      <c r="AO135" s="101"/>
      <c r="AP135" s="101"/>
      <c r="AQ135" s="264" t="s">
        <v>552</v>
      </c>
      <c r="AR135" s="101"/>
      <c r="AS135" s="101"/>
      <c r="AT135" s="101"/>
      <c r="AU135" s="264">
        <v>2400</v>
      </c>
      <c r="AV135" s="101"/>
      <c r="AW135" s="101"/>
      <c r="AX135" s="220"/>
    </row>
    <row r="136" spans="1:50" ht="18.75" hidden="1" customHeight="1">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1"/>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1"/>
      <c r="B430" s="250"/>
      <c r="C430" s="247" t="s">
        <v>368</v>
      </c>
      <c r="D430" s="248"/>
      <c r="E430" s="236" t="s">
        <v>388</v>
      </c>
      <c r="F430" s="237"/>
      <c r="G430" s="238" t="s">
        <v>384</v>
      </c>
      <c r="H430" s="155"/>
      <c r="I430" s="155"/>
      <c r="J430" s="239" t="s">
        <v>610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c r="A433" s="1001"/>
      <c r="B433" s="250"/>
      <c r="C433" s="249"/>
      <c r="D433" s="250"/>
      <c r="E433" s="163"/>
      <c r="F433" s="164"/>
      <c r="G433" s="228" t="s">
        <v>552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c r="A458" s="1001"/>
      <c r="B458" s="250"/>
      <c r="C458" s="249"/>
      <c r="D458" s="250"/>
      <c r="E458" s="163"/>
      <c r="F458" s="164"/>
      <c r="G458" s="228" t="s">
        <v>552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1.25" customHeight="1">
      <c r="A482" s="1001"/>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1.25" customHeight="1" thickBot="1">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551</v>
      </c>
      <c r="AE702" s="903"/>
      <c r="AF702" s="903"/>
      <c r="AG702" s="892" t="s">
        <v>576</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8" t="s">
        <v>577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5"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551</v>
      </c>
      <c r="AE705" s="737"/>
      <c r="AF705" s="737"/>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9"/>
      <c r="B706" s="774"/>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581</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1.75" customHeight="1">
      <c r="A708" s="659"/>
      <c r="B708" s="660"/>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582</v>
      </c>
      <c r="AE708" s="672"/>
      <c r="AF708" s="672"/>
      <c r="AG708" s="526"/>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c r="A709" s="659"/>
      <c r="B709" s="660"/>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551</v>
      </c>
      <c r="AE709" s="152"/>
      <c r="AF709" s="152"/>
      <c r="AG709" s="668" t="s">
        <v>583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551</v>
      </c>
      <c r="AE710" s="152"/>
      <c r="AF710" s="152"/>
      <c r="AG710" s="668" t="s">
        <v>584</v>
      </c>
      <c r="AH710" s="669"/>
      <c r="AI710" s="669"/>
      <c r="AJ710" s="669"/>
      <c r="AK710" s="669"/>
      <c r="AL710" s="669"/>
      <c r="AM710" s="669"/>
      <c r="AN710" s="669"/>
      <c r="AO710" s="669"/>
      <c r="AP710" s="669"/>
      <c r="AQ710" s="669"/>
      <c r="AR710" s="669"/>
      <c r="AS710" s="669"/>
      <c r="AT710" s="669"/>
      <c r="AU710" s="669"/>
      <c r="AV710" s="669"/>
      <c r="AW710" s="669"/>
      <c r="AX710" s="670"/>
    </row>
    <row r="711" spans="1:50" ht="45" customHeight="1">
      <c r="A711" s="659"/>
      <c r="B711" s="660"/>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668" t="s">
        <v>585</v>
      </c>
      <c r="AH711" s="669"/>
      <c r="AI711" s="669"/>
      <c r="AJ711" s="669"/>
      <c r="AK711" s="669"/>
      <c r="AL711" s="669"/>
      <c r="AM711" s="669"/>
      <c r="AN711" s="669"/>
      <c r="AO711" s="669"/>
      <c r="AP711" s="669"/>
      <c r="AQ711" s="669"/>
      <c r="AR711" s="669"/>
      <c r="AS711" s="669"/>
      <c r="AT711" s="669"/>
      <c r="AU711" s="669"/>
      <c r="AV711" s="669"/>
      <c r="AW711" s="669"/>
      <c r="AX711" s="670"/>
    </row>
    <row r="712" spans="1:50" ht="21" customHeight="1">
      <c r="A712" s="659"/>
      <c r="B712" s="660"/>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582</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1" customHeight="1">
      <c r="A713" s="659"/>
      <c r="B713" s="660"/>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43.5" customHeight="1">
      <c r="A714" s="661"/>
      <c r="B714" s="662"/>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551</v>
      </c>
      <c r="AE714" s="595"/>
      <c r="AF714" s="596"/>
      <c r="AG714" s="693" t="s">
        <v>586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551</v>
      </c>
      <c r="AE715" s="672"/>
      <c r="AF715" s="781"/>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551</v>
      </c>
      <c r="AE716" s="763"/>
      <c r="AF716" s="763"/>
      <c r="AG716" s="668" t="s">
        <v>588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c r="A717" s="659"/>
      <c r="B717" s="660"/>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551</v>
      </c>
      <c r="AE717" s="152"/>
      <c r="AF717" s="152"/>
      <c r="AG717" s="668" t="s">
        <v>589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551</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1" t="s">
        <v>582</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4"/>
      <c r="B720" s="655"/>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17.25" customHeight="1">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17.25" customHeight="1">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17.25" customHeight="1">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17.25" customHeight="1">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17.25" customHeight="1">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5" t="s">
        <v>48</v>
      </c>
      <c r="B726" s="626"/>
      <c r="C726" s="444" t="s">
        <v>53</v>
      </c>
      <c r="D726" s="584"/>
      <c r="E726" s="584"/>
      <c r="F726" s="585"/>
      <c r="G726" s="801" t="s">
        <v>591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7"/>
      <c r="B727" s="628"/>
      <c r="C727" s="699" t="s">
        <v>57</v>
      </c>
      <c r="D727" s="700"/>
      <c r="E727" s="700"/>
      <c r="F727" s="701"/>
      <c r="G727" s="799" t="s">
        <v>592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0.75" customHeight="1" thickBot="1">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16" t="s">
        <v>431</v>
      </c>
      <c r="B737" s="117"/>
      <c r="C737" s="117"/>
      <c r="D737" s="118"/>
      <c r="E737" s="111" t="s">
        <v>552</v>
      </c>
      <c r="F737" s="111"/>
      <c r="G737" s="111"/>
      <c r="H737" s="111"/>
      <c r="I737" s="111"/>
      <c r="J737" s="111"/>
      <c r="K737" s="111"/>
      <c r="L737" s="111"/>
      <c r="M737" s="111"/>
      <c r="N737" s="112" t="s">
        <v>358</v>
      </c>
      <c r="O737" s="112"/>
      <c r="P737" s="112"/>
      <c r="Q737" s="112"/>
      <c r="R737" s="111" t="s">
        <v>552</v>
      </c>
      <c r="S737" s="111"/>
      <c r="T737" s="111"/>
      <c r="U737" s="111"/>
      <c r="V737" s="111"/>
      <c r="W737" s="111"/>
      <c r="X737" s="111"/>
      <c r="Y737" s="111"/>
      <c r="Z737" s="111"/>
      <c r="AA737" s="112" t="s">
        <v>359</v>
      </c>
      <c r="AB737" s="112"/>
      <c r="AC737" s="112"/>
      <c r="AD737" s="112"/>
      <c r="AE737" s="111" t="s">
        <v>552</v>
      </c>
      <c r="AF737" s="111"/>
      <c r="AG737" s="111"/>
      <c r="AH737" s="111"/>
      <c r="AI737" s="111"/>
      <c r="AJ737" s="111"/>
      <c r="AK737" s="111"/>
      <c r="AL737" s="111"/>
      <c r="AM737" s="111"/>
      <c r="AN737" s="112" t="s">
        <v>360</v>
      </c>
      <c r="AO737" s="112"/>
      <c r="AP737" s="112"/>
      <c r="AQ737" s="112"/>
      <c r="AR737" s="113" t="s">
        <v>552</v>
      </c>
      <c r="AS737" s="114"/>
      <c r="AT737" s="114"/>
      <c r="AU737" s="114"/>
      <c r="AV737" s="114"/>
      <c r="AW737" s="114"/>
      <c r="AX737" s="115"/>
      <c r="AY737" s="89"/>
      <c r="AZ737" s="89"/>
    </row>
    <row r="738" spans="1:52" ht="24.75" customHeight="1">
      <c r="A738" s="116" t="s">
        <v>361</v>
      </c>
      <c r="B738" s="117"/>
      <c r="C738" s="117"/>
      <c r="D738" s="118"/>
      <c r="E738" s="111" t="s">
        <v>552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481</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c r="F739" s="126"/>
      <c r="G739" s="126"/>
      <c r="H739" s="91" t="str">
        <f>IF(E739="", "", "(")</f>
        <v/>
      </c>
      <c r="I739" s="106"/>
      <c r="J739" s="106"/>
      <c r="K739" s="91" t="str">
        <f>IF(OR(I739="　", I739=""), "", "-")</f>
        <v/>
      </c>
      <c r="L739" s="107">
        <v>367</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2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1.2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2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1.2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2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1.2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2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2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1.2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1.2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2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2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2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2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2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2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1.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25"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2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2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1.2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1.2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2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2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1.2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2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1.2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2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2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1.2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1.2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25"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5.5" customHeight="1">
      <c r="A779" s="764" t="s">
        <v>532</v>
      </c>
      <c r="B779" s="765"/>
      <c r="C779" s="765"/>
      <c r="D779" s="765"/>
      <c r="E779" s="765"/>
      <c r="F779" s="766"/>
      <c r="G779" s="617"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7" t="s">
        <v>611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c r="A780" s="559"/>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9"/>
      <c r="B781" s="767"/>
      <c r="C781" s="767"/>
      <c r="D781" s="767"/>
      <c r="E781" s="767"/>
      <c r="F781" s="768"/>
      <c r="G781" s="449" t="s">
        <v>595</v>
      </c>
      <c r="H781" s="450"/>
      <c r="I781" s="450"/>
      <c r="J781" s="450"/>
      <c r="K781" s="451"/>
      <c r="L781" s="452" t="s">
        <v>596</v>
      </c>
      <c r="M781" s="453"/>
      <c r="N781" s="453"/>
      <c r="O781" s="453"/>
      <c r="P781" s="453"/>
      <c r="Q781" s="453"/>
      <c r="R781" s="453"/>
      <c r="S781" s="453"/>
      <c r="T781" s="453"/>
      <c r="U781" s="453"/>
      <c r="V781" s="453"/>
      <c r="W781" s="453"/>
      <c r="X781" s="454"/>
      <c r="Y781" s="455">
        <v>69</v>
      </c>
      <c r="Z781" s="456"/>
      <c r="AA781" s="456"/>
      <c r="AB781" s="560"/>
      <c r="AC781" s="449" t="s">
        <v>595</v>
      </c>
      <c r="AD781" s="450"/>
      <c r="AE781" s="450"/>
      <c r="AF781" s="450"/>
      <c r="AG781" s="451"/>
      <c r="AH781" s="452" t="s">
        <v>601</v>
      </c>
      <c r="AI781" s="453"/>
      <c r="AJ781" s="453"/>
      <c r="AK781" s="453"/>
      <c r="AL781" s="453"/>
      <c r="AM781" s="453"/>
      <c r="AN781" s="453"/>
      <c r="AO781" s="453"/>
      <c r="AP781" s="453"/>
      <c r="AQ781" s="453"/>
      <c r="AR781" s="453"/>
      <c r="AS781" s="453"/>
      <c r="AT781" s="454"/>
      <c r="AU781" s="455">
        <v>10</v>
      </c>
      <c r="AV781" s="456"/>
      <c r="AW781" s="456"/>
      <c r="AX781" s="457"/>
    </row>
    <row r="782" spans="1:50" ht="24.75" customHeight="1">
      <c r="A782" s="559"/>
      <c r="B782" s="767"/>
      <c r="C782" s="767"/>
      <c r="D782" s="767"/>
      <c r="E782" s="767"/>
      <c r="F782" s="768"/>
      <c r="G782" s="346" t="s">
        <v>597</v>
      </c>
      <c r="H782" s="347"/>
      <c r="I782" s="347"/>
      <c r="J782" s="347"/>
      <c r="K782" s="348"/>
      <c r="L782" s="399" t="s">
        <v>598</v>
      </c>
      <c r="M782" s="400"/>
      <c r="N782" s="400"/>
      <c r="O782" s="400"/>
      <c r="P782" s="400"/>
      <c r="Q782" s="400"/>
      <c r="R782" s="400"/>
      <c r="S782" s="400"/>
      <c r="T782" s="400"/>
      <c r="U782" s="400"/>
      <c r="V782" s="400"/>
      <c r="W782" s="400"/>
      <c r="X782" s="401"/>
      <c r="Y782" s="396">
        <v>37</v>
      </c>
      <c r="Z782" s="397"/>
      <c r="AA782" s="397"/>
      <c r="AB782" s="403"/>
      <c r="AC782" s="346" t="s">
        <v>602</v>
      </c>
      <c r="AD782" s="347"/>
      <c r="AE782" s="347"/>
      <c r="AF782" s="347"/>
      <c r="AG782" s="348"/>
      <c r="AH782" s="399" t="s">
        <v>600</v>
      </c>
      <c r="AI782" s="400"/>
      <c r="AJ782" s="400"/>
      <c r="AK782" s="400"/>
      <c r="AL782" s="400"/>
      <c r="AM782" s="400"/>
      <c r="AN782" s="400"/>
      <c r="AO782" s="400"/>
      <c r="AP782" s="400"/>
      <c r="AQ782" s="400"/>
      <c r="AR782" s="400"/>
      <c r="AS782" s="400"/>
      <c r="AT782" s="401"/>
      <c r="AU782" s="396">
        <v>7</v>
      </c>
      <c r="AV782" s="397"/>
      <c r="AW782" s="397"/>
      <c r="AX782" s="398"/>
    </row>
    <row r="783" spans="1:50" ht="24.75" customHeight="1">
      <c r="A783" s="559"/>
      <c r="B783" s="767"/>
      <c r="C783" s="767"/>
      <c r="D783" s="767"/>
      <c r="E783" s="767"/>
      <c r="F783" s="768"/>
      <c r="G783" s="346" t="s">
        <v>599</v>
      </c>
      <c r="H783" s="347"/>
      <c r="I783" s="347"/>
      <c r="J783" s="347"/>
      <c r="K783" s="348"/>
      <c r="L783" s="399" t="s">
        <v>600</v>
      </c>
      <c r="M783" s="400"/>
      <c r="N783" s="400"/>
      <c r="O783" s="400"/>
      <c r="P783" s="400"/>
      <c r="Q783" s="400"/>
      <c r="R783" s="400"/>
      <c r="S783" s="400"/>
      <c r="T783" s="400"/>
      <c r="U783" s="400"/>
      <c r="V783" s="400"/>
      <c r="W783" s="400"/>
      <c r="X783" s="401"/>
      <c r="Y783" s="396">
        <v>29</v>
      </c>
      <c r="Z783" s="397"/>
      <c r="AA783" s="397"/>
      <c r="AB783" s="403"/>
      <c r="AC783" s="346" t="s">
        <v>613</v>
      </c>
      <c r="AD783" s="347"/>
      <c r="AE783" s="347"/>
      <c r="AF783" s="347"/>
      <c r="AG783" s="348"/>
      <c r="AH783" s="399" t="s">
        <v>603</v>
      </c>
      <c r="AI783" s="400"/>
      <c r="AJ783" s="400"/>
      <c r="AK783" s="400"/>
      <c r="AL783" s="400"/>
      <c r="AM783" s="400"/>
      <c r="AN783" s="400"/>
      <c r="AO783" s="400"/>
      <c r="AP783" s="400"/>
      <c r="AQ783" s="400"/>
      <c r="AR783" s="400"/>
      <c r="AS783" s="400"/>
      <c r="AT783" s="401"/>
      <c r="AU783" s="396">
        <v>3</v>
      </c>
      <c r="AV783" s="397"/>
      <c r="AW783" s="397"/>
      <c r="AX783" s="398"/>
    </row>
    <row r="784" spans="1:50" ht="24.75" customHeight="1">
      <c r="A784" s="559"/>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9"/>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9"/>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9"/>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9"/>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9"/>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9"/>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0" customHeight="1" thickBot="1">
      <c r="A791" s="559"/>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v>
      </c>
      <c r="AV791" s="413"/>
      <c r="AW791" s="413"/>
      <c r="AX791" s="415"/>
    </row>
    <row r="792" spans="1:50" ht="30" customHeight="1">
      <c r="A792" s="559"/>
      <c r="B792" s="767"/>
      <c r="C792" s="767"/>
      <c r="D792" s="767"/>
      <c r="E792" s="767"/>
      <c r="F792" s="768"/>
      <c r="G792" s="440" t="s">
        <v>616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30" customHeight="1">
      <c r="A793" s="559"/>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0" customHeight="1">
      <c r="A794" s="559"/>
      <c r="B794" s="767"/>
      <c r="C794" s="767"/>
      <c r="D794" s="767"/>
      <c r="E794" s="767"/>
      <c r="F794" s="768"/>
      <c r="G794" s="449" t="s">
        <v>599</v>
      </c>
      <c r="H794" s="450"/>
      <c r="I794" s="450"/>
      <c r="J794" s="450"/>
      <c r="K794" s="451"/>
      <c r="L794" s="452" t="s">
        <v>600</v>
      </c>
      <c r="M794" s="453"/>
      <c r="N794" s="453"/>
      <c r="O794" s="453"/>
      <c r="P794" s="453"/>
      <c r="Q794" s="453"/>
      <c r="R794" s="453"/>
      <c r="S794" s="453"/>
      <c r="T794" s="453"/>
      <c r="U794" s="453"/>
      <c r="V794" s="453"/>
      <c r="W794" s="453"/>
      <c r="X794" s="454"/>
      <c r="Y794" s="455">
        <v>4</v>
      </c>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30" customHeight="1">
      <c r="A795" s="559"/>
      <c r="B795" s="767"/>
      <c r="C795" s="767"/>
      <c r="D795" s="767"/>
      <c r="E795" s="767"/>
      <c r="F795" s="768"/>
      <c r="G795" s="346" t="s">
        <v>595</v>
      </c>
      <c r="H795" s="347"/>
      <c r="I795" s="347"/>
      <c r="J795" s="347"/>
      <c r="K795" s="348"/>
      <c r="L795" s="399" t="s">
        <v>614</v>
      </c>
      <c r="M795" s="400"/>
      <c r="N795" s="400"/>
      <c r="O795" s="400"/>
      <c r="P795" s="400"/>
      <c r="Q795" s="400"/>
      <c r="R795" s="400"/>
      <c r="S795" s="400"/>
      <c r="T795" s="400"/>
      <c r="U795" s="400"/>
      <c r="V795" s="400"/>
      <c r="W795" s="400"/>
      <c r="X795" s="401"/>
      <c r="Y795" s="396">
        <v>4</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30" customHeight="1">
      <c r="A796" s="559"/>
      <c r="B796" s="767"/>
      <c r="C796" s="767"/>
      <c r="D796" s="767"/>
      <c r="E796" s="767"/>
      <c r="F796" s="768"/>
      <c r="G796" s="346" t="s">
        <v>597</v>
      </c>
      <c r="H796" s="347"/>
      <c r="I796" s="347"/>
      <c r="J796" s="347"/>
      <c r="K796" s="348"/>
      <c r="L796" s="399" t="s">
        <v>615</v>
      </c>
      <c r="M796" s="400"/>
      <c r="N796" s="400"/>
      <c r="O796" s="400"/>
      <c r="P796" s="400"/>
      <c r="Q796" s="400"/>
      <c r="R796" s="400"/>
      <c r="S796" s="400"/>
      <c r="T796" s="400"/>
      <c r="U796" s="400"/>
      <c r="V796" s="400"/>
      <c r="W796" s="400"/>
      <c r="X796" s="401"/>
      <c r="Y796" s="396">
        <v>2</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30" customHeight="1">
      <c r="A797" s="559"/>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30" hidden="1" customHeight="1">
      <c r="A798" s="559"/>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30" hidden="1" customHeight="1">
      <c r="A799" s="559"/>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30" hidden="1" customHeight="1">
      <c r="A800" s="559"/>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30" hidden="1" customHeight="1">
      <c r="A801" s="559"/>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30" hidden="1" customHeight="1">
      <c r="A802" s="559"/>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30" hidden="1" customHeight="1">
      <c r="A803" s="559"/>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30" customHeight="1">
      <c r="A804" s="559"/>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10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30" hidden="1" customHeight="1">
      <c r="A805" s="559"/>
      <c r="B805" s="767"/>
      <c r="C805" s="767"/>
      <c r="D805" s="767"/>
      <c r="E805" s="767"/>
      <c r="F805" s="768"/>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30" hidden="1" customHeight="1">
      <c r="A806" s="559"/>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30" hidden="1" customHeight="1">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30" hidden="1" customHeight="1">
      <c r="A808" s="559"/>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30" hidden="1" customHeight="1">
      <c r="A809" s="559"/>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30" hidden="1" customHeight="1">
      <c r="A810" s="559"/>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30" hidden="1" customHeight="1">
      <c r="A811" s="559"/>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30" hidden="1" customHeight="1">
      <c r="A812" s="559"/>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30" hidden="1" customHeight="1">
      <c r="A813" s="559"/>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30" hidden="1" customHeight="1">
      <c r="A814" s="559"/>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30" hidden="1" customHeight="1">
      <c r="A815" s="559"/>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30" hidden="1" customHeight="1">
      <c r="A816" s="559"/>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30" hidden="1" customHeight="1" thickBot="1">
      <c r="A817" s="559"/>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30" hidden="1" customHeight="1">
      <c r="A818" s="559"/>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30" hidden="1" customHeight="1">
      <c r="A819" s="559"/>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30" hidden="1" customHeight="1">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30" hidden="1" customHeight="1">
      <c r="A821" s="559"/>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30" hidden="1" customHeight="1">
      <c r="A822" s="559"/>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30" hidden="1" customHeight="1">
      <c r="A823" s="559"/>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30" hidden="1" customHeight="1">
      <c r="A824" s="559"/>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30" hidden="1" customHeight="1">
      <c r="A825" s="559"/>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30" hidden="1" customHeight="1">
      <c r="A826" s="559"/>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30" hidden="1" customHeight="1">
      <c r="A827" s="559"/>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30" hidden="1" customHeight="1">
      <c r="A828" s="559"/>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30" hidden="1" customHeight="1">
      <c r="A829" s="559"/>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30" hidden="1" customHeight="1">
      <c r="A830" s="559"/>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30"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84.75" customHeight="1">
      <c r="A837" s="402">
        <v>1</v>
      </c>
      <c r="B837" s="402">
        <v>1</v>
      </c>
      <c r="C837" s="425" t="s">
        <v>620</v>
      </c>
      <c r="D837" s="416"/>
      <c r="E837" s="416"/>
      <c r="F837" s="416"/>
      <c r="G837" s="416"/>
      <c r="H837" s="416"/>
      <c r="I837" s="416"/>
      <c r="J837" s="417">
        <v>8010405009495</v>
      </c>
      <c r="K837" s="418"/>
      <c r="L837" s="418"/>
      <c r="M837" s="418"/>
      <c r="N837" s="418"/>
      <c r="O837" s="418"/>
      <c r="P837" s="426" t="s">
        <v>604</v>
      </c>
      <c r="Q837" s="315"/>
      <c r="R837" s="315"/>
      <c r="S837" s="315"/>
      <c r="T837" s="315"/>
      <c r="U837" s="315"/>
      <c r="V837" s="315"/>
      <c r="W837" s="315"/>
      <c r="X837" s="315"/>
      <c r="Y837" s="316">
        <v>135</v>
      </c>
      <c r="Z837" s="317"/>
      <c r="AA837" s="317"/>
      <c r="AB837" s="318"/>
      <c r="AC837" s="326" t="s">
        <v>522</v>
      </c>
      <c r="AD837" s="424"/>
      <c r="AE837" s="424"/>
      <c r="AF837" s="424"/>
      <c r="AG837" s="424"/>
      <c r="AH837" s="419">
        <v>1</v>
      </c>
      <c r="AI837" s="420"/>
      <c r="AJ837" s="420"/>
      <c r="AK837" s="420"/>
      <c r="AL837" s="323">
        <v>96</v>
      </c>
      <c r="AM837" s="324"/>
      <c r="AN837" s="324"/>
      <c r="AO837" s="325"/>
      <c r="AP837" s="319" t="s">
        <v>554</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0"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66" customHeight="1">
      <c r="A870" s="402">
        <v>1</v>
      </c>
      <c r="B870" s="402">
        <v>1</v>
      </c>
      <c r="C870" s="425" t="s">
        <v>612</v>
      </c>
      <c r="D870" s="416"/>
      <c r="E870" s="416"/>
      <c r="F870" s="416"/>
      <c r="G870" s="416"/>
      <c r="H870" s="416"/>
      <c r="I870" s="416"/>
      <c r="J870" s="417">
        <v>8010405009495</v>
      </c>
      <c r="K870" s="418"/>
      <c r="L870" s="418"/>
      <c r="M870" s="418"/>
      <c r="N870" s="418"/>
      <c r="O870" s="418"/>
      <c r="P870" s="426" t="s">
        <v>605</v>
      </c>
      <c r="Q870" s="315"/>
      <c r="R870" s="315"/>
      <c r="S870" s="315"/>
      <c r="T870" s="315"/>
      <c r="U870" s="315"/>
      <c r="V870" s="315"/>
      <c r="W870" s="315"/>
      <c r="X870" s="315"/>
      <c r="Y870" s="316">
        <v>20</v>
      </c>
      <c r="Z870" s="317"/>
      <c r="AA870" s="317"/>
      <c r="AB870" s="318"/>
      <c r="AC870" s="326" t="s">
        <v>522</v>
      </c>
      <c r="AD870" s="424"/>
      <c r="AE870" s="424"/>
      <c r="AF870" s="424"/>
      <c r="AG870" s="424"/>
      <c r="AH870" s="419">
        <v>1</v>
      </c>
      <c r="AI870" s="420"/>
      <c r="AJ870" s="420"/>
      <c r="AK870" s="420"/>
      <c r="AL870" s="323">
        <v>100</v>
      </c>
      <c r="AM870" s="324"/>
      <c r="AN870" s="324"/>
      <c r="AO870" s="325"/>
      <c r="AP870" s="319" t="s">
        <v>554</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43.5"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0"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81.75" customHeight="1">
      <c r="A903" s="402">
        <v>1</v>
      </c>
      <c r="B903" s="402">
        <v>1</v>
      </c>
      <c r="C903" s="425" t="s">
        <v>617</v>
      </c>
      <c r="D903" s="416"/>
      <c r="E903" s="416"/>
      <c r="F903" s="416"/>
      <c r="G903" s="416"/>
      <c r="H903" s="416"/>
      <c r="I903" s="416"/>
      <c r="J903" s="417">
        <v>1010405009436</v>
      </c>
      <c r="K903" s="418"/>
      <c r="L903" s="418"/>
      <c r="M903" s="418"/>
      <c r="N903" s="418"/>
      <c r="O903" s="418"/>
      <c r="P903" s="426" t="s">
        <v>618</v>
      </c>
      <c r="Q903" s="315"/>
      <c r="R903" s="315"/>
      <c r="S903" s="315"/>
      <c r="T903" s="315"/>
      <c r="U903" s="315"/>
      <c r="V903" s="315"/>
      <c r="W903" s="315"/>
      <c r="X903" s="315"/>
      <c r="Y903" s="316">
        <v>10</v>
      </c>
      <c r="Z903" s="317"/>
      <c r="AA903" s="317"/>
      <c r="AB903" s="318"/>
      <c r="AC903" s="326" t="s">
        <v>518</v>
      </c>
      <c r="AD903" s="424"/>
      <c r="AE903" s="424"/>
      <c r="AF903" s="424"/>
      <c r="AG903" s="424"/>
      <c r="AH903" s="419">
        <v>1</v>
      </c>
      <c r="AI903" s="420"/>
      <c r="AJ903" s="420"/>
      <c r="AK903" s="420"/>
      <c r="AL903" s="323">
        <v>96</v>
      </c>
      <c r="AM903" s="324"/>
      <c r="AN903" s="324"/>
      <c r="AO903" s="325"/>
      <c r="AP903" s="319" t="s">
        <v>552</v>
      </c>
      <c r="AQ903" s="319"/>
      <c r="AR903" s="319"/>
      <c r="AS903" s="319"/>
      <c r="AT903" s="319"/>
      <c r="AU903" s="319"/>
      <c r="AV903" s="319"/>
      <c r="AW903" s="319"/>
      <c r="AX903" s="319"/>
    </row>
    <row r="904" spans="1:50" ht="28.5"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28.5"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28.5"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28.5"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8.5"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8.5"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8.5"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8.5"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8.5"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8.5"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8.5"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8.5"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8.5"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8.5"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8.5"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28.5"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8.5"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8.5"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8.5"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8.5"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8.5"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28.5"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28.5"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28.5"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28.5"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8.5"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8.5"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8.5"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8.5"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8.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8.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8.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28.5"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28.5"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28.5"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28.5"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28.5"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8.5"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8.5"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8.5"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8.5"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8.5"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8.5"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8.5"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8.5"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8.5"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8.5"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8.5"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28.5"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8.5"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8.5"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8.5"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8.5"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8.5"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28.5"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28.5"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28.5"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28.5"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8.5"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8.5"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8.5"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8.5"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8.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8.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8.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28.5"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28.5"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28.5"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28.5"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28.5"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8.5"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8.5"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8.5"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8.5"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8.5"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8.5"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8.5"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8.5"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8.5"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8.5"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8.5"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28.5"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8.5"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8.5"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8.5"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8.5"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8.5"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28.5"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28.5"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28.5"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28.5"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8.5"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8.5"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8.5"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8.5"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8.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8.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8.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28.5"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28.5"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28.5"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8.5"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8.5"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8.5"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8.5"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8.5"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8.5"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8.5"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8.5"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8.5"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8.5"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8.5"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8.5"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8.5"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28.5"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8.5"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8.5"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8.5"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8.5"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8.5"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28.5"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28.5"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28.5"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28.5"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8.5"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8.5"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8.5"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8.5"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8.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8.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8.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28.5"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28.5"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28.5"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8.5"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8.5"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8.5"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8.5"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8.5"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8.5"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8.5"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8.5"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8.5"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8.5"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8.5"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8.5"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8.5"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28.5"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8.5"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8.5"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8.5"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8.5"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8.5"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28.5"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28.5"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28.5"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28.5"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8.5"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8.5"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8.5"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8.5"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8.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8.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8.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28.5"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28.5"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28.5"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8.5"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8.5"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8.5"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8.5"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8.5"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8.5"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8.5"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8.5"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8.5"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8.5"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8.5"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8.5"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8.5"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28.5"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8.5"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8.5"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8.5"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8.5"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8.5"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28.5"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28.5"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28.5"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28.5"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8.5"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8.5"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8.5"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8.5"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30" customHeight="1">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467</v>
      </c>
      <c r="AQ1101" s="428"/>
      <c r="AR1101" s="428"/>
      <c r="AS1101" s="428"/>
      <c r="AT1101" s="428"/>
      <c r="AU1101" s="428"/>
      <c r="AV1101" s="428"/>
      <c r="AW1101" s="428"/>
      <c r="AX1101" s="428"/>
    </row>
    <row r="1102" spans="1:50" ht="30" hidden="1" customHeight="1">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row r="1133" spans="1:50" hidden="1"/>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91">
    <cfRule type="expression" dxfId="2809" priority="13893">
      <formula>IF(RIGHT(TEXT(Y791,"0.#"),1)=".",FALSE,TRUE)</formula>
    </cfRule>
    <cfRule type="expression" dxfId="2808" priority="13894">
      <formula>IF(RIGHT(TEXT(Y791,"0.#"),1)=".",TRUE,FALSE)</formula>
    </cfRule>
  </conditionalFormatting>
  <conditionalFormatting sqref="Y822:Y829 Y820 Y809:Y816 Y807 Y796:Y803 Y794">
    <cfRule type="expression" dxfId="2807" priority="13675">
      <formula>IF(RIGHT(TEXT(Y794,"0.#"),1)=".",FALSE,TRUE)</formula>
    </cfRule>
    <cfRule type="expression" dxfId="2806" priority="13676">
      <formula>IF(RIGHT(TEXT(Y794,"0.#"),1)=".",TRUE,FALSE)</formula>
    </cfRule>
  </conditionalFormatting>
  <conditionalFormatting sqref="P17:AQ17 P15:AX15 P13:AX13">
    <cfRule type="expression" dxfId="2805" priority="13723">
      <formula>IF(RIGHT(TEXT(P13,"0.#"),1)=".",FALSE,TRUE)</formula>
    </cfRule>
    <cfRule type="expression" dxfId="2804" priority="13724">
      <formula>IF(RIGHT(TEXT(P13,"0.#"),1)=".",TRUE,FALSE)</formula>
    </cfRule>
  </conditionalFormatting>
  <conditionalFormatting sqref="AD19:AJ19">
    <cfRule type="expression" dxfId="2803" priority="13721">
      <formula>IF(RIGHT(TEXT(AD19,"0.#"),1)=".",FALSE,TRUE)</formula>
    </cfRule>
    <cfRule type="expression" dxfId="2802" priority="13722">
      <formula>IF(RIGHT(TEXT(AD19,"0.#"),1)=".",TRUE,FALSE)</formula>
    </cfRule>
  </conditionalFormatting>
  <conditionalFormatting sqref="AE101 AQ101">
    <cfRule type="expression" dxfId="2801" priority="13713">
      <formula>IF(RIGHT(TEXT(AE101,"0.#"),1)=".",FALSE,TRUE)</formula>
    </cfRule>
    <cfRule type="expression" dxfId="2800" priority="13714">
      <formula>IF(RIGHT(TEXT(AE101,"0.#"),1)=".",TRUE,FALSE)</formula>
    </cfRule>
  </conditionalFormatting>
  <conditionalFormatting sqref="Y784:Y790">
    <cfRule type="expression" dxfId="2799" priority="13699">
      <formula>IF(RIGHT(TEXT(Y784,"0.#"),1)=".",FALSE,TRUE)</formula>
    </cfRule>
    <cfRule type="expression" dxfId="2798" priority="13700">
      <formula>IF(RIGHT(TEXT(Y784,"0.#"),1)=".",TRUE,FALSE)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4:AU790">
    <cfRule type="expression" dxfId="2795" priority="13693">
      <formula>IF(RIGHT(TEXT(AU784,"0.#"),1)=".",FALSE,TRUE)</formula>
    </cfRule>
    <cfRule type="expression" dxfId="2794" priority="13694">
      <formula>IF(RIGHT(TEXT(AU784,"0.#"),1)=".",TRUE,FALSE)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6:AQ16">
    <cfRule type="expression" dxfId="723" priority="23">
      <formula>IF(RIGHT(TEXT(P16,"0.#"),1)=".",FALSE,TRUE)</formula>
    </cfRule>
    <cfRule type="expression" dxfId="722" priority="24">
      <formula>IF(RIGHT(TEXT(P16,"0.#"),1)=".",TRUE,FALSE)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t="s">
        <v>551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c r="A10" s="14" t="s">
        <v>463</v>
      </c>
      <c r="B10" s="15"/>
      <c r="C10" s="13" t="str">
        <f t="shared" si="0"/>
        <v/>
      </c>
      <c r="D10" s="13" t="str">
        <f t="shared" si="8"/>
        <v>海洋政策、科学技術・イノベーション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490</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471</v>
      </c>
      <c r="AN2" s="1003"/>
      <c r="AO2" s="1003"/>
      <c r="AP2" s="458"/>
      <c r="AQ2" s="173" t="s">
        <v>355</v>
      </c>
      <c r="AR2" s="166"/>
      <c r="AS2" s="166"/>
      <c r="AT2" s="167"/>
      <c r="AU2" s="371" t="s">
        <v>253</v>
      </c>
      <c r="AV2" s="371"/>
      <c r="AW2" s="371"/>
      <c r="AX2" s="372"/>
    </row>
    <row r="3" spans="1:50" ht="18.75" customHeight="1">
      <c r="A3" s="512"/>
      <c r="B3" s="513"/>
      <c r="C3" s="513"/>
      <c r="D3" s="513"/>
      <c r="E3" s="513"/>
      <c r="F3" s="514"/>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c r="A9" s="512" t="s">
        <v>490</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471</v>
      </c>
      <c r="AN9" s="1003"/>
      <c r="AO9" s="1003"/>
      <c r="AP9" s="458"/>
      <c r="AQ9" s="173" t="s">
        <v>355</v>
      </c>
      <c r="AR9" s="166"/>
      <c r="AS9" s="166"/>
      <c r="AT9" s="167"/>
      <c r="AU9" s="371" t="s">
        <v>253</v>
      </c>
      <c r="AV9" s="371"/>
      <c r="AW9" s="371"/>
      <c r="AX9" s="372"/>
    </row>
    <row r="10" spans="1:50" ht="18.75" customHeight="1">
      <c r="A10" s="512"/>
      <c r="B10" s="513"/>
      <c r="C10" s="513"/>
      <c r="D10" s="513"/>
      <c r="E10" s="513"/>
      <c r="F10" s="514"/>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c r="A16" s="512" t="s">
        <v>490</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471</v>
      </c>
      <c r="AN16" s="1003"/>
      <c r="AO16" s="1003"/>
      <c r="AP16" s="458"/>
      <c r="AQ16" s="173" t="s">
        <v>355</v>
      </c>
      <c r="AR16" s="166"/>
      <c r="AS16" s="166"/>
      <c r="AT16" s="167"/>
      <c r="AU16" s="371" t="s">
        <v>253</v>
      </c>
      <c r="AV16" s="371"/>
      <c r="AW16" s="371"/>
      <c r="AX16" s="372"/>
    </row>
    <row r="17" spans="1:50" ht="18.75" customHeight="1">
      <c r="A17" s="512"/>
      <c r="B17" s="513"/>
      <c r="C17" s="513"/>
      <c r="D17" s="513"/>
      <c r="E17" s="513"/>
      <c r="F17" s="514"/>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c r="A23" s="512" t="s">
        <v>490</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471</v>
      </c>
      <c r="AN23" s="1003"/>
      <c r="AO23" s="1003"/>
      <c r="AP23" s="458"/>
      <c r="AQ23" s="173" t="s">
        <v>355</v>
      </c>
      <c r="AR23" s="166"/>
      <c r="AS23" s="166"/>
      <c r="AT23" s="167"/>
      <c r="AU23" s="371" t="s">
        <v>253</v>
      </c>
      <c r="AV23" s="371"/>
      <c r="AW23" s="371"/>
      <c r="AX23" s="372"/>
    </row>
    <row r="24" spans="1:50" ht="18.75" customHeight="1">
      <c r="A24" s="512"/>
      <c r="B24" s="513"/>
      <c r="C24" s="513"/>
      <c r="D24" s="513"/>
      <c r="E24" s="513"/>
      <c r="F24" s="514"/>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c r="A30" s="512" t="s">
        <v>490</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471</v>
      </c>
      <c r="AN30" s="1003"/>
      <c r="AO30" s="1003"/>
      <c r="AP30" s="458"/>
      <c r="AQ30" s="173" t="s">
        <v>355</v>
      </c>
      <c r="AR30" s="166"/>
      <c r="AS30" s="166"/>
      <c r="AT30" s="167"/>
      <c r="AU30" s="371" t="s">
        <v>253</v>
      </c>
      <c r="AV30" s="371"/>
      <c r="AW30" s="371"/>
      <c r="AX30" s="372"/>
    </row>
    <row r="31" spans="1:50" ht="18.75" customHeight="1">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c r="A37" s="512" t="s">
        <v>490</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471</v>
      </c>
      <c r="AN37" s="1003"/>
      <c r="AO37" s="1003"/>
      <c r="AP37" s="458"/>
      <c r="AQ37" s="173" t="s">
        <v>355</v>
      </c>
      <c r="AR37" s="166"/>
      <c r="AS37" s="166"/>
      <c r="AT37" s="167"/>
      <c r="AU37" s="371" t="s">
        <v>253</v>
      </c>
      <c r="AV37" s="371"/>
      <c r="AW37" s="371"/>
      <c r="AX37" s="372"/>
    </row>
    <row r="38" spans="1:50" ht="18.75" customHeight="1">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c r="A44" s="512" t="s">
        <v>490</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471</v>
      </c>
      <c r="AN44" s="1003"/>
      <c r="AO44" s="1003"/>
      <c r="AP44" s="458"/>
      <c r="AQ44" s="173" t="s">
        <v>355</v>
      </c>
      <c r="AR44" s="166"/>
      <c r="AS44" s="166"/>
      <c r="AT44" s="167"/>
      <c r="AU44" s="371" t="s">
        <v>253</v>
      </c>
      <c r="AV44" s="371"/>
      <c r="AW44" s="371"/>
      <c r="AX44" s="372"/>
    </row>
    <row r="45" spans="1:50" ht="18.75" customHeight="1">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c r="A51" s="512" t="s">
        <v>490</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471</v>
      </c>
      <c r="AN51" s="1003"/>
      <c r="AO51" s="1003"/>
      <c r="AP51" s="458"/>
      <c r="AQ51" s="173" t="s">
        <v>355</v>
      </c>
      <c r="AR51" s="166"/>
      <c r="AS51" s="166"/>
      <c r="AT51" s="167"/>
      <c r="AU51" s="371" t="s">
        <v>253</v>
      </c>
      <c r="AV51" s="371"/>
      <c r="AW51" s="371"/>
      <c r="AX51" s="372"/>
    </row>
    <row r="52" spans="1:50" ht="18.75" customHeight="1">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c r="A58" s="512" t="s">
        <v>490</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471</v>
      </c>
      <c r="AN58" s="1003"/>
      <c r="AO58" s="1003"/>
      <c r="AP58" s="458"/>
      <c r="AQ58" s="173" t="s">
        <v>355</v>
      </c>
      <c r="AR58" s="166"/>
      <c r="AS58" s="166"/>
      <c r="AT58" s="167"/>
      <c r="AU58" s="371" t="s">
        <v>253</v>
      </c>
      <c r="AV58" s="371"/>
      <c r="AW58" s="371"/>
      <c r="AX58" s="372"/>
    </row>
    <row r="59" spans="1:50" ht="18.75" customHeight="1">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c r="A65" s="512" t="s">
        <v>490</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471</v>
      </c>
      <c r="AN65" s="1003"/>
      <c r="AO65" s="1003"/>
      <c r="AP65" s="458"/>
      <c r="AQ65" s="173" t="s">
        <v>355</v>
      </c>
      <c r="AR65" s="166"/>
      <c r="AS65" s="166"/>
      <c r="AT65" s="167"/>
      <c r="AU65" s="371" t="s">
        <v>253</v>
      </c>
      <c r="AV65" s="371"/>
      <c r="AW65" s="371"/>
      <c r="AX65" s="372"/>
    </row>
    <row r="66" spans="1:50" ht="18.75" customHeight="1">
      <c r="A66" s="512"/>
      <c r="B66" s="513"/>
      <c r="C66" s="513"/>
      <c r="D66" s="513"/>
      <c r="E66" s="513"/>
      <c r="F66" s="514"/>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1" sqref="AC21:AG2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row r="55" spans="1:50" ht="30" customHeight="1">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row r="108" spans="1:50" ht="30" customHeight="1">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row r="161" spans="1:50" ht="30" customHeight="1">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row r="214" spans="1:50" ht="30" customHeight="1">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2018-06-15T14:00:07Z</cp:lastPrinted>
  <dcterms:created xsi:type="dcterms:W3CDTF">2012-03-13T00:50:25Z</dcterms:created>
  <dcterms:modified xsi:type="dcterms:W3CDTF">2018-07-10T13:13:17Z</dcterms:modified>
</cp:coreProperties>
</file>