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<sst xmlns="http://schemas.openxmlformats.org/spreadsheetml/2006/main" count="2900" uniqueCount="652">
  <si>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</si>
  <si>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</si>
  <si>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</si>
  <si>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</si>
  <si>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</si>
  <si>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</si>
  <si>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</si>
  <si>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</si>
  <si>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</si>
  <si>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</si>
  <si>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</si>
  <si>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</si>
  <si>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</si>
  <si>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</si>
  <si>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</si>
  <si>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</si>
  <si>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</si>
  <si>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</si>
  <si>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</si>
  <si>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</si>
  <si>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</si>
  <si>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</si>
  <si>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</si>
  <si>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</si>
  <si>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</si>
  <si>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</si>
  <si>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</si>
  <si>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</si>
  <si>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</si>
  <si>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</si>
  <si>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</si>
  <si>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</si>
  <si>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</si>
  <si>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</si>
  <si>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</si>
  <si>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</si>
  <si>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</si>
  <si>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</si>
  <si>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</si>
  <si>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</si>
  <si>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</si>
  <si>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</si>
  <si>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</si>
  <si>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</si>
  <si>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</si>
  <si>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</si>
  <si>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</si>
  <si>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</si>
  <si>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</si>
  <si>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</si>
  <si>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</si>
  <si>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</si>
  <si>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</si>
  <si>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</si>
  <si>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</si>
  <si>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</si>
  <si>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</si>
  <si>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</si>
  <si>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</si>
  <si>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</si>
  <si>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</si>
  <si>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</si>
  <si>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</si>
  <si>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</si>
  <si>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</si>
  <si>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</si>
  <si>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</si>
  <si>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</si>
  <si>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</si>
  <si>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</si>
  <si>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</si>
  <si>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</si>
  <si>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</si>
  <si>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</si>
  <si>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</si>
  <si>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</si>
  <si>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</si>
  <si>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</si>
  <si>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</si>
  <si>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</si>
  <si>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</si>
  <si>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</si>
  <si>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</si>
  <si>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</si>
  <si>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</si>
  <si>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</si>
  <si>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</si>
  <si>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</si>
  <si>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</si>
  <si>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</si>
  <si>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</si>
  <si>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</si>
  <si>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</si>
  <si>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</si>
  <si>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</si>
  <si>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</si>
  <si>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</si>
  <si>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</si>
  <si>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</si>
  <si>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</si>
  <si>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</si>
  <si>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</si>
  <si>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</si>
  <si>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</si>
  <si>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</si>
  <si>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</si>
  <si>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</si>
  <si>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</si>
  <si>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</si>
  <si>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</si>
  <si>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</si>
  <si>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</si>
  <si>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</si>
  <si>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</si>
  <si>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</si>
  <si>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</si>
  <si>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</si>
  <si>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</si>
  <si>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</si>
  <si>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</si>
  <si>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</si>
  <si>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</si>
  <si>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</si>
  <si>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</si>
  <si>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</si>
  <si>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</si>
  <si>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</si>
  <si>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</si>
  <si>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</si>
  <si>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</si>
  <si>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</si>
  <si>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</si>
  <si>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</si>
  <si>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</si>
  <si>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</si>
  <si>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</si>
  <si>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</si>
  <si>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</si>
  <si>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</si>
  <si>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</si>
  <si>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</si>
  <si>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</si>
  <si>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</si>
  <si>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</si>
  <si>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</si>
  <si>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</si>
  <si>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</si>
  <si>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</si>
  <si>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</si>
  <si>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</si>
  <si>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</si>
  <si>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</si>
  <si>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</si>
  <si>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</si>
  <si>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</si>
  <si>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</si>
  <si>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</si>
  <si>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</si>
  <si>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</si>
  <si>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</si>
  <si>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</si>
  <si>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</si>
  <si>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</si>
  <si>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</si>
  <si>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</si>
  <si>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</si>
  <si>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</si>
  <si>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</si>
  <si>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</si>
  <si>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</si>
  <si>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</si>
  <si>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</si>
  <si>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</si>
  <si>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</si>
  <si>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</si>
  <si>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</si>
  <si>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</si>
  <si>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</si>
  <si>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</si>
  <si>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</si>
  <si>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</si>
  <si>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</si>
  <si>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</si>
  <si>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</si>
  <si>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</si>
  <si>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</si>
  <si>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</si>
  <si>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</si>
  <si>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</si>
  <si>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</si>
  <si>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</si>
  <si>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</si>
  <si>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</si>
  <si>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</si>
  <si>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</si>
  <si>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</si>
  <si>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</si>
  <si>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</si>
  <si>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</si>
  <si>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</si>
  <si>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</si>
  <si>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</si>
  <si>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</si>
  <si>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</si>
  <si>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</si>
  <si>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</si>
  <si>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</si>
  <si>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</si>
  <si>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</si>
  <si>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</si>
  <si>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</si>
  <si>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</si>
  <si>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</si>
  <si>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</si>
  <si>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</si>
  <si>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</si>
  <si>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</si>
  <si>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</si>
  <si>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</si>
  <si>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</si>
  <si>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</si>
  <si>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</si>
  <si>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</si>
  <si>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</si>
  <si>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</si>
  <si>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</si>
  <si>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</si>
  <si>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</si>
  <si>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</si>
  <si>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</si>
  <si>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</si>
  <si>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</si>
  <si>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</si>
  <si>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</si>
  <si>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</si>
  <si>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</si>
  <si>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</si>
  <si>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</si>
  <si>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</si>
  <si>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</si>
  <si>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</si>
  <si>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</si>
  <si>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</si>
  <si>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</si>
  <si>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</si>
  <si>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</si>
  <si>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</si>
  <si>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</si>
  <si>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</si>
  <si>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</si>
  <si>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</si>
  <si>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</si>
  <si>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</si>
  <si>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</si>
  <si>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</si>
  <si>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</si>
  <si>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</si>
  <si>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</si>
  <si>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</si>
  <si>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</si>
  <si>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</si>
  <si>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</si>
  <si>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</si>
  <si>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</si>
  <si>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</si>
  <si>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</si>
  <si>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</si>
  <si>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</si>
  <si>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</si>
  <si>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</si>
  <si>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</si>
  <si>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</si>
  <si>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</si>
  <si>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</si>
  <si>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</si>
  <si>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</si>
  <si>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</si>
  <si>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</si>
  <si>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</si>
  <si>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</si>
  <si>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</si>
  <si>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</si>
  <si>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</si>
  <si>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</si>
  <si>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</si>
  <si>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</si>
  <si>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</si>
  <si>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</si>
  <si>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</si>
  <si>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</si>
  <si>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</si>
  <si>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</si>
  <si>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</si>
  <si>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</si>
  <si>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</si>
  <si>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</si>
  <si>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</si>
  <si>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</si>
  <si>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</si>
  <si>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</si>
  <si>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</si>
  <si>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</si>
  <si>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</si>
  <si>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</si>
  <si>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</si>
  <si>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</si>
  <si>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</si>
  <si>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</si>
  <si>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</si>
  <si>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</si>
  <si>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</si>
  <si>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</si>
  <si>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</si>
  <si>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</si>
  <si>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</si>
  <si>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</si>
  <si>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</si>
  <si>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</si>
  <si>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</si>
  <si>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</si>
  <si>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</si>
  <si>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</si>
  <si>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</si>
  <si>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</si>
  <si>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</si>
  <si>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</si>
  <si>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</si>
  <si>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</si>
  <si>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</si>
  <si>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</si>
  <si>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</si>
  <si>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</si>
  <si>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</si>
  <si>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</si>
  <si>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</si>
  <si>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</si>
  <si>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</si>
  <si>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</si>
  <si>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</si>
  <si>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</si>
  <si>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</si>
  <si>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</si>
  <si>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</si>
  <si>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</si>
  <si>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</si>
  <si>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</si>
  <si>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</si>
  <si>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</si>
  <si>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</si>
  <si>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</si>
  <si>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</si>
  <si>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</si>
  <si>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</si>
  <si>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</si>
  <si>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</si>
  <si>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</si>
  <si>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</si>
  <si>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</si>
  <si>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</si>
  <si>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</si>
  <si>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</si>
  <si>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</si>
  <si>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</si>
  <si>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</si>
  <si>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</si>
  <si>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</si>
  <si>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</si>
  <si>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</si>
  <si>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</si>
  <si>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</si>
  <si>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</si>
  <si>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</si>
  <si>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</si>
  <si>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</si>
  <si>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</si>
  <si>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</si>
  <si>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</si>
  <si>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</si>
  <si>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</si>
  <si>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</si>
  <si>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</si>
  <si>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</si>
  <si>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</si>
  <si>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</si>
  <si>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</si>
  <si>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</si>
  <si>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</si>
  <si>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</si>
  <si>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</si>
  <si>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</si>
  <si>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</si>
  <si>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</si>
  <si>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</si>
  <si>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</si>
  <si>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</si>
  <si>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</si>
  <si>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</si>
  <si>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</si>
  <si>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</si>
  <si>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</si>
  <si>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</si>
  <si>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</si>
  <si>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</si>
  <si>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</si>
  <si>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</si>
  <si>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</si>
  <si>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</si>
  <si>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</si>
  <si>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</si>
  <si>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</si>
  <si>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</si>
  <si>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</si>
  <si>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</si>
  <si>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</si>
  <si>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</si>
  <si>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</si>
  <si>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</si>
  <si>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</si>
  <si>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</si>
  <si>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</si>
  <si>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</si>
  <si>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</si>
  <si>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</si>
  <si>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</si>
  <si>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</si>
  <si>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</si>
  <si>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</si>
  <si>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</si>
  <si>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</si>
  <si>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</si>
  <si>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</si>
  <si>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</si>
  <si>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</si>
  <si>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</si>
  <si>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</si>
  <si>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</si>
  <si>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</si>
  <si>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</si>
  <si>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</si>
  <si>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</si>
  <si>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</si>
  <si>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</si>
  <si>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</si>
  <si>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</si>
  <si>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</si>
  <si>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</si>
  <si>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</si>
  <si>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</si>
  <si>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</si>
  <si>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</si>
  <si>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</si>
  <si>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</si>
  <si>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</si>
  <si>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</si>
  <si>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</si>
  <si>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</si>
  <si>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</si>
  <si>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</si>
  <si>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</si>
  <si>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</si>
  <si>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</si>
  <si>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</si>
  <si>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</si>
  <si>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</si>
  <si>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</si>
  <si>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</si>
  <si>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</si>
  <si>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</si>
  <si>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</si>
  <si>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</si>
  <si>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</si>
  <si>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</si>
  <si>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</si>
  <si>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</si>
  <si>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</si>
  <si>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</si>
  <si>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</si>
  <si>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</si>
  <si>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</si>
  <si>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</si>
  <si>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</si>
  <si>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</si>
  <si>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</si>
  <si>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</si>
  <si>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</si>
  <si>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</si>
  <si>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</si>
  <si>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</si>
  <si>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</si>
  <si>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</si>
  <si>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</si>
  <si>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</si>
  <si>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</si>
  <si>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</si>
  <si>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</si>
  <si>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</si>
  <si>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</si>
  <si>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</si>
  <si>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</si>
  <si>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</si>
  <si>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</si>
  <si>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</si>
  <si>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</si>
  <si>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</si>
  <si>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</si>
  <si>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</si>
  <si>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</si>
  <si>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</si>
  <si>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</si>
  <si>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</si>
  <si>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</si>
  <si>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</si>
  <si>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</si>
  <si>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</si>
  <si>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</si>
  <si>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</si>
  <si>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</si>
  <si>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</si>
  <si>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</si>
  <si>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</si>
  <si>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</si>
  <si>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</si>
  <si>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</si>
  <si>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</si>
  <si>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</si>
  <si>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</si>
  <si>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</si>
  <si>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</si>
  <si>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</si>
  <si>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</si>
  <si>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</si>
  <si>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</si>
  <si>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</si>
  <si>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</si>
  <si>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</si>
  <si>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</si>
  <si>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</si>
  <si>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</si>
  <si>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</si>
  <si>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</si>
  <si>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</si>
  <si>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</si>
  <si>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</si>
  <si>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</si>
  <si>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</si>
  <si>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</si>
  <si>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</si>
  <si>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</si>
  <si>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</si>
  <si>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大臣官房</t>
  </si>
  <si>
    <t>総務課・会計課・技術調査課</t>
  </si>
  <si>
    <t>総務課長 林 俊行
会計課長 海谷 厚志
技術調査課長 石原 康弘</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</si>
  <si>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</si>
  <si>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</si>
  <si>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</si>
  <si>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</si>
  <si>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t>
  </si>
  <si>
    <t>-</t>
    <phoneticPr fontId="5"/>
  </si>
  <si>
    <t>-</t>
    <phoneticPr fontId="5"/>
  </si>
  <si>
    <t>-</t>
    <phoneticPr fontId="5"/>
  </si>
  <si>
    <t>-</t>
    <phoneticPr fontId="5"/>
  </si>
  <si>
    <t>独立行政法人評価委員会の年度評価で、上位の評価結果を得ること。(第3期中長期目標期間（23年度～27年度））</t>
  </si>
  <si>
    <t>個別項目全15項目のうち、上位の評価結果の割合（25年度まではA評価以上、26年度からはB評価以上）</t>
  </si>
  <si>
    <t>件</t>
    <rPh sb="0" eb="1">
      <t>ケン</t>
    </rPh>
    <phoneticPr fontId="5"/>
  </si>
  <si>
    <t>-</t>
    <phoneticPr fontId="5"/>
  </si>
  <si>
    <t>-</t>
    <phoneticPr fontId="5"/>
  </si>
  <si>
    <t>-</t>
    <phoneticPr fontId="5"/>
  </si>
  <si>
    <t>-</t>
    <phoneticPr fontId="5"/>
  </si>
  <si>
    <t>XI　ICTの利活用及び技術研究開発の推進</t>
  </si>
  <si>
    <t>41 技術研究開発を推進する</t>
  </si>
  <si>
    <t>百万円</t>
    <rPh sb="0" eb="2">
      <t>ヒャクマン</t>
    </rPh>
    <rPh sb="2" eb="3">
      <t>エン</t>
    </rPh>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</si>
  <si>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</si>
  <si>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phoneticPr fontId="5"/>
  </si>
  <si>
    <t>－</t>
    <phoneticPr fontId="5"/>
  </si>
  <si>
    <t>国土交通省</t>
  </si>
  <si>
    <t>国土交通大臣及び農林水産大臣からの指示による中長期目標に基づき、中長期計画を策定し実施している。</t>
    <rPh sb="23" eb="24">
      <t>チョウ</t>
    </rPh>
    <rPh sb="33" eb="34">
      <t>チョウ</t>
    </rPh>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</si>
  <si>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</si>
  <si>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</si>
  <si>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</si>
  <si>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</si>
  <si>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</si>
  <si>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</si>
  <si>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</si>
  <si>
    <t>有</t>
  </si>
  <si>
    <t>外部委託費</t>
    <rPh sb="0" eb="2">
      <t>ガイブ</t>
    </rPh>
    <rPh sb="2" eb="5">
      <t>イタクヒ</t>
    </rPh>
    <phoneticPr fontId="5"/>
  </si>
  <si>
    <t>国立研究開発法人土木研究所（施設整備費）</t>
    <rPh sb="14" eb="16">
      <t>シセツ</t>
    </rPh>
    <rPh sb="16" eb="19">
      <t>セイビヒ</t>
    </rPh>
    <phoneticPr fontId="5"/>
  </si>
  <si>
    <t>-</t>
    <phoneticPr fontId="5"/>
  </si>
  <si>
    <t>施設整備費補助金</t>
    <rPh sb="0" eb="2">
      <t>シセツ</t>
    </rPh>
    <rPh sb="2" eb="5">
      <t>セイビヒ</t>
    </rPh>
    <rPh sb="5" eb="8">
      <t>ホジョキン</t>
    </rPh>
    <phoneticPr fontId="5"/>
  </si>
  <si>
    <t>土木研究所が整備した施設数</t>
    <rPh sb="0" eb="2">
      <t>ドボク</t>
    </rPh>
    <rPh sb="2" eb="5">
      <t>ケンキュウジョ</t>
    </rPh>
    <rPh sb="6" eb="8">
      <t>セイビ</t>
    </rPh>
    <rPh sb="10" eb="13">
      <t>シセツスウ</t>
    </rPh>
    <phoneticPr fontId="5"/>
  </si>
  <si>
    <t>当該年度当初予算額／当該年度当初施設数
【施設1件当たりのコスト】　　　　　　　　　　　　　　</t>
  </si>
  <si>
    <t>375/5</t>
    <phoneticPr fontId="5"/>
  </si>
  <si>
    <t>431/6</t>
    <phoneticPr fontId="5"/>
  </si>
  <si>
    <t>422/6</t>
    <phoneticPr fontId="5"/>
  </si>
  <si>
    <t>409/6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</si>
  <si>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</si>
  <si>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</si>
  <si>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</si>
  <si>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</si>
  <si>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</si>
  <si>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</si>
  <si>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</si>
  <si>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</si>
  <si>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</si>
  <si>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</si>
  <si>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</si>
  <si>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</si>
  <si>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</si>
  <si>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</si>
  <si>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14</t>
    <phoneticPr fontId="5"/>
  </si>
  <si>
    <t>15</t>
    <phoneticPr fontId="5"/>
  </si>
  <si>
    <t>18</t>
    <phoneticPr fontId="5"/>
  </si>
  <si>
    <t>423</t>
    <phoneticPr fontId="5"/>
  </si>
  <si>
    <t>404</t>
    <phoneticPr fontId="5"/>
  </si>
  <si>
    <t>420</t>
    <phoneticPr fontId="5"/>
  </si>
  <si>
    <t>438</t>
    <phoneticPr fontId="5"/>
  </si>
  <si>
    <t>研究施設の整備等</t>
    <rPh sb="0" eb="2">
      <t>ケンキュウ</t>
    </rPh>
    <rPh sb="2" eb="4">
      <t>シセツ</t>
    </rPh>
    <rPh sb="5" eb="7">
      <t>セイビ</t>
    </rPh>
    <rPh sb="7" eb="8">
      <t>トウ</t>
    </rPh>
    <phoneticPr fontId="5"/>
  </si>
  <si>
    <t>A.国立研究開発法人土木研究所</t>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</si>
  <si>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</si>
  <si>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土木技術に関する調査、試験、研究及び開発等</t>
    <rPh sb="0" eb="2">
      <t>ドボク</t>
    </rPh>
    <rPh sb="2" eb="4">
      <t>ギジュツ</t>
    </rPh>
    <rPh sb="5" eb="6">
      <t>カン</t>
    </rPh>
    <rPh sb="8" eb="10">
      <t>チョウサ</t>
    </rPh>
    <rPh sb="11" eb="13">
      <t>シケン</t>
    </rPh>
    <rPh sb="14" eb="16">
      <t>ケンキュウ</t>
    </rPh>
    <rPh sb="16" eb="17">
      <t>オヨ</t>
    </rPh>
    <rPh sb="18" eb="20">
      <t>カイハツ</t>
    </rPh>
    <rPh sb="20" eb="21">
      <t>トウ</t>
    </rPh>
    <phoneticPr fontId="5"/>
  </si>
  <si>
    <t>補助金等交付</t>
  </si>
  <si>
    <t>-</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</si>
  <si>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</si>
  <si>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B.（株）島津製作所</t>
    <rPh sb="3" eb="4">
      <t>カブ</t>
    </rPh>
    <rPh sb="5" eb="6">
      <t>シマ</t>
    </rPh>
    <rPh sb="6" eb="7">
      <t>ツ</t>
    </rPh>
    <rPh sb="7" eb="10">
      <t>セイサクショ</t>
    </rPh>
    <phoneticPr fontId="5"/>
  </si>
  <si>
    <t>工事</t>
    <rPh sb="0" eb="2">
      <t>コウジ</t>
    </rPh>
    <phoneticPr fontId="5"/>
  </si>
  <si>
    <t>30MN大型構造部材万能試験機制御装置等改修工事</t>
    <rPh sb="4" eb="6">
      <t>オオガタ</t>
    </rPh>
    <rPh sb="6" eb="8">
      <t>コウゾウ</t>
    </rPh>
    <rPh sb="8" eb="10">
      <t>ブザイ</t>
    </rPh>
    <rPh sb="10" eb="12">
      <t>バンノウ</t>
    </rPh>
    <rPh sb="12" eb="15">
      <t>シケンキ</t>
    </rPh>
    <rPh sb="15" eb="17">
      <t>セイギョ</t>
    </rPh>
    <rPh sb="17" eb="19">
      <t>ソウチ</t>
    </rPh>
    <rPh sb="19" eb="20">
      <t>トウ</t>
    </rPh>
    <rPh sb="20" eb="22">
      <t>カイシュウ</t>
    </rPh>
    <rPh sb="22" eb="24">
      <t>コウジ</t>
    </rPh>
    <phoneticPr fontId="5"/>
  </si>
  <si>
    <t>（株）島津製作所</t>
    <rPh sb="1" eb="2">
      <t>カブ</t>
    </rPh>
    <rPh sb="3" eb="4">
      <t>シマ</t>
    </rPh>
    <rPh sb="4" eb="5">
      <t>ツ</t>
    </rPh>
    <rPh sb="5" eb="8">
      <t>セイサクジョ</t>
    </rPh>
    <phoneticPr fontId="5"/>
  </si>
  <si>
    <t>（株）日立制作所</t>
    <rPh sb="1" eb="2">
      <t>カブ</t>
    </rPh>
    <rPh sb="3" eb="5">
      <t>ヒタチ</t>
    </rPh>
    <rPh sb="5" eb="8">
      <t>セイサクジョ</t>
    </rPh>
    <phoneticPr fontId="5"/>
  </si>
  <si>
    <t>H29三次元大型振動台改修工事</t>
    <rPh sb="3" eb="6">
      <t>サンジゲン</t>
    </rPh>
    <rPh sb="6" eb="8">
      <t>オオガタ</t>
    </rPh>
    <rPh sb="8" eb="10">
      <t>シンドウ</t>
    </rPh>
    <rPh sb="10" eb="11">
      <t>ダイ</t>
    </rPh>
    <rPh sb="11" eb="13">
      <t>カイシュウ</t>
    </rPh>
    <rPh sb="13" eb="15">
      <t>コウジ</t>
    </rPh>
    <phoneticPr fontId="5"/>
  </si>
  <si>
    <t>風洞装置付２次元造波水路改造その他工事</t>
    <rPh sb="0" eb="2">
      <t>フウドウ</t>
    </rPh>
    <rPh sb="2" eb="4">
      <t>ソウチ</t>
    </rPh>
    <rPh sb="4" eb="5">
      <t>ツ</t>
    </rPh>
    <rPh sb="6" eb="8">
      <t>ジゲン</t>
    </rPh>
    <rPh sb="8" eb="10">
      <t>ゾウハ</t>
    </rPh>
    <rPh sb="10" eb="12">
      <t>スイロ</t>
    </rPh>
    <rPh sb="12" eb="14">
      <t>カイゾウ</t>
    </rPh>
    <rPh sb="16" eb="17">
      <t>タ</t>
    </rPh>
    <rPh sb="17" eb="19">
      <t>コウジ</t>
    </rPh>
    <phoneticPr fontId="5"/>
  </si>
  <si>
    <t>（株）アサヒテクノ</t>
    <rPh sb="1" eb="2">
      <t>カブ</t>
    </rPh>
    <phoneticPr fontId="5"/>
  </si>
  <si>
    <t>H29研究本館空調設備改修工事</t>
    <rPh sb="3" eb="5">
      <t>ケンキュウ</t>
    </rPh>
    <rPh sb="5" eb="7">
      <t>ホンカン</t>
    </rPh>
    <rPh sb="7" eb="9">
      <t>クウチョウ</t>
    </rPh>
    <rPh sb="9" eb="11">
      <t>セツビ</t>
    </rPh>
    <rPh sb="11" eb="13">
      <t>カイシュウ</t>
    </rPh>
    <rPh sb="13" eb="15">
      <t>コウジ</t>
    </rPh>
    <phoneticPr fontId="5"/>
  </si>
  <si>
    <t>滑走式衝撃載荷試験装置改修工事</t>
    <rPh sb="0" eb="2">
      <t>カッソウ</t>
    </rPh>
    <rPh sb="2" eb="3">
      <t>シキ</t>
    </rPh>
    <rPh sb="3" eb="5">
      <t>ショウゲキ</t>
    </rPh>
    <rPh sb="5" eb="7">
      <t>サイカ</t>
    </rPh>
    <rPh sb="7" eb="9">
      <t>シケン</t>
    </rPh>
    <rPh sb="9" eb="11">
      <t>ソウチ</t>
    </rPh>
    <rPh sb="11" eb="13">
      <t>カイシュウ</t>
    </rPh>
    <rPh sb="13" eb="15">
      <t>コウジ</t>
    </rPh>
    <phoneticPr fontId="5"/>
  </si>
  <si>
    <t>田尻機械工業（株）</t>
    <rPh sb="0" eb="2">
      <t>タジリ</t>
    </rPh>
    <rPh sb="2" eb="4">
      <t>キカイ</t>
    </rPh>
    <rPh sb="4" eb="6">
      <t>コウギョウ</t>
    </rPh>
    <rPh sb="7" eb="8">
      <t>カブ</t>
    </rPh>
    <phoneticPr fontId="5"/>
  </si>
  <si>
    <t>地質試料の高清浄分析環境の整備作業</t>
    <rPh sb="0" eb="2">
      <t>チシツ</t>
    </rPh>
    <rPh sb="2" eb="4">
      <t>シリョウ</t>
    </rPh>
    <rPh sb="5" eb="6">
      <t>コウ</t>
    </rPh>
    <rPh sb="6" eb="8">
      <t>セイジョウ</t>
    </rPh>
    <rPh sb="8" eb="10">
      <t>ブンセキ</t>
    </rPh>
    <rPh sb="10" eb="12">
      <t>カンキョウ</t>
    </rPh>
    <rPh sb="13" eb="15">
      <t>セイビ</t>
    </rPh>
    <rPh sb="15" eb="17">
      <t>サギョウ</t>
    </rPh>
    <phoneticPr fontId="5"/>
  </si>
  <si>
    <t>エムティエスジャパン（株）</t>
    <rPh sb="11" eb="12">
      <t>カブ</t>
    </rPh>
    <phoneticPr fontId="5"/>
  </si>
  <si>
    <t>H29三次元大型振動台整備業務</t>
    <rPh sb="3" eb="6">
      <t>サンジゲン</t>
    </rPh>
    <rPh sb="6" eb="8">
      <t>オオガタ</t>
    </rPh>
    <rPh sb="8" eb="10">
      <t>シンドウ</t>
    </rPh>
    <rPh sb="10" eb="11">
      <t>ダイ</t>
    </rPh>
    <rPh sb="11" eb="13">
      <t>セイビ</t>
    </rPh>
    <rPh sb="13" eb="15">
      <t>ギョウム</t>
    </rPh>
    <phoneticPr fontId="5"/>
  </si>
  <si>
    <t>（株）折本工業</t>
    <rPh sb="1" eb="2">
      <t>カブ</t>
    </rPh>
    <rPh sb="3" eb="5">
      <t>オリモト</t>
    </rPh>
    <rPh sb="5" eb="7">
      <t>コウギョウ</t>
    </rPh>
    <phoneticPr fontId="5"/>
  </si>
  <si>
    <t>研究本館３階空調機械室改修工事</t>
    <rPh sb="0" eb="2">
      <t>ケンキュウ</t>
    </rPh>
    <rPh sb="2" eb="4">
      <t>ホンカン</t>
    </rPh>
    <rPh sb="5" eb="6">
      <t>カイ</t>
    </rPh>
    <rPh sb="6" eb="8">
      <t>クウチョウ</t>
    </rPh>
    <rPh sb="8" eb="11">
      <t>キカイシツ</t>
    </rPh>
    <rPh sb="11" eb="13">
      <t>カイシュウ</t>
    </rPh>
    <rPh sb="13" eb="15">
      <t>コウジ</t>
    </rPh>
    <phoneticPr fontId="5"/>
  </si>
  <si>
    <t>H29三次元大型振動台冷却塔改修設計業務</t>
    <rPh sb="3" eb="6">
      <t>サンジゲン</t>
    </rPh>
    <rPh sb="6" eb="8">
      <t>オオガタ</t>
    </rPh>
    <rPh sb="8" eb="10">
      <t>シンドウ</t>
    </rPh>
    <rPh sb="10" eb="11">
      <t>ダイ</t>
    </rPh>
    <rPh sb="11" eb="13">
      <t>レイキャク</t>
    </rPh>
    <rPh sb="13" eb="14">
      <t>トウ</t>
    </rPh>
    <rPh sb="14" eb="16">
      <t>カイシュウ</t>
    </rPh>
    <rPh sb="16" eb="18">
      <t>セッケイ</t>
    </rPh>
    <rPh sb="18" eb="20">
      <t>ギョウム</t>
    </rPh>
    <phoneticPr fontId="5"/>
  </si>
  <si>
    <t>美和電気工業（株）</t>
    <rPh sb="0" eb="2">
      <t>ミワ</t>
    </rPh>
    <rPh sb="2" eb="4">
      <t>デンキ</t>
    </rPh>
    <rPh sb="4" eb="6">
      <t>コウギョウ</t>
    </rPh>
    <rPh sb="7" eb="8">
      <t>カブ</t>
    </rPh>
    <phoneticPr fontId="5"/>
  </si>
  <si>
    <t>三井造船（株）</t>
    <rPh sb="0" eb="2">
      <t>ミツイ</t>
    </rPh>
    <rPh sb="2" eb="4">
      <t>ゾウセン</t>
    </rPh>
    <rPh sb="5" eb="6">
      <t>カブ</t>
    </rPh>
    <phoneticPr fontId="5"/>
  </si>
  <si>
    <t>（株）北建</t>
    <rPh sb="1" eb="2">
      <t>カブ</t>
    </rPh>
    <rPh sb="3" eb="4">
      <t>キタ</t>
    </rPh>
    <rPh sb="4" eb="5">
      <t>タツル</t>
    </rPh>
    <phoneticPr fontId="5"/>
  </si>
  <si>
    <t>（株）スペースデザイン</t>
    <rPh sb="1" eb="2">
      <t>カブ</t>
    </rPh>
    <phoneticPr fontId="5"/>
  </si>
  <si>
    <t>ICP質量分析装置購入　外2件</t>
    <rPh sb="3" eb="5">
      <t>シツリョウ</t>
    </rPh>
    <rPh sb="5" eb="7">
      <t>ブンセキ</t>
    </rPh>
    <rPh sb="7" eb="9">
      <t>ソウチ</t>
    </rPh>
    <rPh sb="9" eb="11">
      <t>コウニュウ</t>
    </rPh>
    <rPh sb="12" eb="13">
      <t>ホカ</t>
    </rPh>
    <rPh sb="14" eb="15">
      <t>ケン</t>
    </rPh>
    <phoneticPr fontId="5"/>
  </si>
  <si>
    <t>-</t>
    <phoneticPr fontId="5"/>
  </si>
  <si>
    <t>平成28年度の業務実績について、国土交通大臣から「着実な取組状況にある」と評価された。</t>
    <rPh sb="25" eb="27">
      <t>チャクジツ</t>
    </rPh>
    <rPh sb="28" eb="29">
      <t>ト</t>
    </rPh>
    <rPh sb="29" eb="30">
      <t>ク</t>
    </rPh>
    <rPh sb="30" eb="32">
      <t>ジョウキョウ</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</si>
  <si>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rPh sb="223" eb="225">
      <t>チャクジツ</t>
    </rPh>
    <phoneticPr fontId="5"/>
  </si>
  <si>
    <t>-</t>
    <phoneticPr fontId="5"/>
  </si>
  <si>
    <t>研究開発について、年度評価で、B評価以上の評価結果を得ること。（第4期中長期目標期間（28年度～33年度））</t>
    <rPh sb="16" eb="18">
      <t>ヒョウカ</t>
    </rPh>
    <rPh sb="18" eb="20">
      <t>イジョウ</t>
    </rPh>
    <rPh sb="21" eb="23">
      <t>ヒョウカ</t>
    </rPh>
    <rPh sb="23" eb="25">
      <t>ケッカ</t>
    </rPh>
    <rPh sb="26" eb="27">
      <t>エ</t>
    </rPh>
    <phoneticPr fontId="5"/>
  </si>
  <si>
    <t>研究開発の3つの目標のうち、B評価以上の評価結果の割合</t>
    <rPh sb="25" eb="27">
      <t>ワリアイ</t>
    </rPh>
    <phoneticPr fontId="5"/>
  </si>
  <si>
    <t>国土交通省所管独立行政法人の平成27年度における業務実績評価の結果について（国土交通省作成）</t>
    <rPh sb="38" eb="40">
      <t>コクド</t>
    </rPh>
    <rPh sb="40" eb="43">
      <t>コウツウショウ</t>
    </rPh>
    <rPh sb="43" eb="45">
      <t>サクセイ</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</si>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</sst>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51</xdr:col>
      <xdr:colOff>142875</xdr:colOff>
      <xdr:row>735</xdr:row>
      <xdr:rowOff>285750</xdr:rowOff>
    </xdr:from>
    <xdr:to>
      <xdr:col>63</xdr:col>
      <xdr:colOff>523875</xdr:colOff>
      <xdr:row>752</xdr:row>
      <xdr:rowOff>247650</xdr:rowOff>
    </xdr:to>
    <xdr:sp macro="" textlink="">
      <xdr:nvSpPr>
        <xdr:cNvPr id="1027" name="AutoShape 3"/>
        <xdr:cNvSpPr>
          <a:spLocks noChangeAspect="1" noChangeArrowheads="1"/>
        </xdr:cNvSpPr>
      </xdr:nvSpPr>
      <xdr:spPr bwMode="auto">
        <a:xfrm>
          <a:off x="10620375" y="43662600"/>
          <a:ext cx="7210425" cy="5800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740</xdr:row>
      <xdr:rowOff>9525</xdr:rowOff>
    </xdr:from>
    <xdr:to>
      <xdr:col>46</xdr:col>
      <xdr:colOff>9525</xdr:colOff>
      <xdr:row>762</xdr:row>
      <xdr:rowOff>171450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4996100"/>
          <a:ext cx="7210425"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425</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57" customHeight="1" x14ac:dyDescent="0.15">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431</v>
      </c>
      <c r="Q13" s="657"/>
      <c r="R13" s="657"/>
      <c r="S13" s="657"/>
      <c r="T13" s="657"/>
      <c r="U13" s="657"/>
      <c r="V13" s="658"/>
      <c r="W13" s="656">
        <v>422</v>
      </c>
      <c r="X13" s="657"/>
      <c r="Y13" s="657"/>
      <c r="Z13" s="657"/>
      <c r="AA13" s="657"/>
      <c r="AB13" s="657"/>
      <c r="AC13" s="658"/>
      <c r="AD13" s="656">
        <v>409</v>
      </c>
      <c r="AE13" s="657"/>
      <c r="AF13" s="657"/>
      <c r="AG13" s="657"/>
      <c r="AH13" s="657"/>
      <c r="AI13" s="657"/>
      <c r="AJ13" s="658"/>
      <c r="AK13" s="656">
        <v>375</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586</v>
      </c>
      <c r="Q14" s="657"/>
      <c r="R14" s="657"/>
      <c r="S14" s="657"/>
      <c r="T14" s="657"/>
      <c r="U14" s="657"/>
      <c r="V14" s="658"/>
      <c r="W14" s="656">
        <v>2229</v>
      </c>
      <c r="X14" s="657"/>
      <c r="Y14" s="657"/>
      <c r="Z14" s="657"/>
      <c r="AA14" s="657"/>
      <c r="AB14" s="657"/>
      <c r="AC14" s="658"/>
      <c r="AD14" s="656">
        <v>657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414</v>
      </c>
      <c r="Q15" s="657"/>
      <c r="R15" s="657"/>
      <c r="S15" s="657"/>
      <c r="T15" s="657"/>
      <c r="U15" s="657"/>
      <c r="V15" s="658"/>
      <c r="W15" s="656" t="s">
        <v>557</v>
      </c>
      <c r="X15" s="657"/>
      <c r="Y15" s="657"/>
      <c r="Z15" s="657"/>
      <c r="AA15" s="657"/>
      <c r="AB15" s="657"/>
      <c r="AC15" s="658"/>
      <c r="AD15" s="656">
        <v>1412</v>
      </c>
      <c r="AE15" s="657"/>
      <c r="AF15" s="657"/>
      <c r="AG15" s="657"/>
      <c r="AH15" s="657"/>
      <c r="AI15" s="657"/>
      <c r="AJ15" s="658"/>
      <c r="AK15" s="656">
        <v>666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v>-1412</v>
      </c>
      <c r="X16" s="657"/>
      <c r="Y16" s="657"/>
      <c r="Z16" s="657"/>
      <c r="AA16" s="657"/>
      <c r="AB16" s="657"/>
      <c r="AC16" s="658"/>
      <c r="AD16" s="656">
        <v>-666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560</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845</v>
      </c>
      <c r="Q18" s="878"/>
      <c r="R18" s="878"/>
      <c r="S18" s="878"/>
      <c r="T18" s="878"/>
      <c r="U18" s="878"/>
      <c r="V18" s="879"/>
      <c r="W18" s="877">
        <f>SUM(W13:AC17)</f>
        <v>1239</v>
      </c>
      <c r="X18" s="878"/>
      <c r="Y18" s="878"/>
      <c r="Z18" s="878"/>
      <c r="AA18" s="878"/>
      <c r="AB18" s="878"/>
      <c r="AC18" s="879"/>
      <c r="AD18" s="877">
        <f>SUM(AD13:AJ17)</f>
        <v>1812</v>
      </c>
      <c r="AE18" s="878"/>
      <c r="AF18" s="878"/>
      <c r="AG18" s="878"/>
      <c r="AH18" s="878"/>
      <c r="AI18" s="878"/>
      <c r="AJ18" s="879"/>
      <c r="AK18" s="877">
        <f>SUM(AK13:AQ17)</f>
        <v>1041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757</v>
      </c>
      <c r="Q19" s="657"/>
      <c r="R19" s="657"/>
      <c r="S19" s="657"/>
      <c r="T19" s="657"/>
      <c r="U19" s="657"/>
      <c r="V19" s="658"/>
      <c r="W19" s="656">
        <v>1233</v>
      </c>
      <c r="X19" s="657"/>
      <c r="Y19" s="657"/>
      <c r="Z19" s="657"/>
      <c r="AA19" s="657"/>
      <c r="AB19" s="657"/>
      <c r="AC19" s="658"/>
      <c r="AD19" s="656">
        <v>1791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0.89585798816568052</v>
      </c>
      <c r="Q20" s="311"/>
      <c r="R20" s="311"/>
      <c r="S20" s="311"/>
      <c r="T20" s="311"/>
      <c r="U20" s="311"/>
      <c r="V20" s="311"/>
      <c r="W20" s="311">
        <f t="shared" ref="W20" si="0">IF(W18=0, "-", SUM(W19)/W18)</f>
        <v>0.99515738498789341</v>
      </c>
      <c r="X20" s="311"/>
      <c r="Y20" s="311"/>
      <c r="Z20" s="311"/>
      <c r="AA20" s="311"/>
      <c r="AB20" s="311"/>
      <c r="AC20" s="311"/>
      <c r="AD20" s="311">
        <f t="shared" ref="AD20" si="1">IF(AD18=0, "-", SUM(AD19)/AD18)</f>
        <v>0.98841059602649006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1.7563805104408352</v>
      </c>
      <c r="Q21" s="311"/>
      <c r="R21" s="311"/>
      <c r="S21" s="311"/>
      <c r="T21" s="311"/>
      <c r="U21" s="311"/>
      <c r="V21" s="311"/>
      <c r="W21" s="311">
        <f t="shared" ref="W21" si="2">IF(W19=0, "-", SUM(W19)/SUM(W13,W14))</f>
        <v>0.46510750660128253</v>
      </c>
      <c r="X21" s="311"/>
      <c r="Y21" s="311"/>
      <c r="Z21" s="311"/>
      <c r="AA21" s="311"/>
      <c r="AB21" s="311"/>
      <c r="AC21" s="311"/>
      <c r="AD21" s="311">
        <f t="shared" ref="AD21" si="3">IF(AD19=0, "-", SUM(AD19)/SUM(AD13,AD14))</f>
        <v>1.6801125703564728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587</v>
      </c>
      <c r="H23" s="951"/>
      <c r="I23" s="951"/>
      <c r="J23" s="951"/>
      <c r="K23" s="951"/>
      <c r="L23" s="951"/>
      <c r="M23" s="951"/>
      <c r="N23" s="951"/>
      <c r="O23" s="952"/>
      <c r="P23" s="917">
        <v>375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375</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27</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15</v>
      </c>
      <c r="AF32" s="212"/>
      <c r="AG32" s="212"/>
      <c r="AH32" s="212"/>
      <c r="AI32" s="211" t="s">
        <v>557</v>
      </c>
      <c r="AJ32" s="212"/>
      <c r="AK32" s="212"/>
      <c r="AL32" s="212"/>
      <c r="AM32" s="211" t="s">
        <v>558</v>
      </c>
      <c r="AN32" s="212"/>
      <c r="AO32" s="212"/>
      <c r="AP32" s="212"/>
      <c r="AQ32" s="333" t="s">
        <v>558</v>
      </c>
      <c r="AR32" s="200"/>
      <c r="AS32" s="200"/>
      <c r="AT32" s="334"/>
      <c r="AU32" s="212">
        <v>15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15</v>
      </c>
      <c r="AF33" s="212"/>
      <c r="AG33" s="212"/>
      <c r="AH33" s="212"/>
      <c r="AI33" s="211" t="s">
        <v>557</v>
      </c>
      <c r="AJ33" s="212"/>
      <c r="AK33" s="212"/>
      <c r="AL33" s="212"/>
      <c r="AM33" s="211" t="s">
        <v>559</v>
      </c>
      <c r="AN33" s="212"/>
      <c r="AO33" s="212"/>
      <c r="AP33" s="212"/>
      <c r="AQ33" s="333" t="s">
        <v>558</v>
      </c>
      <c r="AR33" s="200"/>
      <c r="AS33" s="200"/>
      <c r="AT33" s="334"/>
      <c r="AU33" s="212">
        <v>15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t="s">
        <v>557</v>
      </c>
      <c r="AJ34" s="212"/>
      <c r="AK34" s="212"/>
      <c r="AL34" s="212"/>
      <c r="AM34" s="211" t="s">
        <v>559</v>
      </c>
      <c r="AN34" s="212"/>
      <c r="AO34" s="212"/>
      <c r="AP34" s="212"/>
      <c r="AQ34" s="333" t="s">
        <v>565</v>
      </c>
      <c r="AR34" s="200"/>
      <c r="AS34" s="200"/>
      <c r="AT34" s="334"/>
      <c r="AU34" s="212">
        <v>100</v>
      </c>
      <c r="AV34" s="212"/>
      <c r="AW34" s="212"/>
      <c r="AX34" s="214"/>
    </row>
    <row r="35" spans="1:50" ht="23.25" customHeight="1" x14ac:dyDescent="0.15">
      <c r="A35" s="219" t="s">
        <v>526</v>
      </c>
      <c r="B35" s="220"/>
      <c r="C35" s="220"/>
      <c r="D35" s="220"/>
      <c r="E35" s="220"/>
      <c r="F35" s="221"/>
      <c r="G35" s="225" t="s">
        <v>650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559</v>
      </c>
      <c r="AR38" s="193"/>
      <c r="AS38" s="126" t="s">
        <v>356</v>
      </c>
      <c r="AT38" s="127"/>
      <c r="AU38" s="192">
        <v>33</v>
      </c>
      <c r="AV38" s="192"/>
      <c r="AW38" s="394" t="s">
        <v>300</v>
      </c>
      <c r="AX38" s="395"/>
    </row>
    <row r="39" spans="1:50" ht="23.25" customHeight="1" x14ac:dyDescent="0.15">
      <c r="A39" s="399"/>
      <c r="B39" s="397"/>
      <c r="C39" s="397"/>
      <c r="D39" s="397"/>
      <c r="E39" s="397"/>
      <c r="F39" s="398"/>
      <c r="G39" s="560" t="s">
        <v>648</v>
      </c>
      <c r="H39" s="561"/>
      <c r="I39" s="561"/>
      <c r="J39" s="561"/>
      <c r="K39" s="561"/>
      <c r="L39" s="561"/>
      <c r="M39" s="561"/>
      <c r="N39" s="561"/>
      <c r="O39" s="562"/>
      <c r="P39" s="98" t="s">
        <v>649</v>
      </c>
      <c r="Q39" s="98"/>
      <c r="R39" s="98"/>
      <c r="S39" s="98"/>
      <c r="T39" s="98"/>
      <c r="U39" s="98"/>
      <c r="V39" s="98"/>
      <c r="W39" s="98"/>
      <c r="X39" s="99"/>
      <c r="Y39" s="467" t="s">
        <v>12</v>
      </c>
      <c r="Z39" s="527"/>
      <c r="AA39" s="528"/>
      <c r="AB39" s="457" t="s">
        <v>563</v>
      </c>
      <c r="AC39" s="457"/>
      <c r="AD39" s="457"/>
      <c r="AE39" s="211" t="s">
        <v>559</v>
      </c>
      <c r="AF39" s="212"/>
      <c r="AG39" s="212"/>
      <c r="AH39" s="212"/>
      <c r="AI39" s="211">
        <v>3</v>
      </c>
      <c r="AJ39" s="212"/>
      <c r="AK39" s="212"/>
      <c r="AL39" s="212"/>
      <c r="AM39" s="211" t="s">
        <v>647</v>
      </c>
      <c r="AN39" s="212"/>
      <c r="AO39" s="212"/>
      <c r="AP39" s="212"/>
      <c r="AQ39" s="333" t="s">
        <v>557</v>
      </c>
      <c r="AR39" s="200"/>
      <c r="AS39" s="200"/>
      <c r="AT39" s="334"/>
      <c r="AU39" s="333" t="s">
        <v>557</v>
      </c>
      <c r="AV39" s="200"/>
      <c r="AW39" s="200"/>
      <c r="AX39" s="33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563</v>
      </c>
      <c r="AC40" s="519"/>
      <c r="AD40" s="519"/>
      <c r="AE40" s="211" t="s">
        <v>558</v>
      </c>
      <c r="AF40" s="212"/>
      <c r="AG40" s="212"/>
      <c r="AH40" s="212"/>
      <c r="AI40" s="211">
        <v>3</v>
      </c>
      <c r="AJ40" s="212"/>
      <c r="AK40" s="212"/>
      <c r="AL40" s="212"/>
      <c r="AM40" s="211">
        <v>3</v>
      </c>
      <c r="AN40" s="212"/>
      <c r="AO40" s="212"/>
      <c r="AP40" s="212"/>
      <c r="AQ40" s="333" t="s">
        <v>557</v>
      </c>
      <c r="AR40" s="200"/>
      <c r="AS40" s="200"/>
      <c r="AT40" s="334"/>
      <c r="AU40" s="333" t="s">
        <v>557</v>
      </c>
      <c r="AV40" s="200"/>
      <c r="AW40" s="200"/>
      <c r="AX40" s="33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566</v>
      </c>
      <c r="AF41" s="212"/>
      <c r="AG41" s="212"/>
      <c r="AH41" s="212"/>
      <c r="AI41" s="211">
        <v>100</v>
      </c>
      <c r="AJ41" s="212"/>
      <c r="AK41" s="212"/>
      <c r="AL41" s="212"/>
      <c r="AM41" s="211" t="s">
        <v>559</v>
      </c>
      <c r="AN41" s="212"/>
      <c r="AO41" s="212"/>
      <c r="AP41" s="212"/>
      <c r="AQ41" s="333" t="s">
        <v>567</v>
      </c>
      <c r="AR41" s="200"/>
      <c r="AS41" s="200"/>
      <c r="AT41" s="334"/>
      <c r="AU41" s="333" t="s">
        <v>564</v>
      </c>
      <c r="AV41" s="200"/>
      <c r="AW41" s="200"/>
      <c r="AX41" s="334"/>
    </row>
    <row r="42" spans="1:50" ht="23.25" customHeight="1" x14ac:dyDescent="0.15">
      <c r="A42" s="219" t="s">
        <v>526</v>
      </c>
      <c r="B42" s="220"/>
      <c r="C42" s="220"/>
      <c r="D42" s="220"/>
      <c r="E42" s="220"/>
      <c r="F42" s="221"/>
      <c r="G42" s="225" t="s">
        <v>651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588</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6</v>
      </c>
      <c r="AF101" s="212"/>
      <c r="AG101" s="212"/>
      <c r="AH101" s="213"/>
      <c r="AI101" s="211">
        <v>6</v>
      </c>
      <c r="AJ101" s="212"/>
      <c r="AK101" s="212"/>
      <c r="AL101" s="213"/>
      <c r="AM101" s="211">
        <v>6</v>
      </c>
      <c r="AN101" s="212"/>
      <c r="AO101" s="212"/>
      <c r="AP101" s="213"/>
      <c r="AQ101" s="211" t="s">
        <v>557</v>
      </c>
      <c r="AR101" s="212"/>
      <c r="AS101" s="212"/>
      <c r="AT101" s="213"/>
      <c r="AU101" s="211" t="s">
        <v>560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6</v>
      </c>
      <c r="AF102" s="414"/>
      <c r="AG102" s="414"/>
      <c r="AH102" s="414"/>
      <c r="AI102" s="414">
        <v>6</v>
      </c>
      <c r="AJ102" s="414"/>
      <c r="AK102" s="414"/>
      <c r="AL102" s="414"/>
      <c r="AM102" s="414">
        <v>6</v>
      </c>
      <c r="AN102" s="414"/>
      <c r="AO102" s="414"/>
      <c r="AP102" s="414"/>
      <c r="AQ102" s="266">
        <v>5</v>
      </c>
      <c r="AR102" s="267"/>
      <c r="AS102" s="267"/>
      <c r="AT102" s="312"/>
      <c r="AU102" s="266" t="s">
        <v>557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589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71.8</v>
      </c>
      <c r="AF116" s="414"/>
      <c r="AG116" s="414"/>
      <c r="AH116" s="414"/>
      <c r="AI116" s="414">
        <v>70.3</v>
      </c>
      <c r="AJ116" s="414"/>
      <c r="AK116" s="414"/>
      <c r="AL116" s="414"/>
      <c r="AM116" s="414">
        <v>68.2</v>
      </c>
      <c r="AN116" s="414"/>
      <c r="AO116" s="414"/>
      <c r="AP116" s="414"/>
      <c r="AQ116" s="211">
        <v>75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591</v>
      </c>
      <c r="AF117" s="547"/>
      <c r="AG117" s="547"/>
      <c r="AH117" s="547"/>
      <c r="AI117" s="547" t="s">
        <v>592</v>
      </c>
      <c r="AJ117" s="547"/>
      <c r="AK117" s="547"/>
      <c r="AL117" s="547"/>
      <c r="AM117" s="547" t="s">
        <v>593</v>
      </c>
      <c r="AN117" s="547"/>
      <c r="AO117" s="547"/>
      <c r="AP117" s="547"/>
      <c r="AQ117" s="547" t="s">
        <v>590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v>6</v>
      </c>
      <c r="AF134" s="200"/>
      <c r="AG134" s="200"/>
      <c r="AH134" s="200"/>
      <c r="AI134" s="199">
        <v>6</v>
      </c>
      <c r="AJ134" s="200"/>
      <c r="AK134" s="200"/>
      <c r="AL134" s="200"/>
      <c r="AM134" s="199">
        <v>6</v>
      </c>
      <c r="AN134" s="200"/>
      <c r="AO134" s="200"/>
      <c r="AP134" s="200"/>
      <c r="AQ134" s="199" t="s">
        <v>559</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v>6</v>
      </c>
      <c r="AF135" s="200"/>
      <c r="AG135" s="200"/>
      <c r="AH135" s="200"/>
      <c r="AI135" s="199">
        <v>6</v>
      </c>
      <c r="AJ135" s="200"/>
      <c r="AK135" s="200"/>
      <c r="AL135" s="200"/>
      <c r="AM135" s="199">
        <v>6</v>
      </c>
      <c r="AN135" s="200"/>
      <c r="AO135" s="200"/>
      <c r="AP135" s="200"/>
      <c r="AQ135" s="199" t="s">
        <v>567</v>
      </c>
      <c r="AR135" s="200"/>
      <c r="AS135" s="200"/>
      <c r="AT135" s="200"/>
      <c r="AU135" s="199">
        <v>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596</v>
      </c>
      <c r="AF432" s="193"/>
      <c r="AG432" s="126" t="s">
        <v>356</v>
      </c>
      <c r="AH432" s="127"/>
      <c r="AI432" s="149"/>
      <c r="AJ432" s="149"/>
      <c r="AK432" s="149"/>
      <c r="AL432" s="147"/>
      <c r="AM432" s="149"/>
      <c r="AN432" s="149"/>
      <c r="AO432" s="149"/>
      <c r="AP432" s="147"/>
      <c r="AQ432" s="589" t="s">
        <v>596</v>
      </c>
      <c r="AR432" s="193"/>
      <c r="AS432" s="126" t="s">
        <v>356</v>
      </c>
      <c r="AT432" s="127"/>
      <c r="AU432" s="193" t="s">
        <v>596</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594</v>
      </c>
      <c r="AC433" s="206"/>
      <c r="AD433" s="206"/>
      <c r="AE433" s="333" t="s">
        <v>595</v>
      </c>
      <c r="AF433" s="200"/>
      <c r="AG433" s="200"/>
      <c r="AH433" s="200"/>
      <c r="AI433" s="333" t="s">
        <v>596</v>
      </c>
      <c r="AJ433" s="200"/>
      <c r="AK433" s="200"/>
      <c r="AL433" s="200"/>
      <c r="AM433" s="333" t="s">
        <v>597</v>
      </c>
      <c r="AN433" s="200"/>
      <c r="AO433" s="200"/>
      <c r="AP433" s="334"/>
      <c r="AQ433" s="333" t="s">
        <v>595</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598</v>
      </c>
      <c r="AC434" s="198"/>
      <c r="AD434" s="198"/>
      <c r="AE434" s="333" t="s">
        <v>595</v>
      </c>
      <c r="AF434" s="200"/>
      <c r="AG434" s="200"/>
      <c r="AH434" s="334"/>
      <c r="AI434" s="333" t="s">
        <v>595</v>
      </c>
      <c r="AJ434" s="200"/>
      <c r="AK434" s="200"/>
      <c r="AL434" s="200"/>
      <c r="AM434" s="333" t="s">
        <v>595</v>
      </c>
      <c r="AN434" s="200"/>
      <c r="AO434" s="200"/>
      <c r="AP434" s="334"/>
      <c r="AQ434" s="333" t="s">
        <v>599</v>
      </c>
      <c r="AR434" s="200"/>
      <c r="AS434" s="200"/>
      <c r="AT434" s="334"/>
      <c r="AU434" s="200" t="s">
        <v>596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596</v>
      </c>
      <c r="AF435" s="200"/>
      <c r="AG435" s="200"/>
      <c r="AH435" s="334"/>
      <c r="AI435" s="333" t="s">
        <v>597</v>
      </c>
      <c r="AJ435" s="200"/>
      <c r="AK435" s="200"/>
      <c r="AL435" s="200"/>
      <c r="AM435" s="333" t="s">
        <v>596</v>
      </c>
      <c r="AN435" s="200"/>
      <c r="AO435" s="200"/>
      <c r="AP435" s="334"/>
      <c r="AQ435" s="333" t="s">
        <v>600</v>
      </c>
      <c r="AR435" s="200"/>
      <c r="AS435" s="200"/>
      <c r="AT435" s="334"/>
      <c r="AU435" s="200" t="s">
        <v>595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596</v>
      </c>
      <c r="AF457" s="193"/>
      <c r="AG457" s="126" t="s">
        <v>356</v>
      </c>
      <c r="AH457" s="127"/>
      <c r="AI457" s="149"/>
      <c r="AJ457" s="149"/>
      <c r="AK457" s="149"/>
      <c r="AL457" s="147"/>
      <c r="AM457" s="149"/>
      <c r="AN457" s="149"/>
      <c r="AO457" s="149"/>
      <c r="AP457" s="147"/>
      <c r="AQ457" s="589" t="s">
        <v>596</v>
      </c>
      <c r="AR457" s="193"/>
      <c r="AS457" s="126" t="s">
        <v>356</v>
      </c>
      <c r="AT457" s="127"/>
      <c r="AU457" s="193" t="s">
        <v>601</v>
      </c>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602</v>
      </c>
      <c r="AC458" s="206"/>
      <c r="AD458" s="206"/>
      <c r="AE458" s="333" t="s">
        <v>603</v>
      </c>
      <c r="AF458" s="200"/>
      <c r="AG458" s="200"/>
      <c r="AH458" s="200"/>
      <c r="AI458" s="333" t="s">
        <v>596</v>
      </c>
      <c r="AJ458" s="200"/>
      <c r="AK458" s="200"/>
      <c r="AL458" s="200"/>
      <c r="AM458" s="333" t="s">
        <v>596</v>
      </c>
      <c r="AN458" s="200"/>
      <c r="AO458" s="200"/>
      <c r="AP458" s="334"/>
      <c r="AQ458" s="333" t="s">
        <v>604</v>
      </c>
      <c r="AR458" s="200"/>
      <c r="AS458" s="200"/>
      <c r="AT458" s="334"/>
      <c r="AU458" s="200" t="s">
        <v>605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606</v>
      </c>
      <c r="AC459" s="198"/>
      <c r="AD459" s="198"/>
      <c r="AE459" s="333" t="s">
        <v>596</v>
      </c>
      <c r="AF459" s="200"/>
      <c r="AG459" s="200"/>
      <c r="AH459" s="334"/>
      <c r="AI459" s="333" t="s">
        <v>596</v>
      </c>
      <c r="AJ459" s="200"/>
      <c r="AK459" s="200"/>
      <c r="AL459" s="200"/>
      <c r="AM459" s="333" t="s">
        <v>596</v>
      </c>
      <c r="AN459" s="200"/>
      <c r="AO459" s="200"/>
      <c r="AP459" s="334"/>
      <c r="AQ459" s="333" t="s">
        <v>599</v>
      </c>
      <c r="AR459" s="200"/>
      <c r="AS459" s="200"/>
      <c r="AT459" s="334"/>
      <c r="AU459" s="200" t="s">
        <v>596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596</v>
      </c>
      <c r="AF460" s="200"/>
      <c r="AG460" s="200"/>
      <c r="AH460" s="334"/>
      <c r="AI460" s="333" t="s">
        <v>596</v>
      </c>
      <c r="AJ460" s="200"/>
      <c r="AK460" s="200"/>
      <c r="AL460" s="200"/>
      <c r="AM460" s="333" t="s">
        <v>597</v>
      </c>
      <c r="AN460" s="200"/>
      <c r="AO460" s="200"/>
      <c r="AP460" s="334"/>
      <c r="AQ460" s="333" t="s">
        <v>596</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582</v>
      </c>
      <c r="AE703" s="322"/>
      <c r="AF703" s="322"/>
      <c r="AG703" s="94"/>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548</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548</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57"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55.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9.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62.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72.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548</v>
      </c>
      <c r="AE714" s="807"/>
      <c r="AF714" s="808"/>
      <c r="AG714" s="735" t="s">
        <v>579</v>
      </c>
      <c r="AH714" s="736"/>
      <c r="AI714" s="736"/>
      <c r="AJ714" s="736"/>
      <c r="AK714" s="736"/>
      <c r="AL714" s="736"/>
      <c r="AM714" s="736"/>
      <c r="AN714" s="736"/>
      <c r="AO714" s="736"/>
      <c r="AP714" s="736"/>
      <c r="AQ714" s="736"/>
      <c r="AR714" s="736"/>
      <c r="AS714" s="736"/>
      <c r="AT714" s="736"/>
      <c r="AU714" s="736"/>
      <c r="AV714" s="736"/>
      <c r="AW714" s="736"/>
      <c r="AX714" s="737"/>
    </row>
    <row r="715" spans="1:50" ht="59.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645</v>
      </c>
      <c r="AH715" s="742"/>
      <c r="AI715" s="742"/>
      <c r="AJ715" s="742"/>
      <c r="AK715" s="742"/>
      <c r="AL715" s="742"/>
      <c r="AM715" s="742"/>
      <c r="AN715" s="742"/>
      <c r="AO715" s="742"/>
      <c r="AP715" s="742"/>
      <c r="AQ715" s="742"/>
      <c r="AR715" s="742"/>
      <c r="AS715" s="742"/>
      <c r="AT715" s="742"/>
      <c r="AU715" s="742"/>
      <c r="AV715" s="742"/>
      <c r="AW715" s="742"/>
      <c r="AX715" s="743"/>
    </row>
    <row r="716" spans="1:50" ht="59.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645</v>
      </c>
      <c r="AH716" s="95"/>
      <c r="AI716" s="95"/>
      <c r="AJ716" s="95"/>
      <c r="AK716" s="95"/>
      <c r="AL716" s="95"/>
      <c r="AM716" s="95"/>
      <c r="AN716" s="95"/>
      <c r="AO716" s="95"/>
      <c r="AP716" s="95"/>
      <c r="AQ716" s="95"/>
      <c r="AR716" s="95"/>
      <c r="AS716" s="95"/>
      <c r="AT716" s="95"/>
      <c r="AU716" s="95"/>
      <c r="AV716" s="95"/>
      <c r="AW716" s="95"/>
      <c r="AX716" s="96"/>
    </row>
    <row r="717" spans="1:50" ht="59.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645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0.25" customHeight="1" x14ac:dyDescent="0.15">
      <c r="A726" s="639" t="s">
        <v>48</v>
      </c>
      <c r="B726" s="801"/>
      <c r="C726" s="814" t="s">
        <v>53</v>
      </c>
      <c r="D726" s="836"/>
      <c r="E726" s="836"/>
      <c r="F726" s="837"/>
      <c r="G726" s="573" t="s">
        <v>646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80.25" customHeight="1" thickBot="1" x14ac:dyDescent="0.2">
      <c r="A727" s="802"/>
      <c r="B727" s="803"/>
      <c r="C727" s="747" t="s">
        <v>57</v>
      </c>
      <c r="D727" s="748"/>
      <c r="E727" s="748"/>
      <c r="F727" s="749"/>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608</v>
      </c>
      <c r="F737" s="986"/>
      <c r="G737" s="986"/>
      <c r="H737" s="986"/>
      <c r="I737" s="986"/>
      <c r="J737" s="986"/>
      <c r="K737" s="986"/>
      <c r="L737" s="986"/>
      <c r="M737" s="986"/>
      <c r="N737" s="358" t="s">
        <v>358</v>
      </c>
      <c r="O737" s="358"/>
      <c r="P737" s="358"/>
      <c r="Q737" s="358"/>
      <c r="R737" s="986" t="s">
        <v>609</v>
      </c>
      <c r="S737" s="986"/>
      <c r="T737" s="986"/>
      <c r="U737" s="986"/>
      <c r="V737" s="986"/>
      <c r="W737" s="986"/>
      <c r="X737" s="986"/>
      <c r="Y737" s="986"/>
      <c r="Z737" s="986"/>
      <c r="AA737" s="358" t="s">
        <v>359</v>
      </c>
      <c r="AB737" s="358"/>
      <c r="AC737" s="358"/>
      <c r="AD737" s="358"/>
      <c r="AE737" s="986" t="s">
        <v>610</v>
      </c>
      <c r="AF737" s="986"/>
      <c r="AG737" s="986"/>
      <c r="AH737" s="986"/>
      <c r="AI737" s="986"/>
      <c r="AJ737" s="986"/>
      <c r="AK737" s="986"/>
      <c r="AL737" s="986"/>
      <c r="AM737" s="986"/>
      <c r="AN737" s="358" t="s">
        <v>360</v>
      </c>
      <c r="AO737" s="358"/>
      <c r="AP737" s="358"/>
      <c r="AQ737" s="358"/>
      <c r="AR737" s="987" t="s">
        <v>611</v>
      </c>
      <c r="AS737" s="988"/>
      <c r="AT737" s="988"/>
      <c r="AU737" s="988"/>
      <c r="AV737" s="988"/>
      <c r="AW737" s="988"/>
      <c r="AX737" s="989"/>
      <c r="AY737" s="89"/>
      <c r="AZ737" s="89"/>
    </row>
    <row r="738" spans="1:52" ht="24.75" customHeight="1" x14ac:dyDescent="0.15">
      <c r="A738" s="990" t="s">
        <v>361</v>
      </c>
      <c r="B738" s="203"/>
      <c r="C738" s="203"/>
      <c r="D738" s="204"/>
      <c r="E738" s="986" t="s">
        <v>612</v>
      </c>
      <c r="F738" s="986"/>
      <c r="G738" s="986"/>
      <c r="H738" s="986"/>
      <c r="I738" s="986"/>
      <c r="J738" s="986"/>
      <c r="K738" s="986"/>
      <c r="L738" s="986"/>
      <c r="M738" s="986"/>
      <c r="N738" s="358" t="s">
        <v>362</v>
      </c>
      <c r="O738" s="358"/>
      <c r="P738" s="358"/>
      <c r="Q738" s="358"/>
      <c r="R738" s="986" t="s">
        <v>613</v>
      </c>
      <c r="S738" s="986"/>
      <c r="T738" s="986"/>
      <c r="U738" s="986"/>
      <c r="V738" s="986"/>
      <c r="W738" s="986"/>
      <c r="X738" s="986"/>
      <c r="Y738" s="986"/>
      <c r="Z738" s="986"/>
      <c r="AA738" s="358" t="s">
        <v>482</v>
      </c>
      <c r="AB738" s="358"/>
      <c r="AC738" s="358"/>
      <c r="AD738" s="358"/>
      <c r="AE738" s="986" t="s">
        <v>614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574</v>
      </c>
      <c r="F739" s="998"/>
      <c r="G739" s="998"/>
      <c r="H739" s="91" t="str">
        <f>IF(E739="", "", "(")</f>
        <v>(</v>
      </c>
      <c r="I739" s="981"/>
      <c r="J739" s="981"/>
      <c r="K739" s="91" t="str">
        <f>IF(OR(I739="　", I739=""), "", "-")</f>
        <v/>
      </c>
      <c r="L739" s="982">
        <v>423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584</v>
      </c>
      <c r="H781" s="670"/>
      <c r="I781" s="670"/>
      <c r="J781" s="670"/>
      <c r="K781" s="671"/>
      <c r="L781" s="663" t="s">
        <v>615</v>
      </c>
      <c r="M781" s="664"/>
      <c r="N781" s="664"/>
      <c r="O781" s="664"/>
      <c r="P781" s="664"/>
      <c r="Q781" s="664"/>
      <c r="R781" s="664"/>
      <c r="S781" s="664"/>
      <c r="T781" s="664"/>
      <c r="U781" s="664"/>
      <c r="V781" s="664"/>
      <c r="W781" s="664"/>
      <c r="X781" s="665"/>
      <c r="Y781" s="384">
        <v>391</v>
      </c>
      <c r="Z781" s="385"/>
      <c r="AA781" s="385"/>
      <c r="AB781" s="804"/>
      <c r="AC781" s="669" t="s">
        <v>623</v>
      </c>
      <c r="AD781" s="670"/>
      <c r="AE781" s="670"/>
      <c r="AF781" s="670"/>
      <c r="AG781" s="671"/>
      <c r="AH781" s="663" t="s">
        <v>624</v>
      </c>
      <c r="AI781" s="664"/>
      <c r="AJ781" s="664"/>
      <c r="AK781" s="664"/>
      <c r="AL781" s="664"/>
      <c r="AM781" s="664"/>
      <c r="AN781" s="664"/>
      <c r="AO781" s="664"/>
      <c r="AP781" s="664"/>
      <c r="AQ781" s="664"/>
      <c r="AR781" s="664"/>
      <c r="AS781" s="664"/>
      <c r="AT781" s="665"/>
      <c r="AU781" s="384">
        <v>93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391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93</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617</v>
      </c>
      <c r="D837" s="340"/>
      <c r="E837" s="340"/>
      <c r="F837" s="340"/>
      <c r="G837" s="340"/>
      <c r="H837" s="340"/>
      <c r="I837" s="340"/>
      <c r="J837" s="341">
        <v>8050005005206</v>
      </c>
      <c r="K837" s="342"/>
      <c r="L837" s="342"/>
      <c r="M837" s="342"/>
      <c r="N837" s="342"/>
      <c r="O837" s="342"/>
      <c r="P837" s="355" t="s">
        <v>618</v>
      </c>
      <c r="Q837" s="343"/>
      <c r="R837" s="343"/>
      <c r="S837" s="343"/>
      <c r="T837" s="343"/>
      <c r="U837" s="343"/>
      <c r="V837" s="343"/>
      <c r="W837" s="343"/>
      <c r="X837" s="343"/>
      <c r="Y837" s="344">
        <v>391</v>
      </c>
      <c r="Z837" s="345"/>
      <c r="AA837" s="345"/>
      <c r="AB837" s="346"/>
      <c r="AC837" s="356" t="s">
        <v>619</v>
      </c>
      <c r="AD837" s="364"/>
      <c r="AE837" s="364"/>
      <c r="AF837" s="364"/>
      <c r="AG837" s="364"/>
      <c r="AH837" s="365" t="s">
        <v>620</v>
      </c>
      <c r="AI837" s="366"/>
      <c r="AJ837" s="366"/>
      <c r="AK837" s="366"/>
      <c r="AL837" s="350" t="s">
        <v>620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625</v>
      </c>
      <c r="D870" s="340"/>
      <c r="E870" s="340"/>
      <c r="F870" s="340"/>
      <c r="G870" s="340"/>
      <c r="H870" s="340"/>
      <c r="I870" s="340"/>
      <c r="J870" s="341">
        <v>6130001021068</v>
      </c>
      <c r="K870" s="342"/>
      <c r="L870" s="342"/>
      <c r="M870" s="342"/>
      <c r="N870" s="342"/>
      <c r="O870" s="342"/>
      <c r="P870" s="355" t="s">
        <v>624</v>
      </c>
      <c r="Q870" s="343"/>
      <c r="R870" s="343"/>
      <c r="S870" s="343"/>
      <c r="T870" s="343"/>
      <c r="U870" s="343"/>
      <c r="V870" s="343"/>
      <c r="W870" s="343"/>
      <c r="X870" s="343"/>
      <c r="Y870" s="344">
        <v>93</v>
      </c>
      <c r="Z870" s="345"/>
      <c r="AA870" s="345"/>
      <c r="AB870" s="346"/>
      <c r="AC870" s="356" t="s">
        <v>523</v>
      </c>
      <c r="AD870" s="364"/>
      <c r="AE870" s="364"/>
      <c r="AF870" s="364"/>
      <c r="AG870" s="364"/>
      <c r="AH870" s="365">
        <v>1</v>
      </c>
      <c r="AI870" s="366"/>
      <c r="AJ870" s="366"/>
      <c r="AK870" s="366"/>
      <c r="AL870" s="350">
        <v>99.99</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639</v>
      </c>
      <c r="D871" s="340"/>
      <c r="E871" s="340"/>
      <c r="F871" s="340"/>
      <c r="G871" s="340"/>
      <c r="H871" s="340"/>
      <c r="I871" s="340"/>
      <c r="J871" s="341">
        <v>9011101020778</v>
      </c>
      <c r="K871" s="342"/>
      <c r="L871" s="342"/>
      <c r="M871" s="342"/>
      <c r="N871" s="342"/>
      <c r="O871" s="342"/>
      <c r="P871" s="355" t="s">
        <v>643</v>
      </c>
      <c r="Q871" s="343"/>
      <c r="R871" s="343"/>
      <c r="S871" s="343"/>
      <c r="T871" s="343"/>
      <c r="U871" s="343"/>
      <c r="V871" s="343"/>
      <c r="W871" s="343"/>
      <c r="X871" s="343"/>
      <c r="Y871" s="344">
        <v>71</v>
      </c>
      <c r="Z871" s="345"/>
      <c r="AA871" s="345"/>
      <c r="AB871" s="346"/>
      <c r="AC871" s="356" t="s">
        <v>518</v>
      </c>
      <c r="AD871" s="356"/>
      <c r="AE871" s="356"/>
      <c r="AF871" s="356"/>
      <c r="AG871" s="356"/>
      <c r="AH871" s="365">
        <v>1</v>
      </c>
      <c r="AI871" s="366"/>
      <c r="AJ871" s="366"/>
      <c r="AK871" s="366"/>
      <c r="AL871" s="367">
        <v>95</v>
      </c>
      <c r="AM871" s="368"/>
      <c r="AN871" s="368"/>
      <c r="AO871" s="369"/>
      <c r="AP871" s="353"/>
      <c r="AQ871" s="353"/>
      <c r="AR871" s="353"/>
      <c r="AS871" s="353"/>
      <c r="AT871" s="353"/>
      <c r="AU871" s="353"/>
      <c r="AV871" s="353"/>
      <c r="AW871" s="353"/>
      <c r="AX871" s="353"/>
    </row>
    <row r="872" spans="1:50" ht="30" customHeight="1" x14ac:dyDescent="0.15">
      <c r="A872" s="372">
        <v>3</v>
      </c>
      <c r="B872" s="372">
        <v>1</v>
      </c>
      <c r="C872" s="354" t="s">
        <v>626</v>
      </c>
      <c r="D872" s="340"/>
      <c r="E872" s="340"/>
      <c r="F872" s="340"/>
      <c r="G872" s="340"/>
      <c r="H872" s="340"/>
      <c r="I872" s="340"/>
      <c r="J872" s="341">
        <v>7010001008844</v>
      </c>
      <c r="K872" s="342"/>
      <c r="L872" s="342"/>
      <c r="M872" s="342"/>
      <c r="N872" s="342"/>
      <c r="O872" s="342"/>
      <c r="P872" s="355" t="s">
        <v>627</v>
      </c>
      <c r="Q872" s="343"/>
      <c r="R872" s="343"/>
      <c r="S872" s="343"/>
      <c r="T872" s="343"/>
      <c r="U872" s="343"/>
      <c r="V872" s="343"/>
      <c r="W872" s="343"/>
      <c r="X872" s="343"/>
      <c r="Y872" s="344">
        <v>59</v>
      </c>
      <c r="Z872" s="345"/>
      <c r="AA872" s="345"/>
      <c r="AB872" s="346"/>
      <c r="AC872" s="356" t="s">
        <v>523</v>
      </c>
      <c r="AD872" s="356"/>
      <c r="AE872" s="356"/>
      <c r="AF872" s="356"/>
      <c r="AG872" s="356"/>
      <c r="AH872" s="348">
        <v>1</v>
      </c>
      <c r="AI872" s="349"/>
      <c r="AJ872" s="349"/>
      <c r="AK872" s="349"/>
      <c r="AL872" s="350">
        <v>99.09</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640</v>
      </c>
      <c r="D873" s="340"/>
      <c r="E873" s="340"/>
      <c r="F873" s="340"/>
      <c r="G873" s="340"/>
      <c r="H873" s="340"/>
      <c r="I873" s="340"/>
      <c r="J873" s="341">
        <v>9010001034946</v>
      </c>
      <c r="K873" s="342"/>
      <c r="L873" s="342"/>
      <c r="M873" s="342"/>
      <c r="N873" s="342"/>
      <c r="O873" s="342"/>
      <c r="P873" s="355" t="s">
        <v>628</v>
      </c>
      <c r="Q873" s="343"/>
      <c r="R873" s="343"/>
      <c r="S873" s="343"/>
      <c r="T873" s="343"/>
      <c r="U873" s="343"/>
      <c r="V873" s="343"/>
      <c r="W873" s="343"/>
      <c r="X873" s="343"/>
      <c r="Y873" s="344">
        <v>44</v>
      </c>
      <c r="Z873" s="345"/>
      <c r="AA873" s="345"/>
      <c r="AB873" s="346"/>
      <c r="AC873" s="356" t="s">
        <v>518</v>
      </c>
      <c r="AD873" s="356"/>
      <c r="AE873" s="356"/>
      <c r="AF873" s="356"/>
      <c r="AG873" s="356"/>
      <c r="AH873" s="348">
        <v>2</v>
      </c>
      <c r="AI873" s="349"/>
      <c r="AJ873" s="349"/>
      <c r="AK873" s="349"/>
      <c r="AL873" s="350">
        <v>80.400000000000006</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629</v>
      </c>
      <c r="D874" s="340"/>
      <c r="E874" s="340"/>
      <c r="F874" s="340"/>
      <c r="G874" s="340"/>
      <c r="H874" s="340"/>
      <c r="I874" s="340"/>
      <c r="J874" s="341">
        <v>5050001008850</v>
      </c>
      <c r="K874" s="342"/>
      <c r="L874" s="342"/>
      <c r="M874" s="342"/>
      <c r="N874" s="342"/>
      <c r="O874" s="342"/>
      <c r="P874" s="355" t="s">
        <v>630</v>
      </c>
      <c r="Q874" s="343"/>
      <c r="R874" s="343"/>
      <c r="S874" s="343"/>
      <c r="T874" s="343"/>
      <c r="U874" s="343"/>
      <c r="V874" s="343"/>
      <c r="W874" s="343"/>
      <c r="X874" s="343"/>
      <c r="Y874" s="344">
        <v>42</v>
      </c>
      <c r="Z874" s="345"/>
      <c r="AA874" s="345"/>
      <c r="AB874" s="346"/>
      <c r="AC874" s="347" t="s">
        <v>518</v>
      </c>
      <c r="AD874" s="347"/>
      <c r="AE874" s="347"/>
      <c r="AF874" s="347"/>
      <c r="AG874" s="347"/>
      <c r="AH874" s="348">
        <v>5</v>
      </c>
      <c r="AI874" s="349"/>
      <c r="AJ874" s="349"/>
      <c r="AK874" s="349"/>
      <c r="AL874" s="350">
        <v>72.7</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641</v>
      </c>
      <c r="D875" s="340"/>
      <c r="E875" s="340"/>
      <c r="F875" s="340"/>
      <c r="G875" s="340"/>
      <c r="H875" s="340"/>
      <c r="I875" s="340"/>
      <c r="J875" s="341">
        <v>6430001027761</v>
      </c>
      <c r="K875" s="342"/>
      <c r="L875" s="342"/>
      <c r="M875" s="342"/>
      <c r="N875" s="342"/>
      <c r="O875" s="342"/>
      <c r="P875" s="355" t="s">
        <v>631</v>
      </c>
      <c r="Q875" s="343"/>
      <c r="R875" s="343"/>
      <c r="S875" s="343"/>
      <c r="T875" s="343"/>
      <c r="U875" s="343"/>
      <c r="V875" s="343"/>
      <c r="W875" s="343"/>
      <c r="X875" s="343"/>
      <c r="Y875" s="344">
        <v>39</v>
      </c>
      <c r="Z875" s="345"/>
      <c r="AA875" s="345"/>
      <c r="AB875" s="346"/>
      <c r="AC875" s="347" t="s">
        <v>518</v>
      </c>
      <c r="AD875" s="347"/>
      <c r="AE875" s="347"/>
      <c r="AF875" s="347"/>
      <c r="AG875" s="347"/>
      <c r="AH875" s="348">
        <v>3</v>
      </c>
      <c r="AI875" s="349"/>
      <c r="AJ875" s="349"/>
      <c r="AK875" s="349"/>
      <c r="AL875" s="350">
        <v>95.1</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632</v>
      </c>
      <c r="D876" s="340"/>
      <c r="E876" s="340"/>
      <c r="F876" s="340"/>
      <c r="G876" s="340"/>
      <c r="H876" s="340"/>
      <c r="I876" s="340"/>
      <c r="J876" s="341">
        <v>2430001010192</v>
      </c>
      <c r="K876" s="342"/>
      <c r="L876" s="342"/>
      <c r="M876" s="342"/>
      <c r="N876" s="342"/>
      <c r="O876" s="342"/>
      <c r="P876" s="355" t="s">
        <v>633</v>
      </c>
      <c r="Q876" s="343"/>
      <c r="R876" s="343"/>
      <c r="S876" s="343"/>
      <c r="T876" s="343"/>
      <c r="U876" s="343"/>
      <c r="V876" s="343"/>
      <c r="W876" s="343"/>
      <c r="X876" s="343"/>
      <c r="Y876" s="344">
        <v>17</v>
      </c>
      <c r="Z876" s="345"/>
      <c r="AA876" s="345"/>
      <c r="AB876" s="346"/>
      <c r="AC876" s="347" t="s">
        <v>518</v>
      </c>
      <c r="AD876" s="347"/>
      <c r="AE876" s="347"/>
      <c r="AF876" s="347"/>
      <c r="AG876" s="347"/>
      <c r="AH876" s="348">
        <v>1</v>
      </c>
      <c r="AI876" s="349"/>
      <c r="AJ876" s="349"/>
      <c r="AK876" s="349"/>
      <c r="AL876" s="350">
        <v>57.7</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634</v>
      </c>
      <c r="D877" s="340"/>
      <c r="E877" s="340"/>
      <c r="F877" s="340"/>
      <c r="G877" s="340"/>
      <c r="H877" s="340"/>
      <c r="I877" s="340"/>
      <c r="J877" s="341">
        <v>2010601026556</v>
      </c>
      <c r="K877" s="342"/>
      <c r="L877" s="342"/>
      <c r="M877" s="342"/>
      <c r="N877" s="342"/>
      <c r="O877" s="342"/>
      <c r="P877" s="355" t="s">
        <v>635</v>
      </c>
      <c r="Q877" s="343"/>
      <c r="R877" s="343"/>
      <c r="S877" s="343"/>
      <c r="T877" s="343"/>
      <c r="U877" s="343"/>
      <c r="V877" s="343"/>
      <c r="W877" s="343"/>
      <c r="X877" s="343"/>
      <c r="Y877" s="344">
        <v>14</v>
      </c>
      <c r="Z877" s="345"/>
      <c r="AA877" s="345"/>
      <c r="AB877" s="346"/>
      <c r="AC877" s="347" t="s">
        <v>523</v>
      </c>
      <c r="AD877" s="347"/>
      <c r="AE877" s="347"/>
      <c r="AF877" s="347"/>
      <c r="AG877" s="347"/>
      <c r="AH877" s="348">
        <v>1</v>
      </c>
      <c r="AI877" s="349"/>
      <c r="AJ877" s="349"/>
      <c r="AK877" s="349"/>
      <c r="AL877" s="350">
        <v>100</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636</v>
      </c>
      <c r="D878" s="340"/>
      <c r="E878" s="340"/>
      <c r="F878" s="340"/>
      <c r="G878" s="340"/>
      <c r="H878" s="340"/>
      <c r="I878" s="340"/>
      <c r="J878" s="341">
        <v>2050001009018</v>
      </c>
      <c r="K878" s="342"/>
      <c r="L878" s="342"/>
      <c r="M878" s="342"/>
      <c r="N878" s="342"/>
      <c r="O878" s="342"/>
      <c r="P878" s="355" t="s">
        <v>637</v>
      </c>
      <c r="Q878" s="343"/>
      <c r="R878" s="343"/>
      <c r="S878" s="343"/>
      <c r="T878" s="343"/>
      <c r="U878" s="343"/>
      <c r="V878" s="343"/>
      <c r="W878" s="343"/>
      <c r="X878" s="343"/>
      <c r="Y878" s="344">
        <v>6</v>
      </c>
      <c r="Z878" s="345"/>
      <c r="AA878" s="345"/>
      <c r="AB878" s="346"/>
      <c r="AC878" s="347" t="s">
        <v>518</v>
      </c>
      <c r="AD878" s="347"/>
      <c r="AE878" s="347"/>
      <c r="AF878" s="347"/>
      <c r="AG878" s="347"/>
      <c r="AH878" s="348">
        <v>3</v>
      </c>
      <c r="AI878" s="349"/>
      <c r="AJ878" s="349"/>
      <c r="AK878" s="349"/>
      <c r="AL878" s="350">
        <v>95.4</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642</v>
      </c>
      <c r="D879" s="340"/>
      <c r="E879" s="340"/>
      <c r="F879" s="340"/>
      <c r="G879" s="340"/>
      <c r="H879" s="340"/>
      <c r="I879" s="340"/>
      <c r="J879" s="341">
        <v>2040001070994</v>
      </c>
      <c r="K879" s="342"/>
      <c r="L879" s="342"/>
      <c r="M879" s="342"/>
      <c r="N879" s="342"/>
      <c r="O879" s="342"/>
      <c r="P879" s="355" t="s">
        <v>638</v>
      </c>
      <c r="Q879" s="343"/>
      <c r="R879" s="343"/>
      <c r="S879" s="343"/>
      <c r="T879" s="343"/>
      <c r="U879" s="343"/>
      <c r="V879" s="343"/>
      <c r="W879" s="343"/>
      <c r="X879" s="343"/>
      <c r="Y879" s="344">
        <v>1</v>
      </c>
      <c r="Z879" s="345"/>
      <c r="AA879" s="345"/>
      <c r="AB879" s="346"/>
      <c r="AC879" s="347" t="s">
        <v>524</v>
      </c>
      <c r="AD879" s="347"/>
      <c r="AE879" s="347"/>
      <c r="AF879" s="347"/>
      <c r="AG879" s="347"/>
      <c r="AH879" s="348" t="s">
        <v>644</v>
      </c>
      <c r="AI879" s="349"/>
      <c r="AJ879" s="349"/>
      <c r="AK879" s="349"/>
      <c r="AL879" s="350" t="s">
        <v>644</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8:AO838">
    <cfRule type="expression" dxfId="2381" priority="2815">
      <formula>IF(AND(AL838&gt;=0, RIGHT(TEXT(AL838,"0.#"),1)&lt;&gt;"."),TRUE,FALSE)</formula>
    </cfRule>
    <cfRule type="expression" dxfId="2380" priority="2816">
      <formula>IF(AND(AL838&gt;=0, RIGHT(TEXT(AL838,"0.#"),1)="."),TRUE,FALSE)</formula>
    </cfRule>
    <cfRule type="expression" dxfId="2379" priority="2817">
      <formula>IF(AND(AL838&lt;0, RIGHT(TEXT(AL838,"0.#"),1)&lt;&gt;"."),TRUE,FALSE)</formula>
    </cfRule>
    <cfRule type="expression" dxfId="2378" priority="2818">
      <formula>IF(AND(AL838&lt;0, RIGHT(TEXT(AL838,"0.#"),1)="."),TRUE,FALSE)</formula>
    </cfRule>
  </conditionalFormatting>
  <conditionalFormatting sqref="Y838">
    <cfRule type="expression" dxfId="2377" priority="2813">
      <formula>IF(RIGHT(TEXT(Y838,"0.#"),1)=".",FALSE,TRUE)</formula>
    </cfRule>
    <cfRule type="expression" dxfId="2376" priority="2814">
      <formula>IF(RIGHT(TEXT(Y838,"0.#"),1)=".",TRUE,FALSE)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AU39:AU41">
    <cfRule type="expression" dxfId="1877" priority="1975">
      <formula>IF(RIGHT(TEXT(AQ39,"0.#"),1)=".",FALSE,TRUE)</formula>
    </cfRule>
    <cfRule type="expression" dxfId="1876" priority="1976">
      <formula>IF(RIGHT(TEXT(AQ39,"0.#"),1)=".",TRUE,FALSE)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1" max="49" man="1"/>
    <brk id="735" max="49" man="1"/>
    <brk id="866" max="49" man="1"/>
  </rowBreaks>
  <colBreaks count="1" manualBreakCount="1">
    <brk id="4"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2018-07-04T01:57:34Z</cp:lastPrinted>
  <dcterms:created xsi:type="dcterms:W3CDTF">2012-03-13T00:50:25Z</dcterms:created>
  <dcterms:modified xsi:type="dcterms:W3CDTF">2018-07-10T13:54:30Z</dcterms:modified>
</cp:coreProperties>
</file>