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10 Ｈ３０業務\02_予算関係\04_行政事業レビュー\03_レビューシート（中間公表）\04_総務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<sst xmlns="http://schemas.openxmlformats.org/spreadsheetml/2006/main" count="2851" uniqueCount="603">
  <si>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</si>
  <si>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</si>
  <si>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</si>
  <si>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</si>
  <si>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</si>
  <si>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</si>
  <si>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</si>
  <si>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</si>
  <si>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</si>
  <si>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</si>
  <si>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</si>
  <si>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</si>
  <si>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</si>
  <si>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</si>
  <si>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</si>
  <si>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</si>
  <si>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</si>
  <si>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</si>
  <si>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</si>
  <si>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</si>
  <si>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</si>
  <si>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</si>
  <si>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</si>
  <si>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</si>
  <si>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</si>
  <si>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</si>
  <si>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</si>
  <si>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</si>
  <si>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</si>
  <si>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</si>
  <si>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</si>
  <si>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</si>
  <si>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</si>
  <si>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</si>
  <si>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</si>
  <si>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</si>
  <si>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</si>
  <si>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</si>
  <si>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</si>
  <si>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</si>
  <si>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</si>
  <si>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</si>
  <si>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</si>
  <si>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</si>
  <si>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</si>
  <si>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</si>
  <si>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</si>
  <si>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</si>
  <si>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</si>
  <si>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</si>
  <si>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</si>
  <si>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</si>
  <si>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</si>
  <si>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</si>
  <si>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</si>
  <si>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</si>
  <si>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</si>
  <si>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</si>
  <si>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</si>
  <si>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</si>
  <si>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</si>
  <si>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</si>
  <si>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</si>
  <si>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</si>
  <si>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</si>
  <si>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</si>
  <si>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</si>
  <si>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</si>
  <si>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</si>
  <si>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</si>
  <si>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</si>
  <si>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</si>
  <si>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</si>
  <si>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</si>
  <si>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</si>
  <si>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</si>
  <si>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</si>
  <si>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</si>
  <si>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</si>
  <si>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</si>
  <si>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</si>
  <si>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</si>
  <si>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</si>
  <si>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</si>
  <si>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</si>
  <si>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</si>
  <si>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</si>
  <si>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</si>
  <si>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</si>
  <si>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</si>
  <si>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</si>
  <si>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</si>
  <si>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</si>
  <si>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</si>
  <si>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</si>
  <si>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</si>
  <si>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</si>
  <si>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</si>
  <si>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</si>
  <si>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</si>
  <si>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</si>
  <si>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</si>
  <si>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</si>
  <si>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</si>
  <si>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</si>
  <si>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</si>
  <si>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</si>
  <si>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</si>
  <si>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</si>
  <si>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</si>
  <si>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</si>
  <si>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</si>
  <si>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</si>
  <si>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</si>
  <si>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</si>
  <si>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</si>
  <si>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</si>
  <si>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</si>
  <si>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</si>
  <si>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</si>
  <si>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</si>
  <si>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</si>
  <si>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</si>
  <si>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</si>
  <si>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</si>
  <si>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</si>
  <si>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</si>
  <si>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</si>
  <si>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</si>
  <si>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</si>
  <si>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</si>
  <si>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</si>
  <si>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</si>
  <si>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</si>
  <si>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</si>
  <si>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</si>
  <si>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</si>
  <si>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</si>
  <si>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</si>
  <si>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</si>
  <si>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</si>
  <si>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</si>
  <si>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</si>
  <si>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</si>
  <si>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</si>
  <si>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</si>
  <si>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</si>
  <si>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</si>
  <si>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</si>
  <si>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</si>
  <si>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</si>
  <si>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</si>
  <si>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</si>
  <si>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</si>
  <si>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</si>
  <si>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</si>
  <si>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</si>
  <si>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</si>
  <si>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</si>
  <si>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</si>
  <si>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</si>
  <si>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</si>
  <si>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</si>
  <si>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</si>
  <si>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</si>
  <si>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</si>
  <si>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</si>
  <si>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</si>
  <si>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</si>
  <si>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</si>
  <si>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</si>
  <si>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</si>
  <si>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</si>
  <si>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</si>
  <si>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</si>
  <si>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</si>
  <si>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</si>
  <si>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</si>
  <si>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</si>
  <si>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</si>
  <si>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</si>
  <si>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</si>
  <si>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</si>
  <si>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</si>
  <si>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</si>
  <si>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</si>
  <si>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</si>
  <si>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</si>
  <si>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</si>
  <si>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</si>
  <si>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</si>
  <si>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</si>
  <si>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</si>
  <si>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</si>
  <si>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</si>
  <si>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</si>
  <si>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</si>
  <si>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</si>
  <si>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</si>
  <si>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</si>
  <si>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</si>
  <si>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</si>
  <si>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</si>
  <si>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</si>
  <si>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</si>
  <si>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</si>
  <si>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</si>
  <si>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</si>
  <si>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</si>
  <si>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</si>
  <si>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</si>
  <si>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</si>
  <si>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</si>
  <si>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</si>
  <si>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</si>
  <si>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</si>
  <si>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</si>
  <si>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</si>
  <si>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</si>
  <si>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</si>
  <si>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</si>
  <si>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</si>
  <si>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</si>
  <si>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</si>
  <si>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</si>
  <si>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</si>
  <si>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</si>
  <si>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</si>
  <si>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</si>
  <si>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</si>
  <si>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</si>
  <si>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</si>
  <si>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</si>
  <si>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</si>
  <si>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</si>
  <si>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</si>
  <si>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</si>
  <si>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</si>
  <si>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</si>
  <si>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</si>
  <si>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</si>
  <si>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</si>
  <si>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</si>
  <si>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</si>
  <si>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</si>
  <si>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</si>
  <si>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</si>
  <si>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</si>
  <si>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</si>
  <si>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</si>
  <si>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</si>
  <si>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</si>
  <si>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</si>
  <si>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</si>
  <si>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</si>
  <si>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</si>
  <si>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</si>
  <si>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</si>
  <si>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</si>
  <si>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</si>
  <si>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</si>
  <si>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</si>
  <si>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</si>
  <si>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</si>
  <si>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</si>
  <si>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</si>
  <si>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</si>
  <si>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</si>
  <si>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</si>
  <si>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</si>
  <si>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</si>
  <si>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</si>
  <si>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</si>
  <si>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</si>
  <si>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</si>
  <si>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</si>
  <si>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</si>
  <si>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</si>
  <si>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</si>
  <si>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</si>
  <si>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</si>
  <si>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</si>
  <si>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</si>
  <si>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</si>
  <si>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</si>
  <si>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</si>
  <si>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</si>
  <si>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</si>
  <si>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</si>
  <si>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</si>
  <si>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</si>
  <si>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</si>
  <si>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</si>
  <si>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</si>
  <si>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</si>
  <si>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</si>
  <si>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</si>
  <si>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</si>
  <si>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</si>
  <si>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</si>
  <si>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</si>
  <si>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</si>
  <si>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</si>
  <si>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</si>
  <si>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</si>
  <si>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</si>
  <si>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</si>
  <si>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</si>
  <si>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</si>
  <si>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</si>
  <si>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</si>
  <si>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</si>
  <si>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</si>
  <si>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</si>
  <si>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</si>
  <si>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</si>
  <si>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</si>
  <si>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</si>
  <si>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</si>
  <si>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</si>
  <si>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</si>
  <si>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</si>
  <si>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</si>
  <si>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</si>
  <si>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</si>
  <si>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</si>
  <si>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</si>
  <si>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</si>
  <si>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</si>
  <si>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</si>
  <si>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</si>
  <si>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</si>
  <si>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</si>
  <si>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</si>
  <si>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</si>
  <si>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</si>
  <si>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</si>
  <si>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</si>
  <si>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</si>
  <si>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</si>
  <si>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</si>
  <si>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</si>
  <si>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</si>
  <si>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</si>
  <si>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</si>
  <si>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</si>
  <si>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</si>
  <si>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</si>
  <si>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</si>
  <si>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</si>
  <si>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</si>
  <si>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</si>
  <si>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</si>
  <si>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</si>
  <si>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</si>
  <si>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</si>
  <si>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</si>
  <si>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</si>
  <si>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</si>
  <si>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</si>
  <si>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</si>
  <si>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</si>
  <si>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</si>
  <si>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</si>
  <si>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</si>
  <si>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</si>
  <si>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</si>
  <si>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</si>
  <si>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</si>
  <si>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</si>
  <si>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</si>
  <si>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</si>
  <si>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</si>
  <si>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</si>
  <si>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</si>
  <si>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</si>
  <si>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</si>
  <si>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</si>
  <si>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</si>
  <si>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</si>
  <si>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</si>
  <si>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</si>
  <si>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</si>
  <si>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</si>
  <si>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</si>
  <si>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</si>
  <si>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</si>
  <si>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</si>
  <si>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</si>
  <si>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</si>
  <si>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</si>
  <si>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</si>
  <si>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</si>
  <si>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</si>
  <si>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</si>
  <si>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</si>
  <si>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</si>
  <si>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</si>
  <si>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</si>
  <si>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</si>
  <si>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</si>
  <si>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</si>
  <si>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</si>
  <si>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</si>
  <si>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</si>
  <si>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</si>
  <si>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</si>
  <si>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</si>
  <si>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</si>
  <si>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</si>
  <si>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</si>
  <si>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</si>
  <si>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</si>
  <si>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</si>
  <si>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</si>
  <si>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</si>
  <si>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</si>
  <si>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</si>
  <si>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</si>
  <si>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</si>
  <si>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</si>
  <si>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</si>
  <si>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</si>
  <si>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</si>
  <si>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</si>
  <si>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</si>
  <si>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</si>
  <si>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</si>
  <si>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</si>
  <si>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</si>
  <si>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</si>
  <si>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</si>
  <si>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</si>
  <si>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</si>
  <si>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</si>
  <si>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</si>
  <si>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</si>
  <si>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</si>
  <si>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</si>
  <si>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</si>
  <si>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</si>
  <si>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</si>
  <si>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</si>
  <si>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</si>
  <si>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</si>
  <si>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</si>
  <si>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</si>
  <si>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</si>
  <si>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</si>
  <si>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</si>
  <si>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</si>
  <si>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</si>
  <si>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</si>
  <si>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</si>
  <si>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</si>
  <si>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</si>
  <si>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</si>
  <si>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</si>
  <si>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</si>
  <si>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</si>
  <si>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</si>
  <si>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</si>
  <si>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</si>
  <si>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</si>
  <si>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</si>
  <si>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</si>
  <si>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</si>
  <si>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</si>
  <si>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</si>
  <si>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</si>
  <si>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</si>
  <si>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</si>
  <si>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</si>
  <si>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</si>
  <si>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</si>
  <si>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</si>
  <si>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</si>
  <si>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</si>
  <si>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</si>
  <si>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</si>
  <si>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</si>
  <si>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</si>
  <si>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</si>
  <si>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</si>
  <si>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</si>
  <si>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</si>
  <si>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</si>
  <si>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</si>
  <si>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</si>
  <si>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</si>
  <si>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</si>
  <si>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</si>
  <si>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</si>
  <si>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</si>
  <si>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</si>
  <si>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</si>
  <si>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</si>
  <si>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</si>
  <si>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</si>
  <si>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</si>
  <si>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</si>
  <si>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</si>
  <si>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</si>
  <si>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</si>
  <si>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</si>
  <si>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</si>
  <si>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</si>
  <si>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</si>
  <si>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</si>
  <si>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</si>
  <si>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</si>
  <si>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</si>
  <si>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</si>
  <si>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</si>
  <si>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</si>
  <si>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</si>
  <si>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</si>
  <si>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</si>
  <si>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</si>
  <si>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</si>
  <si>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</si>
  <si>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</si>
  <si>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</si>
  <si>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</si>
  <si>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</si>
  <si>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</si>
  <si>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</si>
  <si>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</si>
  <si>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</si>
  <si>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</si>
  <si>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</si>
  <si>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</si>
  <si>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</si>
  <si>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</si>
  <si>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</si>
  <si>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</si>
  <si>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</si>
  <si>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</si>
  <si>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</si>
  <si>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</si>
  <si>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</si>
  <si>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</si>
  <si>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</si>
  <si>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</si>
  <si>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</si>
  <si>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</si>
  <si>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</si>
  <si>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</si>
  <si>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</si>
  <si>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</si>
  <si>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</si>
  <si>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</si>
  <si>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phoneticPr fontId="5"/>
  </si>
  <si>
    <t>-</t>
  </si>
  <si>
    <t>○</t>
  </si>
  <si>
    <t>○</t>
    <phoneticPr fontId="5"/>
  </si>
  <si>
    <t>下水道企画課</t>
    <phoneticPr fontId="5"/>
  </si>
  <si>
    <t>課長　山田　哲也</t>
    <rPh sb="3" eb="5">
      <t>ヤマダ</t>
    </rPh>
    <rPh sb="6" eb="8">
      <t>テツヤ</t>
    </rPh>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</si>
  <si>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</si>
  <si>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</si>
  <si>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下水道事業運営人材育成支援事業委託費</t>
    <phoneticPr fontId="5"/>
  </si>
  <si>
    <t>平成32年度までに、下水道事業を実施する全ての地方公共団体において、アセットマネジメントを踏まえた長寿命化計画（個別施設計画）を策定する。</t>
    <phoneticPr fontId="5"/>
  </si>
  <si>
    <t>個別施設毎の長寿命化計画（個別施設計画）策定率　（国土交通省水管理・国土保全局下水道部調べ　平成30年4月）</t>
    <phoneticPr fontId="5"/>
  </si>
  <si>
    <t>研修参加者数</t>
    <phoneticPr fontId="5"/>
  </si>
  <si>
    <t>人</t>
    <rPh sb="0" eb="1">
      <t>ニン</t>
    </rPh>
    <phoneticPr fontId="5"/>
  </si>
  <si>
    <t>百万円</t>
    <rPh sb="0" eb="1">
      <t>ヒャク</t>
    </rPh>
    <rPh sb="1" eb="3">
      <t>マンエン</t>
    </rPh>
    <phoneticPr fontId="5"/>
  </si>
  <si>
    <t>46/168</t>
  </si>
  <si>
    <t>37/219</t>
  </si>
  <si>
    <t>実績額／研修参加者数　　　　　　　　　　　　　　</t>
    <phoneticPr fontId="5"/>
  </si>
  <si>
    <t>百万円/人</t>
    <phoneticPr fontId="5"/>
  </si>
  <si>
    <t>４　水害等災害による被害の軽減</t>
  </si>
  <si>
    <t>１１　住宅・市街地の防災性を向上する</t>
  </si>
  <si>
    <t>-</t>
    <phoneticPr fontId="5"/>
  </si>
  <si>
    <t>地方公共団体における人材育成研修の実施自治体の対象を拡大し、研修効果を高めることで、国において、効率的な下水道事業の運営に必要な高度かつ先進的な知見及び取組事例等を全国に普及させ、アセットマネジメントに必要な知見を有した人材を育成することに貢献する。</t>
    <phoneticPr fontId="5"/>
  </si>
  <si>
    <t>アセットマネジメントに必要な知見を有する人材を育成することにより、効率的な下水道事業の運営が可能となる。</t>
    <phoneticPr fontId="5"/>
  </si>
  <si>
    <t>新しい法制度の実施に関するものであり、国における企画、立案が不可欠である。</t>
    <phoneticPr fontId="5"/>
  </si>
  <si>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phoneticPr fontId="5"/>
  </si>
  <si>
    <t>有</t>
  </si>
  <si>
    <t>無</t>
  </si>
  <si>
    <t>支出先は、企画提案書の内容審査により客観的に評価し選定を行っており、選定の妥当性は確保されている。</t>
    <phoneticPr fontId="5"/>
  </si>
  <si>
    <t>‐</t>
  </si>
  <si>
    <t>妥当である。</t>
  </si>
  <si>
    <t>基本的に請負者への支出のみである。再委託がある場合は再委託の状況を確認している。</t>
  </si>
  <si>
    <t>費目、使途は本施策に必要な検討を要するものに限っている。</t>
  </si>
  <si>
    <t>フォローアップを実施することで、地方公共団体の課題に応じて、人材育成プログラムが活用されるようにしている。</t>
  </si>
  <si>
    <t>成果実績は概ね成果目標に見合ったものである。</t>
  </si>
  <si>
    <t>活動実績は見込みを上回るものである。</t>
    <rPh sb="9" eb="11">
      <t>ウワマワ</t>
    </rPh>
    <phoneticPr fontId="5"/>
  </si>
  <si>
    <t>実施結果は地方公共団体によって活用されている。</t>
  </si>
  <si>
    <t>新26-17</t>
    <phoneticPr fontId="5"/>
  </si>
  <si>
    <t>新26-015</t>
    <phoneticPr fontId="5"/>
  </si>
  <si>
    <t>111</t>
    <phoneticPr fontId="5"/>
  </si>
  <si>
    <t>119</t>
    <phoneticPr fontId="5"/>
  </si>
  <si>
    <t>下水道事業運営人材育成支援事業の実施</t>
    <phoneticPr fontId="5"/>
  </si>
  <si>
    <t>請負</t>
    <phoneticPr fontId="5"/>
  </si>
  <si>
    <t>日本下水道事業団</t>
    <phoneticPr fontId="5"/>
  </si>
  <si>
    <t>下水道分野におけるアセットマネジメントの導入のための人材育成業務</t>
    <phoneticPr fontId="5"/>
  </si>
  <si>
    <t>36/283</t>
    <phoneticPr fontId="5"/>
  </si>
  <si>
    <t>36/300</t>
    <phoneticPr fontId="5"/>
  </si>
  <si>
    <t>平成29年度の実施結果も踏まえ、実用性の高いアセットマネジメントについての知識定着を図る取組を継続的に実施するため、人材育成プログラムの内容の見直しを行う。</t>
    <rPh sb="16" eb="19">
      <t>ジツヨウセイ</t>
    </rPh>
    <rPh sb="20" eb="21">
      <t>タカ</t>
    </rPh>
    <rPh sb="37" eb="39">
      <t>チシキ</t>
    </rPh>
    <rPh sb="39" eb="41">
      <t>テイチャク</t>
    </rPh>
    <rPh sb="42" eb="43">
      <t>ハカ</t>
    </rPh>
    <rPh sb="44" eb="46">
      <t>トリクミ</t>
    </rPh>
    <rPh sb="47" eb="50">
      <t>ケイゾクテキ</t>
    </rPh>
    <rPh sb="51" eb="53">
      <t>ジッシ</t>
    </rPh>
    <phoneticPr fontId="5"/>
  </si>
  <si>
    <t>アセットマネジメントに必要な知見として、一般的かつ重要な事項の定着を図ることができたが、対象の地方公共団体拡大に加え、知識のさらなる定着を図るため研修内容を精査し、アセットマネジメントの普及のために人材育成プログラムを行う必要がある。</t>
    <rPh sb="59" eb="61">
      <t>チシキ</t>
    </rPh>
    <rPh sb="69" eb="70">
      <t>ハカ</t>
    </rPh>
    <rPh sb="73" eb="75">
      <t>ケンシュウ</t>
    </rPh>
    <rPh sb="75" eb="77">
      <t>ナイヨウ</t>
    </rPh>
    <rPh sb="78" eb="80">
      <t>セイサ</t>
    </rPh>
    <phoneticPr fontId="5"/>
  </si>
  <si>
    <t>-</t>
    <phoneticPr fontId="5"/>
  </si>
  <si>
    <t>下水道事業運営人材育成支援事業委託費</t>
    <phoneticPr fontId="5"/>
  </si>
  <si>
    <t>長寿命化計画（個別施設計画）を策定した下水道事業を実施する地方公共団体の割合（平成27年の改正下水道法に規定する事業計画の策定団体数／下水道を管理している地方公共団体数）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</si>
</sst>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179294</xdr:colOff>
      <xdr:row>741</xdr:row>
      <xdr:rowOff>11205</xdr:rowOff>
    </xdr:from>
    <xdr:to>
      <xdr:col>33</xdr:col>
      <xdr:colOff>188867</xdr:colOff>
      <xdr:row>743</xdr:row>
      <xdr:rowOff>302558</xdr:rowOff>
    </xdr:to>
    <xdr:sp macro="" textlink="">
      <xdr:nvSpPr>
        <xdr:cNvPr id="2" name="テキスト ボックス 1"/>
        <xdr:cNvSpPr txBox="1"/>
      </xdr:nvSpPr>
      <xdr:spPr>
        <a:xfrm>
          <a:off x="4379819" y="41454480"/>
          <a:ext cx="2409873" cy="996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３７</a:t>
          </a:r>
          <a:r>
            <a:rPr kumimoji="1" lang="ja-JP" altLang="en-US" sz="1400"/>
            <a:t>百万円</a:t>
          </a:r>
        </a:p>
      </xdr:txBody>
    </xdr:sp>
    <xdr:clientData/>
  </xdr:twoCellAnchor>
  <xdr:twoCellAnchor>
    <xdr:from>
      <xdr:col>21</xdr:col>
      <xdr:colOff>168088</xdr:colOff>
      <xdr:row>745</xdr:row>
      <xdr:rowOff>22412</xdr:rowOff>
    </xdr:from>
    <xdr:to>
      <xdr:col>33</xdr:col>
      <xdr:colOff>174812</xdr:colOff>
      <xdr:row>747</xdr:row>
      <xdr:rowOff>22715</xdr:rowOff>
    </xdr:to>
    <xdr:sp macro="" textlink="">
      <xdr:nvSpPr>
        <xdr:cNvPr id="3" name="大かっこ 2"/>
        <xdr:cNvSpPr/>
      </xdr:nvSpPr>
      <xdr:spPr>
        <a:xfrm>
          <a:off x="4368613" y="42875387"/>
          <a:ext cx="2407024" cy="705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28</xdr:col>
      <xdr:colOff>1</xdr:colOff>
      <xdr:row>747</xdr:row>
      <xdr:rowOff>336177</xdr:rowOff>
    </xdr:from>
    <xdr:to>
      <xdr:col>28</xdr:col>
      <xdr:colOff>1</xdr:colOff>
      <xdr:row>750</xdr:row>
      <xdr:rowOff>91889</xdr:rowOff>
    </xdr:to>
    <xdr:cxnSp macro="">
      <xdr:nvCxnSpPr>
        <xdr:cNvPr id="4" name="直線矢印コネクタ 3"/>
        <xdr:cNvCxnSpPr/>
      </xdr:nvCxnSpPr>
      <xdr:spPr>
        <a:xfrm>
          <a:off x="5600701" y="43894002"/>
          <a:ext cx="0" cy="8129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123263</xdr:colOff>
      <xdr:row>750</xdr:row>
      <xdr:rowOff>67236</xdr:rowOff>
    </xdr:from>
    <xdr:to>
      <xdr:col>25</xdr:col>
      <xdr:colOff>42367</xdr:colOff>
      <xdr:row>750</xdr:row>
      <xdr:rowOff>325985</xdr:rowOff>
    </xdr:to>
    <xdr:sp macro="" textlink="">
      <xdr:nvSpPr>
        <xdr:cNvPr id="5" name="テキスト ボックス 4"/>
        <xdr:cNvSpPr txBox="1"/>
      </xdr:nvSpPr>
      <xdr:spPr>
        <a:xfrm>
          <a:off x="3323663" y="44682336"/>
          <a:ext cx="1719329"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22413</xdr:colOff>
      <xdr:row>751</xdr:row>
      <xdr:rowOff>44823</xdr:rowOff>
    </xdr:from>
    <xdr:to>
      <xdr:col>33</xdr:col>
      <xdr:colOff>184695</xdr:colOff>
      <xdr:row>753</xdr:row>
      <xdr:rowOff>322742</xdr:rowOff>
    </xdr:to>
    <xdr:sp macro="" textlink="">
      <xdr:nvSpPr>
        <xdr:cNvPr id="6" name="テキスト ボックス 5"/>
        <xdr:cNvSpPr txBox="1"/>
      </xdr:nvSpPr>
      <xdr:spPr>
        <a:xfrm>
          <a:off x="4422963" y="45012348"/>
          <a:ext cx="2362557" cy="9827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３７百万円</a:t>
          </a:r>
        </a:p>
      </xdr:txBody>
    </xdr:sp>
    <xdr:clientData/>
  </xdr:twoCellAnchor>
  <xdr:twoCellAnchor>
    <xdr:from>
      <xdr:col>22</xdr:col>
      <xdr:colOff>11207</xdr:colOff>
      <xdr:row>755</xdr:row>
      <xdr:rowOff>11206</xdr:rowOff>
    </xdr:from>
    <xdr:to>
      <xdr:col>34</xdr:col>
      <xdr:colOff>40342</xdr:colOff>
      <xdr:row>756</xdr:row>
      <xdr:rowOff>407271</xdr:rowOff>
    </xdr:to>
    <xdr:sp macro="" textlink="">
      <xdr:nvSpPr>
        <xdr:cNvPr id="7" name="大かっこ 6"/>
        <xdr:cNvSpPr/>
      </xdr:nvSpPr>
      <xdr:spPr>
        <a:xfrm>
          <a:off x="4411757" y="46388431"/>
          <a:ext cx="2429435" cy="5103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85" zoomScaleNormal="75" zoomScaleSheetLayoutView="85" zoomScalePageLayoutView="85" workbookViewId="0">
      <selection activeCell="AY32" sqref="A32:XFD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109</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601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71</v>
      </c>
      <c r="H5" s="838"/>
      <c r="I5" s="838"/>
      <c r="J5" s="838"/>
      <c r="K5" s="838"/>
      <c r="L5" s="838"/>
      <c r="M5" s="839" t="s">
        <v>66</v>
      </c>
      <c r="N5" s="840"/>
      <c r="O5" s="840"/>
      <c r="P5" s="840"/>
      <c r="Q5" s="840"/>
      <c r="R5" s="841"/>
      <c r="S5" s="842" t="s">
        <v>79</v>
      </c>
      <c r="T5" s="838"/>
      <c r="U5" s="838"/>
      <c r="V5" s="838"/>
      <c r="W5" s="838"/>
      <c r="X5" s="843"/>
      <c r="Y5" s="696" t="s">
        <v>3</v>
      </c>
      <c r="Z5" s="539"/>
      <c r="AA5" s="539"/>
      <c r="AB5" s="539"/>
      <c r="AC5" s="539"/>
      <c r="AD5" s="540"/>
      <c r="AE5" s="697" t="s">
        <v>556</v>
      </c>
      <c r="AF5" s="697"/>
      <c r="AG5" s="697"/>
      <c r="AH5" s="697"/>
      <c r="AI5" s="697"/>
      <c r="AJ5" s="697"/>
      <c r="AK5" s="697"/>
      <c r="AL5" s="697"/>
      <c r="AM5" s="697"/>
      <c r="AN5" s="697"/>
      <c r="AO5" s="697"/>
      <c r="AP5" s="698"/>
      <c r="AQ5" s="699" t="s">
        <v>557</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6"/>
      <c r="W7" s="496"/>
      <c r="X7" s="496"/>
      <c r="Y7" s="919" t="s">
        <v>548</v>
      </c>
      <c r="Z7" s="439"/>
      <c r="AA7" s="439"/>
      <c r="AB7" s="439"/>
      <c r="AC7" s="439"/>
      <c r="AD7" s="920"/>
      <c r="AE7" s="909" t="s">
        <v>553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558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46</v>
      </c>
      <c r="Q13" s="656"/>
      <c r="R13" s="656"/>
      <c r="S13" s="656"/>
      <c r="T13" s="656"/>
      <c r="U13" s="656"/>
      <c r="V13" s="657"/>
      <c r="W13" s="655">
        <v>45</v>
      </c>
      <c r="X13" s="656"/>
      <c r="Y13" s="656"/>
      <c r="Z13" s="656"/>
      <c r="AA13" s="656"/>
      <c r="AB13" s="656"/>
      <c r="AC13" s="657"/>
      <c r="AD13" s="655">
        <v>37</v>
      </c>
      <c r="AE13" s="656"/>
      <c r="AF13" s="656"/>
      <c r="AG13" s="656"/>
      <c r="AH13" s="656"/>
      <c r="AI13" s="656"/>
      <c r="AJ13" s="657"/>
      <c r="AK13" s="655">
        <v>36</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553</v>
      </c>
      <c r="Q14" s="656"/>
      <c r="R14" s="656"/>
      <c r="S14" s="656"/>
      <c r="T14" s="656"/>
      <c r="U14" s="656"/>
      <c r="V14" s="657"/>
      <c r="W14" s="655" t="s">
        <v>553</v>
      </c>
      <c r="X14" s="656"/>
      <c r="Y14" s="656"/>
      <c r="Z14" s="656"/>
      <c r="AA14" s="656"/>
      <c r="AB14" s="656"/>
      <c r="AC14" s="657"/>
      <c r="AD14" s="655" t="s">
        <v>553</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553</v>
      </c>
      <c r="Q15" s="656"/>
      <c r="R15" s="656"/>
      <c r="S15" s="656"/>
      <c r="T15" s="656"/>
      <c r="U15" s="656"/>
      <c r="V15" s="657"/>
      <c r="W15" s="655" t="s">
        <v>553</v>
      </c>
      <c r="X15" s="656"/>
      <c r="Y15" s="656"/>
      <c r="Z15" s="656"/>
      <c r="AA15" s="656"/>
      <c r="AB15" s="656"/>
      <c r="AC15" s="657"/>
      <c r="AD15" s="655" t="s">
        <v>553</v>
      </c>
      <c r="AE15" s="656"/>
      <c r="AF15" s="656"/>
      <c r="AG15" s="656"/>
      <c r="AH15" s="656"/>
      <c r="AI15" s="656"/>
      <c r="AJ15" s="657"/>
      <c r="AK15" s="655" t="s">
        <v>553</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553</v>
      </c>
      <c r="Q16" s="656"/>
      <c r="R16" s="656"/>
      <c r="S16" s="656"/>
      <c r="T16" s="656"/>
      <c r="U16" s="656"/>
      <c r="V16" s="657"/>
      <c r="W16" s="655" t="s">
        <v>553</v>
      </c>
      <c r="X16" s="656"/>
      <c r="Y16" s="656"/>
      <c r="Z16" s="656"/>
      <c r="AA16" s="656"/>
      <c r="AB16" s="656"/>
      <c r="AC16" s="657"/>
      <c r="AD16" s="655" t="s">
        <v>553</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553</v>
      </c>
      <c r="Q17" s="656"/>
      <c r="R17" s="656"/>
      <c r="S17" s="656"/>
      <c r="T17" s="656"/>
      <c r="U17" s="656"/>
      <c r="V17" s="657"/>
      <c r="W17" s="655" t="s">
        <v>553</v>
      </c>
      <c r="X17" s="656"/>
      <c r="Y17" s="656"/>
      <c r="Z17" s="656"/>
      <c r="AA17" s="656"/>
      <c r="AB17" s="656"/>
      <c r="AC17" s="657"/>
      <c r="AD17" s="655" t="s">
        <v>553</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46</v>
      </c>
      <c r="Q18" s="877"/>
      <c r="R18" s="877"/>
      <c r="S18" s="877"/>
      <c r="T18" s="877"/>
      <c r="U18" s="877"/>
      <c r="V18" s="878"/>
      <c r="W18" s="876">
        <f>SUM(W13:AC17)</f>
        <v>45</v>
      </c>
      <c r="X18" s="877"/>
      <c r="Y18" s="877"/>
      <c r="Z18" s="877"/>
      <c r="AA18" s="877"/>
      <c r="AB18" s="877"/>
      <c r="AC18" s="878"/>
      <c r="AD18" s="876">
        <f>SUM(AD13:AJ17)</f>
        <v>37</v>
      </c>
      <c r="AE18" s="877"/>
      <c r="AF18" s="877"/>
      <c r="AG18" s="877"/>
      <c r="AH18" s="877"/>
      <c r="AI18" s="877"/>
      <c r="AJ18" s="878"/>
      <c r="AK18" s="876">
        <f>SUM(AK13:AQ17)</f>
        <v>36</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45</v>
      </c>
      <c r="Q19" s="656"/>
      <c r="R19" s="656"/>
      <c r="S19" s="656"/>
      <c r="T19" s="656"/>
      <c r="U19" s="656"/>
      <c r="V19" s="657"/>
      <c r="W19" s="655">
        <v>44</v>
      </c>
      <c r="X19" s="656"/>
      <c r="Y19" s="656"/>
      <c r="Z19" s="656"/>
      <c r="AA19" s="656"/>
      <c r="AB19" s="656"/>
      <c r="AC19" s="657"/>
      <c r="AD19" s="655">
        <v>36</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4" t="s">
        <v>10</v>
      </c>
      <c r="H20" s="875"/>
      <c r="I20" s="875"/>
      <c r="J20" s="875"/>
      <c r="K20" s="875"/>
      <c r="L20" s="875"/>
      <c r="M20" s="875"/>
      <c r="N20" s="875"/>
      <c r="O20" s="875"/>
      <c r="P20" s="311">
        <f>IF(P18=0, "-", SUM(P19)/P18)</f>
        <v>0.97826086956521741</v>
      </c>
      <c r="Q20" s="311"/>
      <c r="R20" s="311"/>
      <c r="S20" s="311"/>
      <c r="T20" s="311"/>
      <c r="U20" s="311"/>
      <c r="V20" s="311"/>
      <c r="W20" s="311">
        <f t="shared" ref="W20" si="0">IF(W18=0, "-", SUM(W19)/W18)</f>
        <v>0.97777777777777775</v>
      </c>
      <c r="X20" s="311"/>
      <c r="Y20" s="311"/>
      <c r="Z20" s="311"/>
      <c r="AA20" s="311"/>
      <c r="AB20" s="311"/>
      <c r="AC20" s="311"/>
      <c r="AD20" s="311">
        <f t="shared" ref="AD20" si="1">IF(AD18=0, "-", SUM(AD19)/AD18)</f>
        <v>0.97297297297297303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f>IF(P19=0, "-", SUM(P19)/SUM(P13,P14))</f>
        <v>0.97826086956521741</v>
      </c>
      <c r="Q21" s="311"/>
      <c r="R21" s="311"/>
      <c r="S21" s="311"/>
      <c r="T21" s="311"/>
      <c r="U21" s="311"/>
      <c r="V21" s="311"/>
      <c r="W21" s="311">
        <f t="shared" ref="W21" si="2">IF(W19=0, "-", SUM(W19)/SUM(W13,W14))</f>
        <v>0.97777777777777775</v>
      </c>
      <c r="X21" s="311"/>
      <c r="Y21" s="311"/>
      <c r="Z21" s="311"/>
      <c r="AA21" s="311"/>
      <c r="AB21" s="311"/>
      <c r="AC21" s="311"/>
      <c r="AD21" s="311">
        <f t="shared" ref="AD21" si="3">IF(AD19=0, "-", SUM(AD19)/SUM(AD13,AD14))</f>
        <v>0.97297297297297303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560</v>
      </c>
      <c r="H23" s="950"/>
      <c r="I23" s="950"/>
      <c r="J23" s="950"/>
      <c r="K23" s="950"/>
      <c r="L23" s="950"/>
      <c r="M23" s="950"/>
      <c r="N23" s="950"/>
      <c r="O23" s="951"/>
      <c r="P23" s="916">
        <v>36</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36</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c r="AR31" s="193"/>
      <c r="AS31" s="126" t="s">
        <v>356</v>
      </c>
      <c r="AT31" s="127"/>
      <c r="AU31" s="192">
        <v>32</v>
      </c>
      <c r="AV31" s="192"/>
      <c r="AW31" s="394" t="s">
        <v>300</v>
      </c>
      <c r="AX31" s="395"/>
    </row>
    <row r="32" spans="1:50" ht="36" customHeight="1" x14ac:dyDescent="0.15">
      <c r="A32" s="399"/>
      <c r="B32" s="397"/>
      <c r="C32" s="397"/>
      <c r="D32" s="397"/>
      <c r="E32" s="397"/>
      <c r="F32" s="398"/>
      <c r="G32" s="560" t="s">
        <v>561</v>
      </c>
      <c r="H32" s="496"/>
      <c r="I32" s="496"/>
      <c r="J32" s="496"/>
      <c r="K32" s="496"/>
      <c r="L32" s="496"/>
      <c r="M32" s="496"/>
      <c r="N32" s="496"/>
      <c r="O32" s="561"/>
      <c r="P32" s="98" t="s">
        <v>602</v>
      </c>
      <c r="Q32" s="98"/>
      <c r="R32" s="98"/>
      <c r="S32" s="98"/>
      <c r="T32" s="98"/>
      <c r="U32" s="98"/>
      <c r="V32" s="98"/>
      <c r="W32" s="98"/>
      <c r="X32" s="99"/>
      <c r="Y32" s="467" t="s">
        <v>12</v>
      </c>
      <c r="Z32" s="527"/>
      <c r="AA32" s="528"/>
      <c r="AB32" s="457" t="s">
        <v>519</v>
      </c>
      <c r="AC32" s="457"/>
      <c r="AD32" s="457"/>
      <c r="AE32" s="211">
        <v>23</v>
      </c>
      <c r="AF32" s="212"/>
      <c r="AG32" s="212"/>
      <c r="AH32" s="212"/>
      <c r="AI32" s="211">
        <v>43</v>
      </c>
      <c r="AJ32" s="212"/>
      <c r="AK32" s="212"/>
      <c r="AL32" s="212"/>
      <c r="AM32" s="211"/>
      <c r="AN32" s="212"/>
      <c r="AO32" s="212"/>
      <c r="AP32" s="212"/>
      <c r="AQ32" s="333" t="s">
        <v>553</v>
      </c>
      <c r="AR32" s="200"/>
      <c r="AS32" s="200"/>
      <c r="AT32" s="334"/>
      <c r="AU32" s="212"/>
      <c r="AV32" s="212"/>
      <c r="AW32" s="212"/>
      <c r="AX32" s="214"/>
    </row>
    <row r="33" spans="1:50" ht="36"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519" t="s">
        <v>519</v>
      </c>
      <c r="AC33" s="519"/>
      <c r="AD33" s="519"/>
      <c r="AE33" s="211" t="s">
        <v>553</v>
      </c>
      <c r="AF33" s="212"/>
      <c r="AG33" s="212"/>
      <c r="AH33" s="212"/>
      <c r="AI33" s="211" t="s">
        <v>553</v>
      </c>
      <c r="AJ33" s="212"/>
      <c r="AK33" s="212"/>
      <c r="AL33" s="212"/>
      <c r="AM33" s="211"/>
      <c r="AN33" s="212"/>
      <c r="AO33" s="212"/>
      <c r="AP33" s="212"/>
      <c r="AQ33" s="333" t="s">
        <v>553</v>
      </c>
      <c r="AR33" s="200"/>
      <c r="AS33" s="200"/>
      <c r="AT33" s="334"/>
      <c r="AU33" s="212">
        <v>100</v>
      </c>
      <c r="AV33" s="212"/>
      <c r="AW33" s="212"/>
      <c r="AX33" s="214"/>
    </row>
    <row r="34" spans="1:50" ht="36"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2" t="s">
        <v>301</v>
      </c>
      <c r="AC34" s="552"/>
      <c r="AD34" s="552"/>
      <c r="AE34" s="211">
        <v>23</v>
      </c>
      <c r="AF34" s="212"/>
      <c r="AG34" s="212"/>
      <c r="AH34" s="212"/>
      <c r="AI34" s="211">
        <v>43</v>
      </c>
      <c r="AJ34" s="212"/>
      <c r="AK34" s="212"/>
      <c r="AL34" s="212"/>
      <c r="AM34" s="211"/>
      <c r="AN34" s="212"/>
      <c r="AO34" s="212"/>
      <c r="AP34" s="212"/>
      <c r="AQ34" s="333" t="s">
        <v>553</v>
      </c>
      <c r="AR34" s="200"/>
      <c r="AS34" s="200"/>
      <c r="AT34" s="334"/>
      <c r="AU34" s="212"/>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4" t="s">
        <v>300</v>
      </c>
      <c r="AX38" s="395"/>
    </row>
    <row r="39" spans="1:50" ht="23.25" hidden="1" customHeight="1" x14ac:dyDescent="0.15">
      <c r="A39" s="399"/>
      <c r="B39" s="397"/>
      <c r="C39" s="397"/>
      <c r="D39" s="397"/>
      <c r="E39" s="397"/>
      <c r="F39" s="398"/>
      <c r="G39" s="560"/>
      <c r="H39" s="496"/>
      <c r="I39" s="496"/>
      <c r="J39" s="496"/>
      <c r="K39" s="496"/>
      <c r="L39" s="496"/>
      <c r="M39" s="496"/>
      <c r="N39" s="496"/>
      <c r="O39" s="561"/>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4" t="s">
        <v>300</v>
      </c>
      <c r="AX45" s="395"/>
    </row>
    <row r="46" spans="1:50" ht="23.25" hidden="1" customHeight="1" x14ac:dyDescent="0.15">
      <c r="A46" s="399"/>
      <c r="B46" s="397"/>
      <c r="C46" s="397"/>
      <c r="D46" s="397"/>
      <c r="E46" s="397"/>
      <c r="F46" s="398"/>
      <c r="G46" s="560"/>
      <c r="H46" s="496"/>
      <c r="I46" s="496"/>
      <c r="J46" s="496"/>
      <c r="K46" s="496"/>
      <c r="L46" s="496"/>
      <c r="M46" s="496"/>
      <c r="N46" s="496"/>
      <c r="O46" s="561"/>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4" t="s">
        <v>300</v>
      </c>
      <c r="AX52" s="395"/>
    </row>
    <row r="53" spans="1:50" ht="23.25" hidden="1" customHeight="1" x14ac:dyDescent="0.15">
      <c r="A53" s="399"/>
      <c r="B53" s="397"/>
      <c r="C53" s="397"/>
      <c r="D53" s="397"/>
      <c r="E53" s="397"/>
      <c r="F53" s="398"/>
      <c r="G53" s="560"/>
      <c r="H53" s="496"/>
      <c r="I53" s="496"/>
      <c r="J53" s="496"/>
      <c r="K53" s="496"/>
      <c r="L53" s="496"/>
      <c r="M53" s="496"/>
      <c r="N53" s="496"/>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60"/>
      <c r="H60" s="496"/>
      <c r="I60" s="496"/>
      <c r="J60" s="496"/>
      <c r="K60" s="496"/>
      <c r="L60" s="496"/>
      <c r="M60" s="496"/>
      <c r="N60" s="496"/>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168</v>
      </c>
      <c r="AF101" s="212"/>
      <c r="AG101" s="212"/>
      <c r="AH101" s="213"/>
      <c r="AI101" s="211">
        <v>219</v>
      </c>
      <c r="AJ101" s="212"/>
      <c r="AK101" s="212"/>
      <c r="AL101" s="213"/>
      <c r="AM101" s="211">
        <v>283</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150</v>
      </c>
      <c r="AF102" s="414"/>
      <c r="AG102" s="414"/>
      <c r="AH102" s="414"/>
      <c r="AI102" s="414">
        <v>200</v>
      </c>
      <c r="AJ102" s="414"/>
      <c r="AK102" s="414"/>
      <c r="AL102" s="414"/>
      <c r="AM102" s="414">
        <v>300</v>
      </c>
      <c r="AN102" s="414"/>
      <c r="AO102" s="414"/>
      <c r="AP102" s="414"/>
      <c r="AQ102" s="266">
        <v>300</v>
      </c>
      <c r="AR102" s="267"/>
      <c r="AS102" s="267"/>
      <c r="AT102" s="312"/>
      <c r="AU102" s="266" t="s">
        <v>553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0.3</v>
      </c>
      <c r="AF116" s="414"/>
      <c r="AG116" s="414"/>
      <c r="AH116" s="414"/>
      <c r="AI116" s="414">
        <v>0.2</v>
      </c>
      <c r="AJ116" s="414"/>
      <c r="AK116" s="414"/>
      <c r="AL116" s="414"/>
      <c r="AM116" s="414">
        <v>0.1</v>
      </c>
      <c r="AN116" s="414"/>
      <c r="AO116" s="414"/>
      <c r="AP116" s="414"/>
      <c r="AQ116" s="211">
        <v>0.1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566</v>
      </c>
      <c r="AF117" s="547"/>
      <c r="AG117" s="547"/>
      <c r="AH117" s="547"/>
      <c r="AI117" s="547" t="s">
        <v>567</v>
      </c>
      <c r="AJ117" s="547"/>
      <c r="AK117" s="547"/>
      <c r="AL117" s="547"/>
      <c r="AM117" s="547" t="s">
        <v>596</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553</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600</v>
      </c>
      <c r="AC433" s="206"/>
      <c r="AD433" s="206"/>
      <c r="AE433" s="333" t="s">
        <v>553</v>
      </c>
      <c r="AF433" s="200"/>
      <c r="AG433" s="200"/>
      <c r="AH433" s="200"/>
      <c r="AI433" s="333" t="s">
        <v>553</v>
      </c>
      <c r="AJ433" s="200"/>
      <c r="AK433" s="200"/>
      <c r="AL433" s="200"/>
      <c r="AM433" s="333" t="s">
        <v>553</v>
      </c>
      <c r="AN433" s="200"/>
      <c r="AO433" s="200"/>
      <c r="AP433" s="334"/>
      <c r="AQ433" s="333" t="s">
        <v>572</v>
      </c>
      <c r="AR433" s="200"/>
      <c r="AS433" s="200"/>
      <c r="AT433" s="334"/>
      <c r="AU433" s="200" t="s">
        <v>572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600</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600</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600</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102"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554</v>
      </c>
      <c r="AE704" s="781"/>
      <c r="AF704" s="781"/>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554</v>
      </c>
      <c r="AE705" s="713"/>
      <c r="AF705" s="713"/>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577</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578</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580</v>
      </c>
      <c r="AE708" s="603"/>
      <c r="AF708" s="603"/>
      <c r="AG708" s="740" t="s">
        <v>572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554</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0" t="s">
        <v>580</v>
      </c>
      <c r="AE712" s="781"/>
      <c r="AF712" s="781"/>
      <c r="AG712" s="808" t="s">
        <v>553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580</v>
      </c>
      <c r="AE713" s="322"/>
      <c r="AF713" s="661"/>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554</v>
      </c>
      <c r="AE714" s="806"/>
      <c r="AF714" s="807"/>
      <c r="AG714" s="734" t="s">
        <v>584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554</v>
      </c>
      <c r="AE715" s="603"/>
      <c r="AF715" s="654"/>
      <c r="AG715" s="740" t="s">
        <v>585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580</v>
      </c>
      <c r="AE716" s="625"/>
      <c r="AF716" s="625"/>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580</v>
      </c>
      <c r="AE719" s="603"/>
      <c r="AF719" s="603"/>
      <c r="AG719" s="118" t="s">
        <v>572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2" t="s">
        <v>599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1"/>
      <c r="B727" s="802"/>
      <c r="C727" s="746" t="s">
        <v>57</v>
      </c>
      <c r="D727" s="747"/>
      <c r="E727" s="747"/>
      <c r="F727" s="748"/>
      <c r="G727" s="570" t="s">
        <v>598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8" t="s">
        <v>358</v>
      </c>
      <c r="O737" s="358"/>
      <c r="P737" s="358"/>
      <c r="Q737" s="358"/>
      <c r="R737" s="985"/>
      <c r="S737" s="985"/>
      <c r="T737" s="985"/>
      <c r="U737" s="985"/>
      <c r="V737" s="985"/>
      <c r="W737" s="985"/>
      <c r="X737" s="985"/>
      <c r="Y737" s="985"/>
      <c r="Z737" s="985"/>
      <c r="AA737" s="358" t="s">
        <v>359</v>
      </c>
      <c r="AB737" s="358"/>
      <c r="AC737" s="358"/>
      <c r="AD737" s="358"/>
      <c r="AE737" s="985"/>
      <c r="AF737" s="985"/>
      <c r="AG737" s="985"/>
      <c r="AH737" s="985"/>
      <c r="AI737" s="985"/>
      <c r="AJ737" s="985"/>
      <c r="AK737" s="985"/>
      <c r="AL737" s="985"/>
      <c r="AM737" s="985"/>
      <c r="AN737" s="358" t="s">
        <v>360</v>
      </c>
      <c r="AO737" s="358"/>
      <c r="AP737" s="358"/>
      <c r="AQ737" s="358"/>
      <c r="AR737" s="986" t="s">
        <v>588</v>
      </c>
      <c r="AS737" s="987"/>
      <c r="AT737" s="987"/>
      <c r="AU737" s="987"/>
      <c r="AV737" s="987"/>
      <c r="AW737" s="987"/>
      <c r="AX737" s="988"/>
      <c r="AY737" s="89"/>
      <c r="AZ737" s="89"/>
    </row>
    <row r="738" spans="1:52" ht="24.75" customHeight="1" x14ac:dyDescent="0.15">
      <c r="A738" s="989" t="s">
        <v>361</v>
      </c>
      <c r="B738" s="203"/>
      <c r="C738" s="203"/>
      <c r="D738" s="204"/>
      <c r="E738" s="985" t="s">
        <v>589</v>
      </c>
      <c r="F738" s="985"/>
      <c r="G738" s="985"/>
      <c r="H738" s="985"/>
      <c r="I738" s="985"/>
      <c r="J738" s="985"/>
      <c r="K738" s="985"/>
      <c r="L738" s="985"/>
      <c r="M738" s="985"/>
      <c r="N738" s="358" t="s">
        <v>362</v>
      </c>
      <c r="O738" s="358"/>
      <c r="P738" s="358"/>
      <c r="Q738" s="358"/>
      <c r="R738" s="985" t="s">
        <v>590</v>
      </c>
      <c r="S738" s="985"/>
      <c r="T738" s="985"/>
      <c r="U738" s="985"/>
      <c r="V738" s="985"/>
      <c r="W738" s="985"/>
      <c r="X738" s="985"/>
      <c r="Y738" s="985"/>
      <c r="Z738" s="985"/>
      <c r="AA738" s="358" t="s">
        <v>482</v>
      </c>
      <c r="AB738" s="358"/>
      <c r="AC738" s="358"/>
      <c r="AD738" s="358"/>
      <c r="AE738" s="985" t="s">
        <v>591</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t="s">
        <v>484</v>
      </c>
      <c r="J739" s="980"/>
      <c r="K739" s="91" t="str">
        <f>IF(OR(I739="　", I739=""), "", "-")</f>
        <v/>
      </c>
      <c r="L739" s="981">
        <v>107</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3.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3.5"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3.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3.5"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3.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3.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593</v>
      </c>
      <c r="H781" s="669"/>
      <c r="I781" s="669"/>
      <c r="J781" s="669"/>
      <c r="K781" s="670"/>
      <c r="L781" s="662" t="s">
        <v>592</v>
      </c>
      <c r="M781" s="663"/>
      <c r="N781" s="663"/>
      <c r="O781" s="663"/>
      <c r="P781" s="663"/>
      <c r="Q781" s="663"/>
      <c r="R781" s="663"/>
      <c r="S781" s="663"/>
      <c r="T781" s="663"/>
      <c r="U781" s="663"/>
      <c r="V781" s="663"/>
      <c r="W781" s="663"/>
      <c r="X781" s="664"/>
      <c r="Y781" s="384">
        <v>37</v>
      </c>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hidden="1"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hidden="1"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37</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2">
        <v>1</v>
      </c>
      <c r="B837" s="372">
        <v>1</v>
      </c>
      <c r="C837" s="354" t="s">
        <v>594</v>
      </c>
      <c r="D837" s="340"/>
      <c r="E837" s="340"/>
      <c r="F837" s="340"/>
      <c r="G837" s="340"/>
      <c r="H837" s="340"/>
      <c r="I837" s="340"/>
      <c r="J837" s="341">
        <v>2011105003406</v>
      </c>
      <c r="K837" s="342"/>
      <c r="L837" s="342"/>
      <c r="M837" s="342"/>
      <c r="N837" s="342"/>
      <c r="O837" s="342"/>
      <c r="P837" s="355" t="s">
        <v>595</v>
      </c>
      <c r="Q837" s="343"/>
      <c r="R837" s="343"/>
      <c r="S837" s="343"/>
      <c r="T837" s="343"/>
      <c r="U837" s="343"/>
      <c r="V837" s="343"/>
      <c r="W837" s="343"/>
      <c r="X837" s="343"/>
      <c r="Y837" s="344">
        <v>37</v>
      </c>
      <c r="Z837" s="345"/>
      <c r="AA837" s="345"/>
      <c r="AB837" s="346"/>
      <c r="AC837" s="356" t="s">
        <v>524</v>
      </c>
      <c r="AD837" s="364"/>
      <c r="AE837" s="364"/>
      <c r="AF837" s="364"/>
      <c r="AG837" s="364"/>
      <c r="AH837" s="365">
        <v>1</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2018-05-30T08:46:12Z</cp:lastPrinted>
  <dcterms:created xsi:type="dcterms:W3CDTF">2012-03-13T00:50:25Z</dcterms:created>
  <dcterms:modified xsi:type="dcterms:W3CDTF">2018-05-30T08:46:15Z</dcterms:modified>
</cp:coreProperties>
</file>