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<sst xmlns="http://schemas.openxmlformats.org/spreadsheetml/2006/main" count="2813" uniqueCount="600">
  <si>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</si>
  <si>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</si>
  <si>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</si>
  <si>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</si>
  <si>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</si>
  <si>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</si>
  <si>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</si>
  <si>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</si>
  <si>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</si>
  <si>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</si>
  <si>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</si>
  <si>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</si>
  <si>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</si>
  <si>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</si>
  <si>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</si>
  <si>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</si>
  <si>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</si>
  <si>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</si>
  <si>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</si>
  <si>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</si>
  <si>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</si>
  <si>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</si>
  <si>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</si>
  <si>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</si>
  <si>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</si>
  <si>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</si>
  <si>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</si>
  <si>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</si>
  <si>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</si>
  <si>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</si>
  <si>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</si>
  <si>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</si>
  <si>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</si>
  <si>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</si>
  <si>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</si>
  <si>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</si>
  <si>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</si>
  <si>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</si>
  <si>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</si>
  <si>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</si>
  <si>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</si>
  <si>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</si>
  <si>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</si>
  <si>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</si>
  <si>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</si>
  <si>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</si>
  <si>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</si>
  <si>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</si>
  <si>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</si>
  <si>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</si>
  <si>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</si>
  <si>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</si>
  <si>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</si>
  <si>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</si>
  <si>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</si>
  <si>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</si>
  <si>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</si>
  <si>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</si>
  <si>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</si>
  <si>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</si>
  <si>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</si>
  <si>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</si>
  <si>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</si>
  <si>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</si>
  <si>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</si>
  <si>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</si>
  <si>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</si>
  <si>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</si>
  <si>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</si>
  <si>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</si>
  <si>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</si>
  <si>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</si>
  <si>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</si>
  <si>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</si>
  <si>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</si>
  <si>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</si>
  <si>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</si>
  <si>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</si>
  <si>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</si>
  <si>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</si>
  <si>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</si>
  <si>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</si>
  <si>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</si>
  <si>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</si>
  <si>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</si>
  <si>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</si>
  <si>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</si>
  <si>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</si>
  <si>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</si>
  <si>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</si>
  <si>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</si>
  <si>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</si>
  <si>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</si>
  <si>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</si>
  <si>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</si>
  <si>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</si>
  <si>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</si>
  <si>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</si>
  <si>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</si>
  <si>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</si>
  <si>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</si>
  <si>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</si>
  <si>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</si>
  <si>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</si>
  <si>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</si>
  <si>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</si>
  <si>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</si>
  <si>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</si>
  <si>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</si>
  <si>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</si>
  <si>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</si>
  <si>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</si>
  <si>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</si>
  <si>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</si>
  <si>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</si>
  <si>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</si>
  <si>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</si>
  <si>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</si>
  <si>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</si>
  <si>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</si>
  <si>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</si>
  <si>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</si>
  <si>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</si>
  <si>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</si>
  <si>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</si>
  <si>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</si>
  <si>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</si>
  <si>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</si>
  <si>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</si>
  <si>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</si>
  <si>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</si>
  <si>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</si>
  <si>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</si>
  <si>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</si>
  <si>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</si>
  <si>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</si>
  <si>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</si>
  <si>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</si>
  <si>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</si>
  <si>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</si>
  <si>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</si>
  <si>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</si>
  <si>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</si>
  <si>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</si>
  <si>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</si>
  <si>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</si>
  <si>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</si>
  <si>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</si>
  <si>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</si>
  <si>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</si>
  <si>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</si>
  <si>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</si>
  <si>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</si>
  <si>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</si>
  <si>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</si>
  <si>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</si>
  <si>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</si>
  <si>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</si>
  <si>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</si>
  <si>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</si>
  <si>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</si>
  <si>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</si>
  <si>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</si>
  <si>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</si>
  <si>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</si>
  <si>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</si>
  <si>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</si>
  <si>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</si>
  <si>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</si>
  <si>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</si>
  <si>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</si>
  <si>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</si>
  <si>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</si>
  <si>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</si>
  <si>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</si>
  <si>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</si>
  <si>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</si>
  <si>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</si>
  <si>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</si>
  <si>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</si>
  <si>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</si>
  <si>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</si>
  <si>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</si>
  <si>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</si>
  <si>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</si>
  <si>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</si>
  <si>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</si>
  <si>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</si>
  <si>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</si>
  <si>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</si>
  <si>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</si>
  <si>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</si>
  <si>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</si>
  <si>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</si>
  <si>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</si>
  <si>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</si>
  <si>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</si>
  <si>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</si>
  <si>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</si>
  <si>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</si>
  <si>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</si>
  <si>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</si>
  <si>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</si>
  <si>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</si>
  <si>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</si>
  <si>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</si>
  <si>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</si>
  <si>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</si>
  <si>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</si>
  <si>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</si>
  <si>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</si>
  <si>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</si>
  <si>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</si>
  <si>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</si>
  <si>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</si>
  <si>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</si>
  <si>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</si>
  <si>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</si>
  <si>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</si>
  <si>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</si>
  <si>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</si>
  <si>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</si>
  <si>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</si>
  <si>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</si>
  <si>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</si>
  <si>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</si>
  <si>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</si>
  <si>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</si>
  <si>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</si>
  <si>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</si>
  <si>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</si>
  <si>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</si>
  <si>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</si>
  <si>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</si>
  <si>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</si>
  <si>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</si>
  <si>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</si>
  <si>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</si>
  <si>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</si>
  <si>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</si>
  <si>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</si>
  <si>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</si>
  <si>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</si>
  <si>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</si>
  <si>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</si>
  <si>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</si>
  <si>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</si>
  <si>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</si>
  <si>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</si>
  <si>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</si>
  <si>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</si>
  <si>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</si>
  <si>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</si>
  <si>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</si>
  <si>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</si>
  <si>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</si>
  <si>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</si>
  <si>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</si>
  <si>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</si>
  <si>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</si>
  <si>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</si>
  <si>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</si>
  <si>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</si>
  <si>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</si>
  <si>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</si>
  <si>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</si>
  <si>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</si>
  <si>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</si>
  <si>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</si>
  <si>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</si>
  <si>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</si>
  <si>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</si>
  <si>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</si>
  <si>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</si>
  <si>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</si>
  <si>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</si>
  <si>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</si>
  <si>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</si>
  <si>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</si>
  <si>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</si>
  <si>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</si>
  <si>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</si>
  <si>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</si>
  <si>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</si>
  <si>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</si>
  <si>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</si>
  <si>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</si>
  <si>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</si>
  <si>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</si>
  <si>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</si>
  <si>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</si>
  <si>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</si>
  <si>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</si>
  <si>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</si>
  <si>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</si>
  <si>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</si>
  <si>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</si>
  <si>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</si>
  <si>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</si>
  <si>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</si>
  <si>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</si>
  <si>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</si>
  <si>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</si>
  <si>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</si>
  <si>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</si>
  <si>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</si>
  <si>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</si>
  <si>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</si>
  <si>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</si>
  <si>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</si>
  <si>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</si>
  <si>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</si>
  <si>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</si>
  <si>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</si>
  <si>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</si>
  <si>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</si>
  <si>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</si>
  <si>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</si>
  <si>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</si>
  <si>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</si>
  <si>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</si>
  <si>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</si>
  <si>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</si>
  <si>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</si>
  <si>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</si>
  <si>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</si>
  <si>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</si>
  <si>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</si>
  <si>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</si>
  <si>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</si>
  <si>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</si>
  <si>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</si>
  <si>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</si>
  <si>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</si>
  <si>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</si>
  <si>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</si>
  <si>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</si>
  <si>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</si>
  <si>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</si>
  <si>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</si>
  <si>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</si>
  <si>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</si>
  <si>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</si>
  <si>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</si>
  <si>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</si>
  <si>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</si>
  <si>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</si>
  <si>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</si>
  <si>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</si>
  <si>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</si>
  <si>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</si>
  <si>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</si>
  <si>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</si>
  <si>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</si>
  <si>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</si>
  <si>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</si>
  <si>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</si>
  <si>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</si>
  <si>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</si>
  <si>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</si>
  <si>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</si>
  <si>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</si>
  <si>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</si>
  <si>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</si>
  <si>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</si>
  <si>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</si>
  <si>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</si>
  <si>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</si>
  <si>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</si>
  <si>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</si>
  <si>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</si>
  <si>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</si>
  <si>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</si>
  <si>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</si>
  <si>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</si>
  <si>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</si>
  <si>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</si>
  <si>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</si>
  <si>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</si>
  <si>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</si>
  <si>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</si>
  <si>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</si>
  <si>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</si>
  <si>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</si>
  <si>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</si>
  <si>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</si>
  <si>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</si>
  <si>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</si>
  <si>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</si>
  <si>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</si>
  <si>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</si>
  <si>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</si>
  <si>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</si>
  <si>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</si>
  <si>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</si>
  <si>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</si>
  <si>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</si>
  <si>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</si>
  <si>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</si>
  <si>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</si>
  <si>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</si>
  <si>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</si>
  <si>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</si>
  <si>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</si>
  <si>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</si>
  <si>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</si>
  <si>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</si>
  <si>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</si>
  <si>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</si>
  <si>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</si>
  <si>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</si>
  <si>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</si>
  <si>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</si>
  <si>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</si>
  <si>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</si>
  <si>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</si>
  <si>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</si>
  <si>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</si>
  <si>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</si>
  <si>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</si>
  <si>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</si>
  <si>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</si>
  <si>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</si>
  <si>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</si>
  <si>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</si>
  <si>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</si>
  <si>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</si>
  <si>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</si>
  <si>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</si>
  <si>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</si>
  <si>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</si>
  <si>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</si>
  <si>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</si>
  <si>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</si>
  <si>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</si>
  <si>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</si>
  <si>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</si>
  <si>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</si>
  <si>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</si>
  <si>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</si>
  <si>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</si>
  <si>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</si>
  <si>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</si>
  <si>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</si>
  <si>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</si>
  <si>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</si>
  <si>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</si>
  <si>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</si>
  <si>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</si>
  <si>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</si>
  <si>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</si>
  <si>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</si>
  <si>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</si>
  <si>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</si>
  <si>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</si>
  <si>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</si>
  <si>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</si>
  <si>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</si>
  <si>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</si>
  <si>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</si>
  <si>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</si>
  <si>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</si>
  <si>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</si>
  <si>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</si>
  <si>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</si>
  <si>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</si>
  <si>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</si>
  <si>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</si>
  <si>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</si>
  <si>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</si>
  <si>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</si>
  <si>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</si>
  <si>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</si>
  <si>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</si>
  <si>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</si>
  <si>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</si>
  <si>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</si>
  <si>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</si>
  <si>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</si>
  <si>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</si>
  <si>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</si>
  <si>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</si>
  <si>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</si>
  <si>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</si>
  <si>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</si>
  <si>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</si>
  <si>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</si>
  <si>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</si>
  <si>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</si>
  <si>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</si>
  <si>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</si>
  <si>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</si>
  <si>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</si>
  <si>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</si>
  <si>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</si>
  <si>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</si>
  <si>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</si>
  <si>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</si>
  <si>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</si>
  <si>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</si>
  <si>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</si>
  <si>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</si>
  <si>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</si>
  <si>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</si>
  <si>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</si>
  <si>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</si>
  <si>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</si>
  <si>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</si>
  <si>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</si>
  <si>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</si>
  <si>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</si>
  <si>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</si>
  <si>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</si>
  <si>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</si>
  <si>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</si>
  <si>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</si>
  <si>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</si>
  <si>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</si>
  <si>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</si>
  <si>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</si>
  <si>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</si>
  <si>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</si>
  <si>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</si>
  <si>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</si>
  <si>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</si>
  <si>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</si>
  <si>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</si>
  <si>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</si>
  <si>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</si>
  <si>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</si>
  <si>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</si>
  <si>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</si>
  <si>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</si>
  <si>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</si>
  <si>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</si>
  <si>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</si>
  <si>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</si>
  <si>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</si>
  <si>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</si>
  <si>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</si>
  <si>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</si>
  <si>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</si>
  <si>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</si>
  <si>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</si>
  <si>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</si>
  <si>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</si>
  <si>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</si>
  <si>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</si>
  <si>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</si>
  <si>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</si>
  <si>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</si>
  <si>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火山噴火時の土砂災害緊急情報等の高度化検討経費</t>
    <phoneticPr fontId="5"/>
  </si>
  <si>
    <t>水管理・国土保全局</t>
    <phoneticPr fontId="5"/>
  </si>
  <si>
    <t>砂防計画課</t>
    <phoneticPr fontId="5"/>
  </si>
  <si>
    <t>課長　今井　一之</t>
    <rPh sb="3" eb="5">
      <t>イマイ</t>
    </rPh>
    <rPh sb="6" eb="8">
      <t>カズユキ</t>
    </rPh>
    <phoneticPr fontId="5"/>
  </si>
  <si>
    <t>土砂災害警戒区域等における土砂災害防止対策の推進に関する法律　第２９条・第３１条</t>
    <phoneticPr fontId="5"/>
  </si>
  <si>
    <t>-</t>
  </si>
  <si>
    <t>-</t>
    <phoneticPr fontId="5"/>
  </si>
  <si>
    <t>○</t>
  </si>
  <si>
    <t>－</t>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</si>
  <si>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り、避難行動を的確に支援することを目的とする。</t>
    <phoneticPr fontId="5"/>
  </si>
  <si>
    <t>降灰等の堆積後の降雨に起因する土石流について、既往の事例を海外の事例も含め収集し、火山堆積物の性質と土石流の発生降雨量等についての調査を行い、火山堆積物の性質等を踏まえた土砂災害緊急情報の雨量基準の設定手法の検討を行う。また、緊急調査を実施する地方整備局職員による効率的な火山灰の特性等の調査方法について検討を行い、火山堆積物の性質を考慮した土砂災害緊急情報の雨量基準設定の手引き（仮）を作成する。</t>
    <phoneticPr fontId="5"/>
  </si>
  <si>
    <t>-</t>
    <phoneticPr fontId="5"/>
  </si>
  <si>
    <t>平成23年～平成25年に実施した霧島山（新燃岳）の緊急調査の実施結果と基準の見直し状況</t>
    <phoneticPr fontId="5"/>
  </si>
  <si>
    <t>４　水害等災害による被害の軽減</t>
    <phoneticPr fontId="5"/>
  </si>
  <si>
    <t>12　水害・土砂災害の防止・減災を推進する</t>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</si>
  <si>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ることによって、避難行動を的確に支援し、土砂災害の防止・減災に寄与する。</t>
    <phoneticPr fontId="5"/>
  </si>
  <si>
    <t>国民の人命に直接関わることに加え、高度な技術力が要求されることから、国の主体的な調査が必要である。</t>
    <phoneticPr fontId="5"/>
  </si>
  <si>
    <t>土砂災害防止法に基づく緊急調査及び土砂災害緊急情報の通知は、法律で定められた国が行う事務であり、本施策は国が行う必要がある。</t>
    <phoneticPr fontId="5"/>
  </si>
  <si>
    <t>最近、数多くの火山で活動の高まりが見られており、火山噴火時の土砂災害緊急情報については、早急に高度化し、避難行動を的確に支援できるようにする必要がある。</t>
    <phoneticPr fontId="5"/>
  </si>
  <si>
    <t>無</t>
  </si>
  <si>
    <t>‐</t>
  </si>
  <si>
    <t>本業務においては、過去事例の収集・調査や火山噴出物の性質を考慮した土砂災害緊急情報の雨量基準設定方法の検討に経費がかかり、これらを実施するため妥当なコスト水準となっている。</t>
    <rPh sb="0" eb="1">
      <t>ホン</t>
    </rPh>
    <rPh sb="1" eb="3">
      <t>ギョウム</t>
    </rPh>
    <rPh sb="9" eb="11">
      <t>カコ</t>
    </rPh>
    <rPh sb="11" eb="13">
      <t>ジレイ</t>
    </rPh>
    <rPh sb="14" eb="16">
      <t>シュウシュウ</t>
    </rPh>
    <rPh sb="17" eb="19">
      <t>チョウサ</t>
    </rPh>
    <rPh sb="20" eb="22">
      <t>カザン</t>
    </rPh>
    <rPh sb="22" eb="25">
      <t>フンシュツブツ</t>
    </rPh>
    <rPh sb="26" eb="28">
      <t>セイシツ</t>
    </rPh>
    <rPh sb="29" eb="31">
      <t>コウリョ</t>
    </rPh>
    <rPh sb="33" eb="35">
      <t>ドシャ</t>
    </rPh>
    <rPh sb="35" eb="37">
      <t>サイガイ</t>
    </rPh>
    <rPh sb="37" eb="39">
      <t>キンキュウ</t>
    </rPh>
    <rPh sb="39" eb="41">
      <t>ジョウホウ</t>
    </rPh>
    <rPh sb="42" eb="44">
      <t>ウリョウ</t>
    </rPh>
    <rPh sb="44" eb="46">
      <t>キジュン</t>
    </rPh>
    <rPh sb="46" eb="48">
      <t>セッテイ</t>
    </rPh>
    <rPh sb="48" eb="50">
      <t>ホウホウ</t>
    </rPh>
    <rPh sb="51" eb="53">
      <t>ケントウ</t>
    </rPh>
    <rPh sb="54" eb="56">
      <t>ケイヒ</t>
    </rPh>
    <rPh sb="65" eb="67">
      <t>ジッシ</t>
    </rPh>
    <rPh sb="71" eb="73">
      <t>ダトウ</t>
    </rPh>
    <rPh sb="77" eb="79">
      <t>スイジュン</t>
    </rPh>
    <phoneticPr fontId="5"/>
  </si>
  <si>
    <t>使途は本業務のみに限定している。</t>
    <rPh sb="0" eb="1">
      <t>ツカ</t>
    </rPh>
    <rPh sb="1" eb="2">
      <t>ト</t>
    </rPh>
    <rPh sb="3" eb="4">
      <t>ホン</t>
    </rPh>
    <rPh sb="4" eb="6">
      <t>ギョウム</t>
    </rPh>
    <rPh sb="9" eb="11">
      <t>ゲンテイ</t>
    </rPh>
    <phoneticPr fontId="5"/>
  </si>
  <si>
    <t>事業者と複数回にわたる綿密な打合せを行い、業務の効率化を図った。</t>
    <rPh sb="0" eb="3">
      <t>ジギョウシャ</t>
    </rPh>
    <rPh sb="4" eb="7">
      <t>フクスウカイ</t>
    </rPh>
    <rPh sb="11" eb="13">
      <t>メンミツ</t>
    </rPh>
    <rPh sb="14" eb="16">
      <t>ウチアワ</t>
    </rPh>
    <rPh sb="18" eb="19">
      <t>オコナ</t>
    </rPh>
    <rPh sb="21" eb="23">
      <t>ギョウム</t>
    </rPh>
    <rPh sb="24" eb="27">
      <t>コウリツカ</t>
    </rPh>
    <rPh sb="28" eb="29">
      <t>ハカ</t>
    </rPh>
    <phoneticPr fontId="5"/>
  </si>
  <si>
    <t>有</t>
  </si>
  <si>
    <t>企画競争の実施にあたっては、参加資格要件である同種・類似の業務実績を有する業者が多数存在することを確認しているほか、十分な公示期間を設けており、結果的に一社応札となったものの、競争性は確保されており、支出先の選定は適切である。</t>
    <rPh sb="5" eb="7">
      <t>ジッシ</t>
    </rPh>
    <rPh sb="14" eb="16">
      <t>サンカ</t>
    </rPh>
    <rPh sb="16" eb="18">
      <t>シカク</t>
    </rPh>
    <rPh sb="18" eb="20">
      <t>ヨウケン</t>
    </rPh>
    <rPh sb="23" eb="25">
      <t>ドウシュ</t>
    </rPh>
    <rPh sb="26" eb="28">
      <t>ルイジ</t>
    </rPh>
    <rPh sb="29" eb="31">
      <t>ギョウム</t>
    </rPh>
    <rPh sb="31" eb="33">
      <t>ジッセキ</t>
    </rPh>
    <rPh sb="34" eb="35">
      <t>ユウ</t>
    </rPh>
    <rPh sb="37" eb="39">
      <t>ギョウシャ</t>
    </rPh>
    <rPh sb="40" eb="42">
      <t>タスウ</t>
    </rPh>
    <rPh sb="42" eb="44">
      <t>ソンザイ</t>
    </rPh>
    <rPh sb="49" eb="51">
      <t>カクニン</t>
    </rPh>
    <rPh sb="58" eb="60">
      <t>ジュウブン</t>
    </rPh>
    <rPh sb="61" eb="63">
      <t>コウジ</t>
    </rPh>
    <rPh sb="63" eb="65">
      <t>キカン</t>
    </rPh>
    <rPh sb="66" eb="67">
      <t>モウ</t>
    </rPh>
    <rPh sb="72" eb="75">
      <t>ケッカテキ</t>
    </rPh>
    <rPh sb="76" eb="77">
      <t>イッ</t>
    </rPh>
    <rPh sb="77" eb="78">
      <t>シャ</t>
    </rPh>
    <rPh sb="78" eb="80">
      <t>オウサツ</t>
    </rPh>
    <rPh sb="88" eb="91">
      <t>キョウソウセイ</t>
    </rPh>
    <rPh sb="92" eb="94">
      <t>カクホ</t>
    </rPh>
    <rPh sb="100" eb="103">
      <t>シシュツサキ</t>
    </rPh>
    <rPh sb="104" eb="106">
      <t>センテイ</t>
    </rPh>
    <rPh sb="107" eb="109">
      <t>テキセツ</t>
    </rPh>
    <phoneticPr fontId="5"/>
  </si>
  <si>
    <t>国民の人命に直接関わることに加え、高度な技術力が要求されることから、国の主体的な調査が必要である。本業務の競争性は確保されており、効率化にも努めている。平成29年度の検討結果は、当初の活動見込み及び成果目標から考えて、妥当である。</t>
    <phoneticPr fontId="5"/>
  </si>
  <si>
    <t>外部委託</t>
    <phoneticPr fontId="5"/>
  </si>
  <si>
    <t>検討業務等</t>
    <phoneticPr fontId="5"/>
  </si>
  <si>
    <t>（一財）砂防・地すべり技術センター</t>
    <phoneticPr fontId="5"/>
  </si>
  <si>
    <t>Ａ.</t>
    <phoneticPr fontId="5"/>
  </si>
  <si>
    <t>検討業務</t>
    <phoneticPr fontId="5"/>
  </si>
  <si>
    <t>火山噴火時の土砂災害緊急情報等の高度化に関する検討項目数</t>
    <phoneticPr fontId="5"/>
  </si>
  <si>
    <t>項目</t>
    <rPh sb="0" eb="2">
      <t>コウモク</t>
    </rPh>
    <phoneticPr fontId="5"/>
  </si>
  <si>
    <t>-</t>
    <phoneticPr fontId="5"/>
  </si>
  <si>
    <t>執行額／検討項目数　　　　　　　　　　　　　　</t>
    <rPh sb="0" eb="2">
      <t>シッコウ</t>
    </rPh>
    <rPh sb="2" eb="3">
      <t>ガク</t>
    </rPh>
    <rPh sb="4" eb="6">
      <t>ケントウ</t>
    </rPh>
    <rPh sb="6" eb="8">
      <t>コウモク</t>
    </rPh>
    <rPh sb="8" eb="9">
      <t>スウ</t>
    </rPh>
    <phoneticPr fontId="5"/>
  </si>
  <si>
    <t>百万円</t>
    <rPh sb="0" eb="2">
      <t>ヒャクマン</t>
    </rPh>
    <rPh sb="2" eb="3">
      <t>エン</t>
    </rPh>
    <phoneticPr fontId="5"/>
  </si>
  <si>
    <t>百万円/件</t>
    <rPh sb="0" eb="2">
      <t>ヒャクマン</t>
    </rPh>
    <rPh sb="2" eb="3">
      <t>エン</t>
    </rPh>
    <rPh sb="4" eb="5">
      <t>ケン</t>
    </rPh>
    <phoneticPr fontId="5"/>
  </si>
  <si>
    <t>7</t>
    <phoneticPr fontId="5"/>
  </si>
  <si>
    <t>0</t>
    <phoneticPr fontId="5"/>
  </si>
  <si>
    <t>10</t>
    <phoneticPr fontId="5"/>
  </si>
  <si>
    <t>平成29年度においては、前年度に引き続き土砂災害緊急情報の雨量基準の検討を行った結果、新たに高度化した雨量基準が決定し、避難行動を的確に支援する目的に見合った成果が得られた。</t>
    <rPh sb="0" eb="2">
      <t>ヘイセイ</t>
    </rPh>
    <rPh sb="4" eb="6">
      <t>ネンド</t>
    </rPh>
    <rPh sb="12" eb="15">
      <t>ゼンネンド</t>
    </rPh>
    <rPh sb="16" eb="17">
      <t>ヒ</t>
    </rPh>
    <rPh sb="18" eb="19">
      <t>ツヅ</t>
    </rPh>
    <rPh sb="20" eb="22">
      <t>ドシャ</t>
    </rPh>
    <rPh sb="22" eb="24">
      <t>サイガイ</t>
    </rPh>
    <rPh sb="24" eb="26">
      <t>キンキュウ</t>
    </rPh>
    <rPh sb="26" eb="28">
      <t>ジョウホウ</t>
    </rPh>
    <rPh sb="29" eb="31">
      <t>ウリョウ</t>
    </rPh>
    <rPh sb="31" eb="33">
      <t>キジュン</t>
    </rPh>
    <rPh sb="34" eb="36">
      <t>ケントウ</t>
    </rPh>
    <rPh sb="37" eb="38">
      <t>オコナ</t>
    </rPh>
    <rPh sb="40" eb="42">
      <t>ケッカ</t>
    </rPh>
    <rPh sb="43" eb="44">
      <t>アラ</t>
    </rPh>
    <rPh sb="46" eb="49">
      <t>コウドカ</t>
    </rPh>
    <rPh sb="51" eb="53">
      <t>ウリョウ</t>
    </rPh>
    <rPh sb="53" eb="55">
      <t>キジュン</t>
    </rPh>
    <rPh sb="56" eb="58">
      <t>ケッテイ</t>
    </rPh>
    <rPh sb="72" eb="74">
      <t>モクテキ</t>
    </rPh>
    <rPh sb="75" eb="77">
      <t>ミア</t>
    </rPh>
    <rPh sb="79" eb="81">
      <t>セイカ</t>
    </rPh>
    <rPh sb="82" eb="83">
      <t>エ</t>
    </rPh>
    <phoneticPr fontId="5"/>
  </si>
  <si>
    <t>平成29年度においては、平成28年度の検討によって得られた方向性を踏まえて、過去の土石流による被害発生状況等に基づいた具体的な雨量基準に関する検討を行い、当初の目標に見合った検討内容となった。</t>
    <rPh sb="0" eb="2">
      <t>ヘイセイ</t>
    </rPh>
    <rPh sb="4" eb="6">
      <t>ネンド</t>
    </rPh>
    <rPh sb="12" eb="14">
      <t>ヘイセイ</t>
    </rPh>
    <rPh sb="16" eb="18">
      <t>ネンド</t>
    </rPh>
    <rPh sb="19" eb="21">
      <t>ケントウ</t>
    </rPh>
    <rPh sb="25" eb="26">
      <t>エ</t>
    </rPh>
    <rPh sb="29" eb="32">
      <t>ホウコウセイ</t>
    </rPh>
    <rPh sb="33" eb="34">
      <t>フ</t>
    </rPh>
    <rPh sb="38" eb="40">
      <t>カコ</t>
    </rPh>
    <rPh sb="41" eb="44">
      <t>ドセキリュウ</t>
    </rPh>
    <rPh sb="47" eb="49">
      <t>ヒガイ</t>
    </rPh>
    <rPh sb="49" eb="51">
      <t>ハッセイ</t>
    </rPh>
    <rPh sb="51" eb="53">
      <t>ジョウキョウ</t>
    </rPh>
    <rPh sb="53" eb="54">
      <t>トウ</t>
    </rPh>
    <rPh sb="55" eb="56">
      <t>モト</t>
    </rPh>
    <rPh sb="59" eb="62">
      <t>グタイテキ</t>
    </rPh>
    <rPh sb="63" eb="65">
      <t>ウリョウ</t>
    </rPh>
    <rPh sb="65" eb="67">
      <t>キジュン</t>
    </rPh>
    <rPh sb="68" eb="69">
      <t>カン</t>
    </rPh>
    <rPh sb="71" eb="73">
      <t>ケントウ</t>
    </rPh>
    <rPh sb="74" eb="75">
      <t>オコナ</t>
    </rPh>
    <rPh sb="77" eb="79">
      <t>トウショ</t>
    </rPh>
    <rPh sb="80" eb="82">
      <t>モクヒョウ</t>
    </rPh>
    <rPh sb="83" eb="85">
      <t>ミア</t>
    </rPh>
    <rPh sb="87" eb="89">
      <t>ケントウ</t>
    </rPh>
    <rPh sb="89" eb="91">
      <t>ナイヨウ</t>
    </rPh>
    <phoneticPr fontId="5"/>
  </si>
  <si>
    <t>事業によって得た成果は実際に成果を活用する各地方整備局に対して十分に周知している。なお、新たな雨量基準を適用して土砂災害緊急情報を発表する状況はこれまで生じていない。</t>
    <rPh sb="6" eb="7">
      <t>エ</t>
    </rPh>
    <rPh sb="11" eb="13">
      <t>ジッサイ</t>
    </rPh>
    <rPh sb="14" eb="16">
      <t>セイカ</t>
    </rPh>
    <rPh sb="17" eb="19">
      <t>カツヨウ</t>
    </rPh>
    <rPh sb="21" eb="24">
      <t>カクチホウ</t>
    </rPh>
    <rPh sb="24" eb="27">
      <t>セイビキョク</t>
    </rPh>
    <rPh sb="28" eb="29">
      <t>タイ</t>
    </rPh>
    <rPh sb="31" eb="33">
      <t>ジュウブン</t>
    </rPh>
    <rPh sb="34" eb="36">
      <t>シュウチ</t>
    </rPh>
    <rPh sb="44" eb="45">
      <t>アラ</t>
    </rPh>
    <rPh sb="47" eb="49">
      <t>ウリョウ</t>
    </rPh>
    <rPh sb="49" eb="51">
      <t>キジュン</t>
    </rPh>
    <rPh sb="52" eb="54">
      <t>テキヨウ</t>
    </rPh>
    <rPh sb="56" eb="58">
      <t>ドシャ</t>
    </rPh>
    <rPh sb="58" eb="60">
      <t>サイガイ</t>
    </rPh>
    <rPh sb="60" eb="62">
      <t>キンキュウ</t>
    </rPh>
    <rPh sb="62" eb="64">
      <t>ジョウホウ</t>
    </rPh>
    <rPh sb="65" eb="67">
      <t>ハッピョウ</t>
    </rPh>
    <rPh sb="69" eb="71">
      <t>ジョウキョウ</t>
    </rPh>
    <rPh sb="76" eb="77">
      <t>ショウ</t>
    </rPh>
    <phoneticPr fontId="5"/>
  </si>
  <si>
    <t>避難行動を的確に支援するための、高度化した火山噴火時の土砂災害緊急情報等の提供</t>
    <phoneticPr fontId="5"/>
  </si>
  <si>
    <t>火山噴火時の土砂災害緊急情報等について、高度化した情報の通知率
計算式：（本事業の成果を踏まえて高度化した火山噴火時の土砂災害緊急情報の発表回数／火山噴火時の土砂災害緊急情報の発表回数）×100</t>
    <rPh sb="32" eb="35">
      <t>ケイサンシキ</t>
    </rPh>
    <rPh sb="37" eb="38">
      <t>ホン</t>
    </rPh>
    <rPh sb="38" eb="40">
      <t>ジギョウ</t>
    </rPh>
    <rPh sb="41" eb="43">
      <t>セイカ</t>
    </rPh>
    <rPh sb="44" eb="45">
      <t>フ</t>
    </rPh>
    <rPh sb="48" eb="51">
      <t>コウドカ</t>
    </rPh>
    <rPh sb="53" eb="57">
      <t>カザンフンカ</t>
    </rPh>
    <rPh sb="57" eb="58">
      <t>ジ</t>
    </rPh>
    <rPh sb="59" eb="61">
      <t>ドシャ</t>
    </rPh>
    <rPh sb="61" eb="63">
      <t>サイガイ</t>
    </rPh>
    <rPh sb="63" eb="65">
      <t>キンキュウ</t>
    </rPh>
    <rPh sb="65" eb="67">
      <t>ジョウホウ</t>
    </rPh>
    <rPh sb="68" eb="70">
      <t>ハッピョウ</t>
    </rPh>
    <rPh sb="70" eb="72">
      <t>カイスウ</t>
    </rPh>
    <rPh sb="73" eb="77">
      <t>カザンフンカ</t>
    </rPh>
    <rPh sb="77" eb="78">
      <t>ジ</t>
    </rPh>
    <rPh sb="79" eb="81">
      <t>ドシャ</t>
    </rPh>
    <rPh sb="81" eb="83">
      <t>サイガイ</t>
    </rPh>
    <rPh sb="83" eb="85">
      <t>キンキュウ</t>
    </rPh>
    <rPh sb="85" eb="87">
      <t>ジョウホウ</t>
    </rPh>
    <rPh sb="88" eb="90">
      <t>ハッピョウ</t>
    </rPh>
    <rPh sb="90" eb="92">
      <t>カイスウ</t>
    </rPh>
    <phoneticPr fontId="5"/>
  </si>
  <si>
    <t>効率的かつ効果的に事業を実施した。</t>
    <rPh sb="0" eb="3">
      <t>コウリツテキ</t>
    </rPh>
    <rPh sb="5" eb="8">
      <t>コウカテキ</t>
    </rPh>
    <rPh sb="9" eb="11">
      <t>ジギョウ</t>
    </rPh>
    <rPh sb="12" eb="14">
      <t>ジッシ</t>
    </rPh>
    <phoneticPr fontId="5"/>
  </si>
  <si>
    <t>新28-0013</t>
    <phoneticPr fontId="5"/>
  </si>
  <si>
    <t>新28-0021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</si>
</sst>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190500</xdr:colOff>
      <xdr:row>740</xdr:row>
      <xdr:rowOff>71438</xdr:rowOff>
    </xdr:from>
    <xdr:to>
      <xdr:col>33</xdr:col>
      <xdr:colOff>57559</xdr:colOff>
      <xdr:row>753</xdr:row>
      <xdr:rowOff>12590</xdr:rowOff>
    </xdr:to>
    <xdr:pic>
      <xdr:nvPicPr>
        <xdr:cNvPr id="2" name="図 1"/>
        <xdr:cNvPicPr>
          <a:picLocks noChangeAspect="1"/>
        </xdr:cNvPicPr>
      </xdr:nvPicPr>
      <xdr:blipFill>
        <a:blip xmlns:r="http://schemas.openxmlformats.org/officeDocument/2006/relationships" r:embed="rId1"/>
        <a:stretch>
          <a:fillRect/>
        </a:stretch>
      </xdr:blipFill>
      <xdr:spPr>
        <a:xfrm>
          <a:off x="2012156" y="34385251"/>
          <a:ext cx="4724809" cy="45845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142</v>
      </c>
      <c r="AT2" s="942"/>
      <c r="AU2" s="942"/>
      <c r="AV2" s="52" t="str">
        <f>IF(AW2="", "", "-")</f>
        <v/>
      </c>
      <c r="AW2" s="913"/>
      <c r="AX2" s="913"/>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75</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559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国土強靱化施策</v>
      </c>
      <c r="H8" s="719"/>
      <c r="I8" s="719"/>
      <c r="J8" s="719"/>
      <c r="K8" s="719"/>
      <c r="L8" s="719"/>
      <c r="M8" s="719"/>
      <c r="N8" s="719"/>
      <c r="O8" s="719"/>
      <c r="P8" s="719"/>
      <c r="Q8" s="719"/>
      <c r="R8" s="719"/>
      <c r="S8" s="719"/>
      <c r="T8" s="719"/>
      <c r="U8" s="719"/>
      <c r="V8" s="719"/>
      <c r="W8" s="719"/>
      <c r="X8" s="944"/>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v>8</v>
      </c>
      <c r="X13" s="657"/>
      <c r="Y13" s="657"/>
      <c r="Z13" s="657"/>
      <c r="AA13" s="657"/>
      <c r="AB13" s="657"/>
      <c r="AC13" s="658"/>
      <c r="AD13" s="656">
        <v>10</v>
      </c>
      <c r="AE13" s="657"/>
      <c r="AF13" s="657"/>
      <c r="AG13" s="657"/>
      <c r="AH13" s="657"/>
      <c r="AI13" s="657"/>
      <c r="AJ13" s="658"/>
      <c r="AK13" s="656" t="s">
        <v>557</v>
      </c>
      <c r="AL13" s="657"/>
      <c r="AM13" s="657"/>
      <c r="AN13" s="657"/>
      <c r="AO13" s="657"/>
      <c r="AP13" s="657"/>
      <c r="AQ13" s="658"/>
      <c r="AR13" s="921"/>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466</v>
      </c>
      <c r="X14" s="657"/>
      <c r="Y14" s="657"/>
      <c r="Z14" s="657"/>
      <c r="AA14" s="657"/>
      <c r="AB14" s="657"/>
      <c r="AC14" s="658"/>
      <c r="AD14" s="656" t="s">
        <v>466</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466</v>
      </c>
      <c r="AE15" s="657"/>
      <c r="AF15" s="657"/>
      <c r="AG15" s="657"/>
      <c r="AH15" s="657"/>
      <c r="AI15" s="657"/>
      <c r="AJ15" s="658"/>
      <c r="AK15" s="656" t="s">
        <v>557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466</v>
      </c>
      <c r="X16" s="657"/>
      <c r="Y16" s="657"/>
      <c r="Z16" s="657"/>
      <c r="AA16" s="657"/>
      <c r="AB16" s="657"/>
      <c r="AC16" s="658"/>
      <c r="AD16" s="656" t="s">
        <v>466</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466</v>
      </c>
      <c r="X17" s="657"/>
      <c r="Y17" s="657"/>
      <c r="Z17" s="657"/>
      <c r="AA17" s="657"/>
      <c r="AB17" s="657"/>
      <c r="AC17" s="658"/>
      <c r="AD17" s="656" t="s">
        <v>466</v>
      </c>
      <c r="AE17" s="657"/>
      <c r="AF17" s="657"/>
      <c r="AG17" s="657"/>
      <c r="AH17" s="657"/>
      <c r="AI17" s="657"/>
      <c r="AJ17" s="658"/>
      <c r="AK17" s="656" t="s">
        <v>557</v>
      </c>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8</v>
      </c>
      <c r="X18" s="879"/>
      <c r="Y18" s="879"/>
      <c r="Z18" s="879"/>
      <c r="AA18" s="879"/>
      <c r="AB18" s="879"/>
      <c r="AC18" s="880"/>
      <c r="AD18" s="878">
        <f>SUM(AD13:AJ17)</f>
        <v>10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c r="Q19" s="657"/>
      <c r="R19" s="657"/>
      <c r="S19" s="657"/>
      <c r="T19" s="657"/>
      <c r="U19" s="657"/>
      <c r="V19" s="658"/>
      <c r="W19" s="656">
        <v>7</v>
      </c>
      <c r="X19" s="657"/>
      <c r="Y19" s="657"/>
      <c r="Z19" s="657"/>
      <c r="AA19" s="657"/>
      <c r="AB19" s="657"/>
      <c r="AC19" s="658"/>
      <c r="AD19" s="656">
        <v>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f>IF(W18=0, "-", SUM(W19)/W18)</f>
        <v>0.875</v>
      </c>
      <c r="X20" s="311"/>
      <c r="Y20" s="311"/>
      <c r="Z20" s="311"/>
      <c r="AA20" s="311"/>
      <c r="AB20" s="311"/>
      <c r="AC20" s="311"/>
      <c r="AD20" s="311">
        <f>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8"/>
      <c r="G21" s="309" t="s">
        <v>497</v>
      </c>
      <c r="H21" s="310"/>
      <c r="I21" s="310"/>
      <c r="J21" s="310"/>
      <c r="K21" s="310"/>
      <c r="L21" s="310"/>
      <c r="M21" s="310"/>
      <c r="N21" s="310"/>
      <c r="O21" s="310"/>
      <c r="P21" s="311" t="str">
        <f>IF(P19=0, "-", SUM(P19)/SUM(P13,P14))</f>
        <v>-</v>
      </c>
      <c r="Q21" s="311"/>
      <c r="R21" s="311"/>
      <c r="S21" s="311"/>
      <c r="T21" s="311"/>
      <c r="U21" s="311"/>
      <c r="V21" s="311"/>
      <c r="W21" s="311">
        <f>IF(W19=0, "-", SUM(W19)/SUM(W13,W14))</f>
        <v>0.875</v>
      </c>
      <c r="X21" s="311"/>
      <c r="Y21" s="311"/>
      <c r="Z21" s="311"/>
      <c r="AA21" s="311"/>
      <c r="AB21" s="311"/>
      <c r="AC21" s="311"/>
      <c r="AD21" s="311">
        <f>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c r="H23" s="955"/>
      <c r="I23" s="955"/>
      <c r="J23" s="955"/>
      <c r="K23" s="955"/>
      <c r="L23" s="955"/>
      <c r="M23" s="955"/>
      <c r="N23" s="955"/>
      <c r="O23" s="956"/>
      <c r="P23" s="921" t="s">
        <v>556</v>
      </c>
      <c r="Q23" s="922"/>
      <c r="R23" s="922"/>
      <c r="S23" s="922"/>
      <c r="T23" s="922"/>
      <c r="U23" s="922"/>
      <c r="V23" s="939"/>
      <c r="W23" s="921" t="s">
        <v>556</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6" t="s">
        <v>556</v>
      </c>
      <c r="Q24" s="657"/>
      <c r="R24" s="657"/>
      <c r="S24" s="657"/>
      <c r="T24" s="657"/>
      <c r="U24" s="657"/>
      <c r="V24" s="658"/>
      <c r="W24" s="656" t="s">
        <v>556</v>
      </c>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6" t="s">
        <v>556</v>
      </c>
      <c r="Q25" s="657"/>
      <c r="R25" s="657"/>
      <c r="S25" s="657"/>
      <c r="T25" s="657"/>
      <c r="U25" s="657"/>
      <c r="V25" s="658"/>
      <c r="W25" s="656" t="s">
        <v>556</v>
      </c>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6" t="s">
        <v>556</v>
      </c>
      <c r="Q26" s="657"/>
      <c r="R26" s="657"/>
      <c r="S26" s="657"/>
      <c r="T26" s="657"/>
      <c r="U26" s="657"/>
      <c r="V26" s="658"/>
      <c r="W26" s="656" t="s">
        <v>556</v>
      </c>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6" t="s">
        <v>556</v>
      </c>
      <c r="Q27" s="657"/>
      <c r="R27" s="657"/>
      <c r="S27" s="657"/>
      <c r="T27" s="657"/>
      <c r="U27" s="657"/>
      <c r="V27" s="658"/>
      <c r="W27" s="656" t="s">
        <v>556</v>
      </c>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78" t="e">
        <f>P29-SUM(P23:P27)</f>
        <v>#VALUE!</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t="str">
        <f>AK13</f>
        <v>-</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7" t="s">
        <v>472</v>
      </c>
      <c r="AN30" s="917"/>
      <c r="AO30" s="917"/>
      <c r="AP30" s="857"/>
      <c r="AQ30" s="766" t="s">
        <v>355</v>
      </c>
      <c r="AR30" s="767"/>
      <c r="AS30" s="767"/>
      <c r="AT30" s="768"/>
      <c r="AU30" s="773" t="s">
        <v>253</v>
      </c>
      <c r="AV30" s="773"/>
      <c r="AW30" s="773"/>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595</v>
      </c>
      <c r="H32" s="561"/>
      <c r="I32" s="561"/>
      <c r="J32" s="561"/>
      <c r="K32" s="561"/>
      <c r="L32" s="561"/>
      <c r="M32" s="561"/>
      <c r="N32" s="561"/>
      <c r="O32" s="562"/>
      <c r="P32" s="98" t="s">
        <v>596</v>
      </c>
      <c r="Q32" s="98"/>
      <c r="R32" s="98"/>
      <c r="S32" s="98"/>
      <c r="T32" s="98"/>
      <c r="U32" s="98"/>
      <c r="V32" s="98"/>
      <c r="W32" s="98"/>
      <c r="X32" s="99"/>
      <c r="Y32" s="467" t="s">
        <v>12</v>
      </c>
      <c r="Z32" s="527"/>
      <c r="AA32" s="528"/>
      <c r="AB32" s="457" t="s">
        <v>562</v>
      </c>
      <c r="AC32" s="457"/>
      <c r="AD32" s="457"/>
      <c r="AE32" s="211" t="s">
        <v>562</v>
      </c>
      <c r="AF32" s="212"/>
      <c r="AG32" s="212"/>
      <c r="AH32" s="212"/>
      <c r="AI32" s="211" t="s">
        <v>562</v>
      </c>
      <c r="AJ32" s="212"/>
      <c r="AK32" s="212"/>
      <c r="AL32" s="212"/>
      <c r="AM32" s="211" t="s">
        <v>562</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6" t="s">
        <v>301</v>
      </c>
      <c r="AC33" s="866"/>
      <c r="AD33" s="866"/>
      <c r="AE33" s="211" t="s">
        <v>466</v>
      </c>
      <c r="AF33" s="212"/>
      <c r="AG33" s="212"/>
      <c r="AH33" s="212"/>
      <c r="AI33" s="211" t="s">
        <v>466</v>
      </c>
      <c r="AJ33" s="212"/>
      <c r="AK33" s="212"/>
      <c r="AL33" s="212"/>
      <c r="AM33" s="211" t="s">
        <v>466</v>
      </c>
      <c r="AN33" s="212"/>
      <c r="AO33" s="212"/>
      <c r="AP33" s="212"/>
      <c r="AQ33" s="333"/>
      <c r="AR33" s="200"/>
      <c r="AS33" s="200"/>
      <c r="AT33" s="334"/>
      <c r="AU33" s="212">
        <v>100</v>
      </c>
      <c r="AV33" s="212"/>
      <c r="AW33" s="212"/>
      <c r="AX33" s="214"/>
    </row>
    <row r="34" spans="1:50" ht="90.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466</v>
      </c>
      <c r="AF34" s="212"/>
      <c r="AG34" s="212"/>
      <c r="AH34" s="212"/>
      <c r="AI34" s="211" t="s">
        <v>466</v>
      </c>
      <c r="AJ34" s="212"/>
      <c r="AK34" s="212"/>
      <c r="AL34" s="212"/>
      <c r="AM34" s="211" t="s">
        <v>466</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583</v>
      </c>
      <c r="H101" s="98"/>
      <c r="I101" s="98"/>
      <c r="J101" s="98"/>
      <c r="K101" s="98"/>
      <c r="L101" s="98"/>
      <c r="M101" s="98"/>
      <c r="N101" s="98"/>
      <c r="O101" s="98"/>
      <c r="P101" s="98"/>
      <c r="Q101" s="98"/>
      <c r="R101" s="98"/>
      <c r="S101" s="98"/>
      <c r="T101" s="98"/>
      <c r="U101" s="98"/>
      <c r="V101" s="98"/>
      <c r="W101" s="98"/>
      <c r="X101" s="99"/>
      <c r="Y101" s="538" t="s">
        <v>55</v>
      </c>
      <c r="Z101" s="539"/>
      <c r="AA101" s="540"/>
      <c r="AB101" s="457" t="s">
        <v>584</v>
      </c>
      <c r="AC101" s="457"/>
      <c r="AD101" s="457"/>
      <c r="AE101" s="211" t="s">
        <v>585</v>
      </c>
      <c r="AF101" s="212"/>
      <c r="AG101" s="212"/>
      <c r="AH101" s="213"/>
      <c r="AI101" s="211">
        <v>1</v>
      </c>
      <c r="AJ101" s="212"/>
      <c r="AK101" s="212"/>
      <c r="AL101" s="213"/>
      <c r="AM101" s="211">
        <v>1</v>
      </c>
      <c r="AN101" s="212"/>
      <c r="AO101" s="212"/>
      <c r="AP101" s="213"/>
      <c r="AQ101" s="211">
        <v>0</v>
      </c>
      <c r="AR101" s="212"/>
      <c r="AS101" s="212"/>
      <c r="AT101" s="213"/>
      <c r="AU101" s="211">
        <v>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584</v>
      </c>
      <c r="AC102" s="457"/>
      <c r="AD102" s="457"/>
      <c r="AE102" s="414" t="s">
        <v>585</v>
      </c>
      <c r="AF102" s="414"/>
      <c r="AG102" s="414"/>
      <c r="AH102" s="414"/>
      <c r="AI102" s="414">
        <v>1</v>
      </c>
      <c r="AJ102" s="414"/>
      <c r="AK102" s="414"/>
      <c r="AL102" s="414"/>
      <c r="AM102" s="414">
        <v>1</v>
      </c>
      <c r="AN102" s="414"/>
      <c r="AO102" s="414"/>
      <c r="AP102" s="414"/>
      <c r="AQ102" s="266">
        <v>0</v>
      </c>
      <c r="AR102" s="267"/>
      <c r="AS102" s="267"/>
      <c r="AT102" s="312"/>
      <c r="AU102" s="266">
        <v>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31.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4" customHeight="1" x14ac:dyDescent="0.15">
      <c r="A116" s="435"/>
      <c r="B116" s="436"/>
      <c r="C116" s="436"/>
      <c r="D116" s="436"/>
      <c r="E116" s="436"/>
      <c r="F116" s="437"/>
      <c r="G116" s="389" t="s">
        <v>586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587</v>
      </c>
      <c r="AC116" s="459"/>
      <c r="AD116" s="460"/>
      <c r="AE116" s="211" t="s">
        <v>585</v>
      </c>
      <c r="AF116" s="212"/>
      <c r="AG116" s="212"/>
      <c r="AH116" s="213"/>
      <c r="AI116" s="414">
        <v>7</v>
      </c>
      <c r="AJ116" s="414"/>
      <c r="AK116" s="414"/>
      <c r="AL116" s="414"/>
      <c r="AM116" s="414">
        <v>10</v>
      </c>
      <c r="AN116" s="414"/>
      <c r="AO116" s="414"/>
      <c r="AP116" s="414"/>
      <c r="AQ116" s="211">
        <v>0</v>
      </c>
      <c r="AR116" s="212"/>
      <c r="AS116" s="212"/>
      <c r="AT116" s="212"/>
      <c r="AU116" s="212"/>
      <c r="AV116" s="212"/>
      <c r="AW116" s="212"/>
      <c r="AX116" s="214"/>
    </row>
    <row r="117" spans="1:50" ht="24"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588</v>
      </c>
      <c r="AC117" s="469"/>
      <c r="AD117" s="470"/>
      <c r="AE117" s="898" t="s">
        <v>556</v>
      </c>
      <c r="AF117" s="899"/>
      <c r="AG117" s="899"/>
      <c r="AH117" s="900"/>
      <c r="AI117" s="547" t="s">
        <v>589</v>
      </c>
      <c r="AJ117" s="547"/>
      <c r="AK117" s="547"/>
      <c r="AL117" s="547"/>
      <c r="AM117" s="547" t="s">
        <v>591</v>
      </c>
      <c r="AN117" s="547"/>
      <c r="AO117" s="547"/>
      <c r="AP117" s="547"/>
      <c r="AQ117" s="547" t="s">
        <v>590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24.75"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24.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2.7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2.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6.2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9.25" customHeight="1" x14ac:dyDescent="0.15">
      <c r="A188" s="182"/>
      <c r="B188" s="179"/>
      <c r="C188" s="173"/>
      <c r="D188" s="179"/>
      <c r="E188" s="118" t="s">
        <v>566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9.2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3"/>
      <c r="E430" s="167" t="s">
        <v>388</v>
      </c>
      <c r="F430" s="168"/>
      <c r="G430" s="901" t="s">
        <v>384</v>
      </c>
      <c r="H430" s="116"/>
      <c r="I430" s="116"/>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558</v>
      </c>
      <c r="AE702" s="339"/>
      <c r="AF702" s="339"/>
      <c r="AG702" s="381" t="s">
        <v>567</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558</v>
      </c>
      <c r="AE703" s="322"/>
      <c r="AF703" s="322"/>
      <c r="AG703" s="94" t="s">
        <v>568</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558</v>
      </c>
      <c r="AE704" s="782"/>
      <c r="AF704" s="782"/>
      <c r="AG704" s="160" t="s">
        <v>569</v>
      </c>
      <c r="AH704" s="101"/>
      <c r="AI704" s="101"/>
      <c r="AJ704" s="101"/>
      <c r="AK704" s="101"/>
      <c r="AL704" s="101"/>
      <c r="AM704" s="101"/>
      <c r="AN704" s="101"/>
      <c r="AO704" s="101"/>
      <c r="AP704" s="101"/>
      <c r="AQ704" s="101"/>
      <c r="AR704" s="101"/>
      <c r="AS704" s="101"/>
      <c r="AT704" s="101"/>
      <c r="AU704" s="101"/>
      <c r="AV704" s="101"/>
      <c r="AW704" s="101"/>
      <c r="AX704" s="161"/>
    </row>
    <row r="705" spans="1:50" ht="29.2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558</v>
      </c>
      <c r="AE705" s="714"/>
      <c r="AF705" s="714"/>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3"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53.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572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558</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571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3.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558</v>
      </c>
      <c r="AE714" s="807"/>
      <c r="AF714" s="808"/>
      <c r="AG714" s="735" t="s">
        <v>574</v>
      </c>
      <c r="AH714" s="736"/>
      <c r="AI714" s="736"/>
      <c r="AJ714" s="736"/>
      <c r="AK714" s="736"/>
      <c r="AL714" s="736"/>
      <c r="AM714" s="736"/>
      <c r="AN714" s="736"/>
      <c r="AO714" s="736"/>
      <c r="AP714" s="736"/>
      <c r="AQ714" s="736"/>
      <c r="AR714" s="736"/>
      <c r="AS714" s="736"/>
      <c r="AT714" s="736"/>
      <c r="AU714" s="736"/>
      <c r="AV714" s="736"/>
      <c r="AW714" s="736"/>
      <c r="AX714" s="737"/>
    </row>
    <row r="715" spans="1:50" ht="68.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558</v>
      </c>
      <c r="AE715" s="604"/>
      <c r="AF715" s="655"/>
      <c r="AG715" s="741" t="s">
        <v>592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6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62.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39" t="s">
        <v>48</v>
      </c>
      <c r="B726" s="801"/>
      <c r="C726" s="814" t="s">
        <v>53</v>
      </c>
      <c r="D726" s="836"/>
      <c r="E726" s="836"/>
      <c r="F726" s="837"/>
      <c r="G726" s="573" t="s">
        <v>577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25" customHeight="1" thickBot="1" x14ac:dyDescent="0.2">
      <c r="A727" s="802"/>
      <c r="B727" s="803"/>
      <c r="C727" s="747" t="s">
        <v>57</v>
      </c>
      <c r="D727" s="748"/>
      <c r="E727" s="748"/>
      <c r="F727" s="749"/>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3.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3.2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3.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3.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3"/>
      <c r="C737" s="203"/>
      <c r="D737" s="204"/>
      <c r="E737" s="990"/>
      <c r="F737" s="990"/>
      <c r="G737" s="990"/>
      <c r="H737" s="990"/>
      <c r="I737" s="990"/>
      <c r="J737" s="990"/>
      <c r="K737" s="990"/>
      <c r="L737" s="990"/>
      <c r="M737" s="990"/>
      <c r="N737" s="358" t="s">
        <v>358</v>
      </c>
      <c r="O737" s="358"/>
      <c r="P737" s="358"/>
      <c r="Q737" s="358"/>
      <c r="R737" s="990"/>
      <c r="S737" s="990"/>
      <c r="T737" s="990"/>
      <c r="U737" s="990"/>
      <c r="V737" s="990"/>
      <c r="W737" s="990"/>
      <c r="X737" s="990"/>
      <c r="Y737" s="990"/>
      <c r="Z737" s="990"/>
      <c r="AA737" s="358" t="s">
        <v>359</v>
      </c>
      <c r="AB737" s="358"/>
      <c r="AC737" s="358"/>
      <c r="AD737" s="358"/>
      <c r="AE737" s="990"/>
      <c r="AF737" s="990"/>
      <c r="AG737" s="990"/>
      <c r="AH737" s="990"/>
      <c r="AI737" s="990"/>
      <c r="AJ737" s="990"/>
      <c r="AK737" s="990"/>
      <c r="AL737" s="990"/>
      <c r="AM737" s="990"/>
      <c r="AN737" s="358" t="s">
        <v>360</v>
      </c>
      <c r="AO737" s="358"/>
      <c r="AP737" s="358"/>
      <c r="AQ737" s="358"/>
      <c r="AR737" s="991"/>
      <c r="AS737" s="992"/>
      <c r="AT737" s="992"/>
      <c r="AU737" s="992"/>
      <c r="AV737" s="992"/>
      <c r="AW737" s="992"/>
      <c r="AX737" s="993"/>
      <c r="AY737" s="89"/>
      <c r="AZ737" s="89"/>
    </row>
    <row r="738" spans="1:52" ht="24.75" customHeight="1" x14ac:dyDescent="0.15">
      <c r="A738" s="994" t="s">
        <v>361</v>
      </c>
      <c r="B738" s="203"/>
      <c r="C738" s="203"/>
      <c r="D738" s="204"/>
      <c r="E738" s="990"/>
      <c r="F738" s="990"/>
      <c r="G738" s="990"/>
      <c r="H738" s="990"/>
      <c r="I738" s="990"/>
      <c r="J738" s="990"/>
      <c r="K738" s="990"/>
      <c r="L738" s="990"/>
      <c r="M738" s="990"/>
      <c r="N738" s="358" t="s">
        <v>362</v>
      </c>
      <c r="O738" s="358"/>
      <c r="P738" s="358"/>
      <c r="Q738" s="358"/>
      <c r="R738" s="990" t="s">
        <v>599</v>
      </c>
      <c r="S738" s="990"/>
      <c r="T738" s="990"/>
      <c r="U738" s="990"/>
      <c r="V738" s="990"/>
      <c r="W738" s="990"/>
      <c r="X738" s="990"/>
      <c r="Y738" s="990"/>
      <c r="Z738" s="990"/>
      <c r="AA738" s="358" t="s">
        <v>482</v>
      </c>
      <c r="AB738" s="358"/>
      <c r="AC738" s="358"/>
      <c r="AD738" s="358"/>
      <c r="AE738" s="990" t="s">
        <v>598</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t="s">
        <v>484</v>
      </c>
      <c r="J739" s="985"/>
      <c r="K739" s="91" t="str">
        <f>IF(OR(I739="　", I739=""), "", "-")</f>
        <v/>
      </c>
      <c r="L739" s="986">
        <v>141</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578</v>
      </c>
      <c r="H781" s="670"/>
      <c r="I781" s="670"/>
      <c r="J781" s="670"/>
      <c r="K781" s="671"/>
      <c r="L781" s="663" t="s">
        <v>579</v>
      </c>
      <c r="M781" s="664"/>
      <c r="N781" s="664"/>
      <c r="O781" s="664"/>
      <c r="P781" s="664"/>
      <c r="Q781" s="664"/>
      <c r="R781" s="664"/>
      <c r="S781" s="664"/>
      <c r="T781" s="664"/>
      <c r="U781" s="664"/>
      <c r="V781" s="664"/>
      <c r="W781" s="664"/>
      <c r="X781" s="665"/>
      <c r="Y781" s="384">
        <v>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61.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580</v>
      </c>
      <c r="D837" s="340"/>
      <c r="E837" s="340"/>
      <c r="F837" s="340"/>
      <c r="G837" s="340"/>
      <c r="H837" s="340"/>
      <c r="I837" s="340"/>
      <c r="J837" s="341">
        <v>4010005018693</v>
      </c>
      <c r="K837" s="342"/>
      <c r="L837" s="342"/>
      <c r="M837" s="342"/>
      <c r="N837" s="342"/>
      <c r="O837" s="342"/>
      <c r="P837" s="355" t="s">
        <v>582</v>
      </c>
      <c r="Q837" s="343"/>
      <c r="R837" s="343"/>
      <c r="S837" s="343"/>
      <c r="T837" s="343"/>
      <c r="U837" s="343"/>
      <c r="V837" s="343"/>
      <c r="W837" s="343"/>
      <c r="X837" s="343"/>
      <c r="Y837" s="344">
        <v>9</v>
      </c>
      <c r="Z837" s="345"/>
      <c r="AA837" s="345"/>
      <c r="AB837" s="346"/>
      <c r="AC837" s="356" t="s">
        <v>524</v>
      </c>
      <c r="AD837" s="364"/>
      <c r="AE837" s="364"/>
      <c r="AF837" s="364"/>
      <c r="AG837" s="364"/>
      <c r="AH837" s="365">
        <v>1</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AR15:AX15 AK13:AX13 AK14:AQ17">
    <cfRule type="expression" dxfId="2791" priority="13723">
      <formula>IF(RIGHT(TEXT(AK13,"0.#"),1)=".",FALSE,TRUE)</formula>
    </cfRule>
    <cfRule type="expression" dxfId="2790" priority="13724">
      <formula>IF(RIGHT(TEXT(AK13,"0.#"),1)=".",TRUE,FALSE)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Q116">
    <cfRule type="expression" dxfId="2613" priority="13177">
      <formula>IF(RIGHT(TEXT(AQ116,"0.#"),1)=".",FALSE,TRUE)</formula>
    </cfRule>
    <cfRule type="expression" dxfId="2612" priority="13178">
      <formula>IF(RIGHT(TEXT(AQ116,"0.#"),1)=".",TRUE,FALSE)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3:AJ13 P15:AJ17">
    <cfRule type="expression" dxfId="721" priority="21">
      <formula>IF(RIGHT(TEXT(P13,"0.#"),1)=".",FALSE,TRUE)</formula>
    </cfRule>
    <cfRule type="expression" dxfId="720" priority="22">
      <formula>IF(RIGHT(TEXT(P13,"0.#"),1)=".",TRUE,FALSE)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4">
    <cfRule type="expression" dxfId="713" priority="3">
      <formula>IF(RIGHT(TEXT(AM34,"0.#"),1)=".",FALSE,TRUE)</formula>
    </cfRule>
    <cfRule type="expression" dxfId="712" priority="4">
      <formula>IF(RIGHT(TEXT(AM34,"0.#"),1)=".",TRUE,FALSE)</formula>
    </cfRule>
  </conditionalFormatting>
  <conditionalFormatting sqref="AE33">
    <cfRule type="expression" dxfId="711" priority="13">
      <formula>IF(RIGHT(TEXT(AE33,"0.#"),1)=".",FALSE,TRUE)</formula>
    </cfRule>
    <cfRule type="expression" dxfId="710" priority="14">
      <formula>IF(RIGHT(TEXT(AE33,"0.#"),1)=".",TRUE,FALSE)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I34">
    <cfRule type="expression" dxfId="707" priority="9">
      <formula>IF(RIGHT(TEXT(AI34,"0.#"),1)=".",FALSE,TRUE)</formula>
    </cfRule>
    <cfRule type="expression" dxfId="706" priority="10">
      <formula>IF(RIGHT(TEXT(AI34,"0.#"),1)=".",TRUE,FALSE)</formula>
    </cfRule>
  </conditionalFormatting>
  <conditionalFormatting sqref="AI33">
    <cfRule type="expression" dxfId="705" priority="7">
      <formula>IF(RIGHT(TEXT(AI33,"0.#"),1)=".",FALSE,TRUE)</formula>
    </cfRule>
    <cfRule type="expression" dxfId="704" priority="8">
      <formula>IF(RIGHT(TEXT(AI33,"0.#"),1)=".",TRUE,FALSE)</formula>
    </cfRule>
  </conditionalFormatting>
  <conditionalFormatting sqref="AM33">
    <cfRule type="expression" dxfId="703" priority="5">
      <formula>IF(RIGHT(TEXT(AM33,"0.#"),1)=".",FALSE,TRUE)</formula>
    </cfRule>
    <cfRule type="expression" dxfId="702" priority="6">
      <formula>IF(RIGHT(TEXT(AM33,"0.#"),1)=".",TRUE,FALSE)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1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6" sqref="U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558</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8"/>
      <c r="AA2" s="829"/>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8"/>
      <c r="AA9" s="829"/>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8"/>
      <c r="AA16" s="829"/>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8"/>
      <c r="AA23" s="829"/>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8"/>
      <c r="AA30" s="829"/>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8"/>
      <c r="AA37" s="829"/>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8"/>
      <c r="AA44" s="829"/>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8"/>
      <c r="AA51" s="829"/>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8"/>
      <c r="AA58" s="829"/>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8"/>
      <c r="AA65" s="829"/>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2"/>
      <c r="B16" s="1053"/>
      <c r="C16" s="1053"/>
      <c r="D16" s="1053"/>
      <c r="E16" s="1053"/>
      <c r="F16" s="105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2"/>
      <c r="B29" s="1053"/>
      <c r="C29" s="1053"/>
      <c r="D29" s="1053"/>
      <c r="E29" s="1053"/>
      <c r="F29" s="105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2"/>
      <c r="B42" s="1053"/>
      <c r="C42" s="1053"/>
      <c r="D42" s="1053"/>
      <c r="E42" s="1053"/>
      <c r="F42" s="105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2"/>
      <c r="B56" s="1053"/>
      <c r="C56" s="1053"/>
      <c r="D56" s="1053"/>
      <c r="E56" s="1053"/>
      <c r="F56" s="105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2"/>
      <c r="B69" s="1053"/>
      <c r="C69" s="1053"/>
      <c r="D69" s="1053"/>
      <c r="E69" s="1053"/>
      <c r="F69" s="105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2"/>
      <c r="B82" s="1053"/>
      <c r="C82" s="1053"/>
      <c r="D82" s="1053"/>
      <c r="E82" s="1053"/>
      <c r="F82" s="105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2"/>
      <c r="B95" s="1053"/>
      <c r="C95" s="1053"/>
      <c r="D95" s="1053"/>
      <c r="E95" s="1053"/>
      <c r="F95" s="105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2"/>
      <c r="B109" s="1053"/>
      <c r="C109" s="1053"/>
      <c r="D109" s="1053"/>
      <c r="E109" s="1053"/>
      <c r="F109" s="105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2"/>
      <c r="B122" s="1053"/>
      <c r="C122" s="1053"/>
      <c r="D122" s="1053"/>
      <c r="E122" s="1053"/>
      <c r="F122" s="105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2"/>
      <c r="B135" s="1053"/>
      <c r="C135" s="1053"/>
      <c r="D135" s="1053"/>
      <c r="E135" s="1053"/>
      <c r="F135" s="105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2"/>
      <c r="B148" s="1053"/>
      <c r="C148" s="1053"/>
      <c r="D148" s="1053"/>
      <c r="E148" s="1053"/>
      <c r="F148" s="105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2"/>
      <c r="B162" s="1053"/>
      <c r="C162" s="1053"/>
      <c r="D162" s="1053"/>
      <c r="E162" s="1053"/>
      <c r="F162" s="105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2"/>
      <c r="B175" s="1053"/>
      <c r="C175" s="1053"/>
      <c r="D175" s="1053"/>
      <c r="E175" s="1053"/>
      <c r="F175" s="105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2"/>
      <c r="B188" s="1053"/>
      <c r="C188" s="1053"/>
      <c r="D188" s="1053"/>
      <c r="E188" s="1053"/>
      <c r="F188" s="105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2"/>
      <c r="B201" s="1053"/>
      <c r="C201" s="1053"/>
      <c r="D201" s="1053"/>
      <c r="E201" s="1053"/>
      <c r="F201" s="105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2"/>
      <c r="B215" s="1053"/>
      <c r="C215" s="1053"/>
      <c r="D215" s="1053"/>
      <c r="E215" s="1053"/>
      <c r="F215" s="105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2"/>
      <c r="B228" s="1053"/>
      <c r="C228" s="1053"/>
      <c r="D228" s="1053"/>
      <c r="E228" s="1053"/>
      <c r="F228" s="105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2"/>
      <c r="B241" s="1053"/>
      <c r="C241" s="1053"/>
      <c r="D241" s="1053"/>
      <c r="E241" s="1053"/>
      <c r="F241" s="105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2"/>
      <c r="B254" s="1053"/>
      <c r="C254" s="1053"/>
      <c r="D254" s="1053"/>
      <c r="E254" s="1053"/>
      <c r="F254" s="105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2018-05-31T04:25:17Z</cp:lastPrinted>
  <dcterms:created xsi:type="dcterms:W3CDTF">2012-03-13T00:50:25Z</dcterms:created>
  <dcterms:modified xsi:type="dcterms:W3CDTF">2018-07-10T02:37:48Z</dcterms:modified>
</cp:coreProperties>
</file>