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H30（共有）\2.行政事業レビュー\6.平成30年度行政事業レビューシートの作成等\4.最終公表\4.会計課へ\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行政事業レビューシート!$A$1:$AX$1053</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comments1.xml><?xml version="1.0" encoding="utf-8"?>
<comments xmlns="http://schemas.openxmlformats.org/spreadsheetml/2006/main">
  <authors>
    <author>なし</author>
  </authors>
  <commentList>
    <comment ref="AQ102" authorId="0" shapeId="0">
      <text>
        <r>
          <rPr>
            <b/>
            <sz val="9"/>
            <color indexed="81"/>
            <rFont val="ＭＳ Ｐゴシック"/>
            <family val="3"/>
            <charset val="128"/>
          </rPr>
          <t>隻数変更
１→２</t>
        </r>
      </text>
    </comment>
    <comment ref="AQ117" authorId="0" shapeId="0">
      <text>
        <r>
          <rPr>
            <b/>
            <sz val="9"/>
            <color indexed="81"/>
            <rFont val="ＭＳ Ｐゴシック"/>
            <family val="3"/>
            <charset val="128"/>
          </rPr>
          <t>隻数変更
１→２</t>
        </r>
      </text>
    </comment>
  </commentList>
</comments>
</file>

<file path=xl/sharedStrings.xml><?xml version="1.0" encoding="utf-8"?>
<sst xmlns="http://schemas.openxmlformats.org/spreadsheetml/2006/main" count="2834" uniqueCount="612">
  <si>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</si>
  <si>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</si>
  <si>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</si>
  <si>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</si>
  <si>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</si>
  <si>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</si>
  <si>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</si>
  <si>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</si>
  <si>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</si>
  <si>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</si>
  <si>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</si>
  <si>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</si>
  <si>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</si>
  <si>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</si>
  <si>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</si>
  <si>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</si>
  <si>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</si>
  <si>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</si>
  <si>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</si>
  <si>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</si>
  <si>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</si>
  <si>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</si>
  <si>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</si>
  <si>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</si>
  <si>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</si>
  <si>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</si>
  <si>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</si>
  <si>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</si>
  <si>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</si>
  <si>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</si>
  <si>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</si>
  <si>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</si>
  <si>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</si>
  <si>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</si>
  <si>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</si>
  <si>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</si>
  <si>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</si>
  <si>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</si>
  <si>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</si>
  <si>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</si>
  <si>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</si>
  <si>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</si>
  <si>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</si>
  <si>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</si>
  <si>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</si>
  <si>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</si>
  <si>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</si>
  <si>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</si>
  <si>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</si>
  <si>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</si>
  <si>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</si>
  <si>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</si>
  <si>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</si>
  <si>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</si>
  <si>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</si>
  <si>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</si>
  <si>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</si>
  <si>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</si>
  <si>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</si>
  <si>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</si>
  <si>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</si>
  <si>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</si>
  <si>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</si>
  <si>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</si>
  <si>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</si>
  <si>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</si>
  <si>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</si>
  <si>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</si>
  <si>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</si>
  <si>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</si>
  <si>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</si>
  <si>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</si>
  <si>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</si>
  <si>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</si>
  <si>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</si>
  <si>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</si>
  <si>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</si>
  <si>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</si>
  <si>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</si>
  <si>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</si>
  <si>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</si>
  <si>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</si>
  <si>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</si>
  <si>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</si>
  <si>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</si>
  <si>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</si>
  <si>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</si>
  <si>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</si>
  <si>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</si>
  <si>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</si>
  <si>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</si>
  <si>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</si>
  <si>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</si>
  <si>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</si>
  <si>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</si>
  <si>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</si>
  <si>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</si>
  <si>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</si>
  <si>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</si>
  <si>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</si>
  <si>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</si>
  <si>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</si>
  <si>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</si>
  <si>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</si>
  <si>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</si>
  <si>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</si>
  <si>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</si>
  <si>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</si>
  <si>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</si>
  <si>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</si>
  <si>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</si>
  <si>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</si>
  <si>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</si>
  <si>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</si>
  <si>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</si>
  <si>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</si>
  <si>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</si>
  <si>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</si>
  <si>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</si>
  <si>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</si>
  <si>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</si>
  <si>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</si>
  <si>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</si>
  <si>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</si>
  <si>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</si>
  <si>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</si>
  <si>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</si>
  <si>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</si>
  <si>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</si>
  <si>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</si>
  <si>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</si>
  <si>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</si>
  <si>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</si>
  <si>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</si>
  <si>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</si>
  <si>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</si>
  <si>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</si>
  <si>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</si>
  <si>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</si>
  <si>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</si>
  <si>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</si>
  <si>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</si>
  <si>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</si>
  <si>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</si>
  <si>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</si>
  <si>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</si>
  <si>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</si>
  <si>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</si>
  <si>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</si>
  <si>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</si>
  <si>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</si>
  <si>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</si>
  <si>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</si>
  <si>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</si>
  <si>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</si>
  <si>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</si>
  <si>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</si>
  <si>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</si>
  <si>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</si>
  <si>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</si>
  <si>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</si>
  <si>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</si>
  <si>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</si>
  <si>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</si>
  <si>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</si>
  <si>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</si>
  <si>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</si>
  <si>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</si>
  <si>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</si>
  <si>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</si>
  <si>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</si>
  <si>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</si>
  <si>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</si>
  <si>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</si>
  <si>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</si>
  <si>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</si>
  <si>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</si>
  <si>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</si>
  <si>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</si>
  <si>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</si>
  <si>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</si>
  <si>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</si>
  <si>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</si>
  <si>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</si>
  <si>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</si>
  <si>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</si>
  <si>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</si>
  <si>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</si>
  <si>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</si>
  <si>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</si>
  <si>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</si>
  <si>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</si>
  <si>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</si>
  <si>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</si>
  <si>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</si>
  <si>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</si>
  <si>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</si>
  <si>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</si>
  <si>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</si>
  <si>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</si>
  <si>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</si>
  <si>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</si>
  <si>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</si>
  <si>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</si>
  <si>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</si>
  <si>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</si>
  <si>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</si>
  <si>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</si>
  <si>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</si>
  <si>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</si>
  <si>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</si>
  <si>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</si>
  <si>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</si>
  <si>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</si>
  <si>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</si>
  <si>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</si>
  <si>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</si>
  <si>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</si>
  <si>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</si>
  <si>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</si>
  <si>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</si>
  <si>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</si>
  <si>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</si>
  <si>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</si>
  <si>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</si>
  <si>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</si>
  <si>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</si>
  <si>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</si>
  <si>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</si>
  <si>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</si>
  <si>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</si>
  <si>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</si>
  <si>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</si>
  <si>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</si>
  <si>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</si>
  <si>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</si>
  <si>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</si>
  <si>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</si>
  <si>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</si>
  <si>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</si>
  <si>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</si>
  <si>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</si>
  <si>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</si>
  <si>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</si>
  <si>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</si>
  <si>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</si>
  <si>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</si>
  <si>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</si>
  <si>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</si>
  <si>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</si>
  <si>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</si>
  <si>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</si>
  <si>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</si>
  <si>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</si>
  <si>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</si>
  <si>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</si>
  <si>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</si>
  <si>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</si>
  <si>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</si>
  <si>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</si>
  <si>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</si>
  <si>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</si>
  <si>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</si>
  <si>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</si>
  <si>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</si>
  <si>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</si>
  <si>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</si>
  <si>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</si>
  <si>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</si>
  <si>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</si>
  <si>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</si>
  <si>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</si>
  <si>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</si>
  <si>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</si>
  <si>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</si>
  <si>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</si>
  <si>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</si>
  <si>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</si>
  <si>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</si>
  <si>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</si>
  <si>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</si>
  <si>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</si>
  <si>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</si>
  <si>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</si>
  <si>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</si>
  <si>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</si>
  <si>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</si>
  <si>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</si>
  <si>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</si>
  <si>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</si>
  <si>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</si>
  <si>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</si>
  <si>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</si>
  <si>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</si>
  <si>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</si>
  <si>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</si>
  <si>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</si>
  <si>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</si>
  <si>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</si>
  <si>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</si>
  <si>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</si>
  <si>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</si>
  <si>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</si>
  <si>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</si>
  <si>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</si>
  <si>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</si>
  <si>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</si>
  <si>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</si>
  <si>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</si>
  <si>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</si>
  <si>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</si>
  <si>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</si>
  <si>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</si>
  <si>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</si>
  <si>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</si>
  <si>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</si>
  <si>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</si>
  <si>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</si>
  <si>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</si>
  <si>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</si>
  <si>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</si>
  <si>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</si>
  <si>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</si>
  <si>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</si>
  <si>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</si>
  <si>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</si>
  <si>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</si>
  <si>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</si>
  <si>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</si>
  <si>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</si>
  <si>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</si>
  <si>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</si>
  <si>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</si>
  <si>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</si>
  <si>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</si>
  <si>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</si>
  <si>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</si>
  <si>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</si>
  <si>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</si>
  <si>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</si>
  <si>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</si>
  <si>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</si>
  <si>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</si>
  <si>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</si>
  <si>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</si>
  <si>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</si>
  <si>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</si>
  <si>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</si>
  <si>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</si>
  <si>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</si>
  <si>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</si>
  <si>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</si>
  <si>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</si>
  <si>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</si>
  <si>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</si>
  <si>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</si>
  <si>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</si>
  <si>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</si>
  <si>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</si>
  <si>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</si>
  <si>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</si>
  <si>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</si>
  <si>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</si>
  <si>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</si>
  <si>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</si>
  <si>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</si>
  <si>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</si>
  <si>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</si>
  <si>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</si>
  <si>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</si>
  <si>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</si>
  <si>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</si>
  <si>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</si>
  <si>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</si>
  <si>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</si>
  <si>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</si>
  <si>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</si>
  <si>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</si>
  <si>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</si>
  <si>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</si>
  <si>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</si>
  <si>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</si>
  <si>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</si>
  <si>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</si>
  <si>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</si>
  <si>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</si>
  <si>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</si>
  <si>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</si>
  <si>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</si>
  <si>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</si>
  <si>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</si>
  <si>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</si>
  <si>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</si>
  <si>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</si>
  <si>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</si>
  <si>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</si>
  <si>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</si>
  <si>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</si>
  <si>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</si>
  <si>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</si>
  <si>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</si>
  <si>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</si>
  <si>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</si>
  <si>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</si>
  <si>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</si>
  <si>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</si>
  <si>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</si>
  <si>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</si>
  <si>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</si>
  <si>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</si>
  <si>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</si>
  <si>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</si>
  <si>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</si>
  <si>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</si>
  <si>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</si>
  <si>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</si>
  <si>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</si>
  <si>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</si>
  <si>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</si>
  <si>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</si>
  <si>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</si>
  <si>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</si>
  <si>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</si>
  <si>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</si>
  <si>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</si>
  <si>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</si>
  <si>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</si>
  <si>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</si>
  <si>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</si>
  <si>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</si>
  <si>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</si>
  <si>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</si>
  <si>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</si>
  <si>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</si>
  <si>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</si>
  <si>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</si>
  <si>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</si>
  <si>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</si>
  <si>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</si>
  <si>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</si>
  <si>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</si>
  <si>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</si>
  <si>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</si>
  <si>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</si>
  <si>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</si>
  <si>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</si>
  <si>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</si>
  <si>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</si>
  <si>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</si>
  <si>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</si>
  <si>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</si>
  <si>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</si>
  <si>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</si>
  <si>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</si>
  <si>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</si>
  <si>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</si>
  <si>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</si>
  <si>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</si>
  <si>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</si>
  <si>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</si>
  <si>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</si>
  <si>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</si>
  <si>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</si>
  <si>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</si>
  <si>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</si>
  <si>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</si>
  <si>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</si>
  <si>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</si>
  <si>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</si>
  <si>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</si>
  <si>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</si>
  <si>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</si>
  <si>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</si>
  <si>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</si>
  <si>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</si>
  <si>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</si>
  <si>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</si>
  <si>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</si>
  <si>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</si>
  <si>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</si>
  <si>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</si>
  <si>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</si>
  <si>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</si>
  <si>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</si>
  <si>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</si>
  <si>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</si>
  <si>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</si>
  <si>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</si>
  <si>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</si>
  <si>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</si>
  <si>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</si>
  <si>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</si>
  <si>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</si>
  <si>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</si>
  <si>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</si>
  <si>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</si>
  <si>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</si>
  <si>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</si>
  <si>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</si>
  <si>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</si>
  <si>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</si>
  <si>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</si>
  <si>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</si>
  <si>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</si>
  <si>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</si>
  <si>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</si>
  <si>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</si>
  <si>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</si>
  <si>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</si>
  <si>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</si>
  <si>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</si>
  <si>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</si>
  <si>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</si>
  <si>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</si>
  <si>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</si>
  <si>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</si>
  <si>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</si>
  <si>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</si>
  <si>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</si>
  <si>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</si>
  <si>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</si>
  <si>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</si>
  <si>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</si>
  <si>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</si>
  <si>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</si>
  <si>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</si>
  <si>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</si>
  <si>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</si>
  <si>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</si>
  <si>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</si>
  <si>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</si>
  <si>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</si>
  <si>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</si>
  <si>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</si>
  <si>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</si>
  <si>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</si>
  <si>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</si>
  <si>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</si>
  <si>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</si>
  <si>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</si>
  <si>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</si>
  <si>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</si>
  <si>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</si>
  <si>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</si>
  <si>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</si>
  <si>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</si>
  <si>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</si>
  <si>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</si>
  <si>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</si>
  <si>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</si>
  <si>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海事局</t>
    <phoneticPr fontId="5"/>
  </si>
  <si>
    <t>○</t>
  </si>
  <si>
    <t>-</t>
    <phoneticPr fontId="5"/>
  </si>
  <si>
    <t>船舶建造量の世界シェア</t>
    <phoneticPr fontId="5"/>
  </si>
  <si>
    <t>無</t>
  </si>
  <si>
    <t>‐</t>
  </si>
  <si>
    <t>国土交通省</t>
  </si>
  <si>
    <t>-</t>
    <phoneticPr fontId="5"/>
  </si>
  <si>
    <t>％</t>
    <phoneticPr fontId="5"/>
  </si>
  <si>
    <t>％</t>
    <phoneticPr fontId="5"/>
  </si>
  <si>
    <t>船舶の高度性能評価システムの構築</t>
    <rPh sb="0" eb="2">
      <t>センパク</t>
    </rPh>
    <rPh sb="3" eb="5">
      <t>コウド</t>
    </rPh>
    <rPh sb="5" eb="7">
      <t>セイノウ</t>
    </rPh>
    <rPh sb="7" eb="9">
      <t>ヒョウカ</t>
    </rPh>
    <rPh sb="14" eb="16">
      <t>コウチク</t>
    </rPh>
    <phoneticPr fontId="5"/>
  </si>
  <si>
    <t>世界最先端IT国家創造宣言・官民データ活用推進基本計画、海洋基本計画、新しい経済政策パッケージ</t>
    <rPh sb="0" eb="2">
      <t>セカイ</t>
    </rPh>
    <rPh sb="2" eb="5">
      <t>サイセンタン</t>
    </rPh>
    <rPh sb="7" eb="9">
      <t>コッカ</t>
    </rPh>
    <rPh sb="9" eb="11">
      <t>ソウゾウ</t>
    </rPh>
    <rPh sb="11" eb="13">
      <t>センゲン</t>
    </rPh>
    <rPh sb="14" eb="16">
      <t>カンミン</t>
    </rPh>
    <rPh sb="19" eb="21">
      <t>カツヨウ</t>
    </rPh>
    <rPh sb="21" eb="23">
      <t>スイシン</t>
    </rPh>
    <rPh sb="23" eb="25">
      <t>キホン</t>
    </rPh>
    <rPh sb="25" eb="27">
      <t>ケイカク</t>
    </rPh>
    <rPh sb="28" eb="30">
      <t>カイヨウ</t>
    </rPh>
    <rPh sb="30" eb="32">
      <t>キホン</t>
    </rPh>
    <rPh sb="32" eb="34">
      <t>ケイカク</t>
    </rPh>
    <rPh sb="35" eb="36">
      <t>アタラ</t>
    </rPh>
    <rPh sb="38" eb="40">
      <t>ケイザイ</t>
    </rPh>
    <rPh sb="40" eb="42">
      <t>セイサク</t>
    </rPh>
    <phoneticPr fontId="5"/>
  </si>
  <si>
    <t>省エネや水中静音性能の定量評価を可能とするため数値シミュレーションの高度化を図るとともに、数値シミュレーションを活用した性能評価手法の国際基準化を行うことで、我が国海事産業の競争力の維持、向上を図る。</t>
    <phoneticPr fontId="5"/>
  </si>
  <si>
    <t>実船まわりの流場及び騒音データの取得により、数値シミュレーション（CFD）による性能評価を可能とし、船舶設計開発から認証に至るプロセスの高度・効率化を図り、海事産業のイノベーションを加速する。また、性能評価手法を国際基準化し、我が国の高性能な船舶の性能が「見える化」されることで、我が国海事産業の国際競争力の向上を図る。</t>
    <phoneticPr fontId="5"/>
  </si>
  <si>
    <t>-</t>
    <phoneticPr fontId="5"/>
  </si>
  <si>
    <t>-</t>
    <phoneticPr fontId="5"/>
  </si>
  <si>
    <t>海事産業市場整備等
推進調査費</t>
    <phoneticPr fontId="5"/>
  </si>
  <si>
    <t>職員旅費</t>
    <phoneticPr fontId="5"/>
  </si>
  <si>
    <t>諸謝金</t>
    <phoneticPr fontId="5"/>
  </si>
  <si>
    <t>委員等旅費</t>
    <phoneticPr fontId="5"/>
  </si>
  <si>
    <t>船舶建造量の世界シェアを平成37年までに30%にする</t>
    <phoneticPr fontId="5"/>
  </si>
  <si>
    <t>ＩＨＳグローバル（株）が発行している造船業に係るデータ</t>
    <phoneticPr fontId="5"/>
  </si>
  <si>
    <t>131/0</t>
    <phoneticPr fontId="5"/>
  </si>
  <si>
    <t>３６　海事産業の市場環境整備・活性化及び人材の確保等を図る</t>
    <phoneticPr fontId="5"/>
  </si>
  <si>
    <t>９　市場環境の整備、産業の生産性向上、消費者利益の保護</t>
    <phoneticPr fontId="5"/>
  </si>
  <si>
    <t>本事業は、省エネや水中静音性能の定量評価を可能とし、高性能船舶の開発促進に寄与するのみならず、策定する性能評価手法の国際基準化を図るものであり、国の関与は不可欠。</t>
    <phoneticPr fontId="5"/>
  </si>
  <si>
    <t>件</t>
    <rPh sb="0" eb="1">
      <t>ケン</t>
    </rPh>
    <phoneticPr fontId="5"/>
  </si>
  <si>
    <t>-</t>
    <phoneticPr fontId="5"/>
  </si>
  <si>
    <t>調査費</t>
    <rPh sb="0" eb="3">
      <t>チョウサヒ</t>
    </rPh>
    <phoneticPr fontId="5"/>
  </si>
  <si>
    <t>人件費</t>
    <rPh sb="0" eb="3">
      <t>ジンケンヒ</t>
    </rPh>
    <phoneticPr fontId="5"/>
  </si>
  <si>
    <t>調査実施に係る製作、計算、実験、物品、報告書の作成等経費</t>
    <phoneticPr fontId="5"/>
  </si>
  <si>
    <t>調査実施に係る人件費</t>
    <phoneticPr fontId="5"/>
  </si>
  <si>
    <t>実船の流場計測等による船舶の高度性能評価システム構築のための調査の実施</t>
    <phoneticPr fontId="5"/>
  </si>
  <si>
    <t>　　a/b</t>
    <phoneticPr fontId="5"/>
  </si>
  <si>
    <t>船舶の性能評価手法の構築は地域の枠を越えた日本全体としての問題であり、国が一体的に取り組む必要がある。</t>
    <phoneticPr fontId="5"/>
  </si>
  <si>
    <t>性能の「見える化」と船型開発効率の向上により各社の高性能船舶の開発が促進され、我が国海事産業の競争力強化に資することから、重要かつ優先度が高い事業である。</t>
    <phoneticPr fontId="5"/>
  </si>
  <si>
    <t>業務委託にあたっては、結果的に一者応募とはなったものの企画競争により支出先を選定しており、競争性は確保されているとともに、支出に見合った十分な成果が獲得されるものと考える。</t>
    <phoneticPr fontId="5"/>
  </si>
  <si>
    <t>企画競争により支出先を選定し競争性を確保しており、妥当と考える。</t>
    <phoneticPr fontId="5"/>
  </si>
  <si>
    <t>企画競争により支出先を選定し競争性を確保しており、真に必要なものに限定されているものと考える。</t>
    <phoneticPr fontId="5"/>
  </si>
  <si>
    <t>複数年度にまたがる事業のため、活動実績は出ていないものの、今年度の事業につながる成果が着実に出ているものと考えられる。</t>
    <phoneticPr fontId="5"/>
  </si>
  <si>
    <t>成果物は引き続き行われる今年度の事業に必須のものである。</t>
    <phoneticPr fontId="5"/>
  </si>
  <si>
    <t>上記の自己点検結果により、本事業は適切に実施されていると考える。</t>
    <phoneticPr fontId="5"/>
  </si>
  <si>
    <t>引き続き適切な予算の執行を図るとともに、必要な見直しを行っていく。</t>
    <phoneticPr fontId="5"/>
  </si>
  <si>
    <t>新28-047</t>
    <phoneticPr fontId="5"/>
  </si>
  <si>
    <t>新28-032</t>
    <phoneticPr fontId="5"/>
  </si>
  <si>
    <t>海洋・環境政策課
船舶産業課</t>
    <rPh sb="0" eb="2">
      <t>カイヨウ</t>
    </rPh>
    <rPh sb="3" eb="5">
      <t>カンキョウ</t>
    </rPh>
    <rPh sb="5" eb="8">
      <t>セイサクカ</t>
    </rPh>
    <phoneticPr fontId="5"/>
  </si>
  <si>
    <t>課長　石原　彰
課長　斎藤　英明</t>
    <rPh sb="0" eb="2">
      <t>カチョウ</t>
    </rPh>
    <phoneticPr fontId="5"/>
  </si>
  <si>
    <t>有</t>
  </si>
  <si>
    <t>平成29年の実績値は前年比で減少しているが、造船業の特徴として1隻の受注から製造完了まで数年を要すること、海運事業の影響により短期間で建造量が上下することから、施策の効果の判断は、長期のトレンドで評価するべきである。</t>
    <rPh sb="14" eb="16">
      <t>ゲンショウ</t>
    </rPh>
    <phoneticPr fontId="5"/>
  </si>
  <si>
    <t>A.（株）日本海洋科学、（株）三井造船昭島研究所、（国研）海上・港湾・航空技術研究所、（一財）日本海事協会</t>
    <rPh sb="3" eb="4">
      <t>カブ</t>
    </rPh>
    <rPh sb="5" eb="7">
      <t>ニホン</t>
    </rPh>
    <rPh sb="7" eb="9">
      <t>カイヨウ</t>
    </rPh>
    <rPh sb="9" eb="11">
      <t>カガク</t>
    </rPh>
    <rPh sb="13" eb="14">
      <t>カブ</t>
    </rPh>
    <rPh sb="26" eb="28">
      <t>コクケン</t>
    </rPh>
    <rPh sb="29" eb="31">
      <t>カイジョウ</t>
    </rPh>
    <rPh sb="32" eb="34">
      <t>コウワン</t>
    </rPh>
    <rPh sb="35" eb="37">
      <t>コウクウ</t>
    </rPh>
    <rPh sb="37" eb="39">
      <t>ギジュツ</t>
    </rPh>
    <rPh sb="39" eb="42">
      <t>ケンキュウショ</t>
    </rPh>
    <rPh sb="44" eb="45">
      <t>イチ</t>
    </rPh>
    <rPh sb="45" eb="46">
      <t>ザイ</t>
    </rPh>
    <rPh sb="47" eb="49">
      <t>ニホン</t>
    </rPh>
    <rPh sb="49" eb="51">
      <t>カイジ</t>
    </rPh>
    <rPh sb="51" eb="53">
      <t>キョウカイ</t>
    </rPh>
    <phoneticPr fontId="5"/>
  </si>
  <si>
    <t>（株）日本海洋科学、（株）三井造船昭島研究所、（国研）海上・港湾・航空技術研究所、（一財）日本海事協会</t>
    <phoneticPr fontId="5"/>
  </si>
  <si>
    <t>船舶建造量の世界シェア
（日本の建造量／世界の建造量）</t>
    <phoneticPr fontId="5"/>
  </si>
  <si>
    <t>使途が真に必要なものに限定されるよう、調査内容等を精査し実施した。</t>
    <phoneticPr fontId="5"/>
  </si>
  <si>
    <t>世界中で省エネや水中静音性能の高い船型の開発競争が行われている中、定量評価を可能とするための数値シミュレーションの高度化や数値シミュレーションを活用した性能評価手法の国際基準化を行うことは、我が国海事産業の競争力を維持、向上させ、海事産業市場環境の整備と活性化につながるものである。</t>
    <phoneticPr fontId="5"/>
  </si>
  <si>
    <t>124/1</t>
    <phoneticPr fontId="5"/>
  </si>
  <si>
    <t>執行額[a]／実船流場計測を行った隻数[b]　　　　　　　　　　　　</t>
    <phoneticPr fontId="5"/>
  </si>
  <si>
    <t>実船流場計測を行った隻数</t>
    <rPh sb="0" eb="1">
      <t>ジツ</t>
    </rPh>
    <rPh sb="1" eb="2">
      <t>フネ</t>
    </rPh>
    <rPh sb="2" eb="3">
      <t>リュウ</t>
    </rPh>
    <rPh sb="3" eb="4">
      <t>バ</t>
    </rPh>
    <rPh sb="4" eb="6">
      <t>ケイソク</t>
    </rPh>
    <rPh sb="7" eb="8">
      <t>オコナ</t>
    </rPh>
    <rPh sb="10" eb="12">
      <t>セキスウ</t>
    </rPh>
    <phoneticPr fontId="5"/>
  </si>
  <si>
    <t>１者応札となった原因を分析し、更なる競争性の確保、執行方法等の改善を行い、効率的な事業の実施を図るべきである。</t>
    <rPh sb="1" eb="2">
      <t>シャ</t>
    </rPh>
    <rPh sb="2" eb="4">
      <t>オウサツ</t>
    </rPh>
    <rPh sb="8" eb="10">
      <t>ゲンイン</t>
    </rPh>
    <rPh sb="11" eb="13">
      <t>ブンセキ</t>
    </rPh>
    <rPh sb="15" eb="16">
      <t>サラ</t>
    </rPh>
    <rPh sb="18" eb="21">
      <t>キョウソウセイ</t>
    </rPh>
    <rPh sb="22" eb="24">
      <t>カクホ</t>
    </rPh>
    <rPh sb="25" eb="27">
      <t>シッコウ</t>
    </rPh>
    <rPh sb="27" eb="29">
      <t>ホウホウ</t>
    </rPh>
    <rPh sb="29" eb="30">
      <t>トウ</t>
    </rPh>
    <rPh sb="31" eb="33">
      <t>カイゼン</t>
    </rPh>
    <rPh sb="34" eb="35">
      <t>オコナ</t>
    </rPh>
    <rPh sb="37" eb="39">
      <t>コウリツ</t>
    </rPh>
    <rPh sb="39" eb="40">
      <t>テキ</t>
    </rPh>
    <rPh sb="41" eb="43">
      <t>ジギョウ</t>
    </rPh>
    <rPh sb="44" eb="46">
      <t>ジッシ</t>
    </rPh>
    <rPh sb="47" eb="48">
      <t>ハカ</t>
    </rPh>
    <phoneticPr fontId="2"/>
  </si>
  <si>
    <t>83/2</t>
    <phoneticPr fontId="5"/>
  </si>
  <si>
    <t>執行等改善</t>
  </si>
  <si>
    <t>「新しい日本のための優先課題推進枠」130百万円
生産設計支援技術に係る調査への移行に伴い調査内容を見直したことによる増</t>
    <rPh sb="1" eb="2">
      <t>アタラ</t>
    </rPh>
    <rPh sb="4" eb="6">
      <t>ニホン</t>
    </rPh>
    <rPh sb="10" eb="12">
      <t>ユウセン</t>
    </rPh>
    <rPh sb="12" eb="14">
      <t>カダイ</t>
    </rPh>
    <rPh sb="14" eb="16">
      <t>スイ_x0000__x0001_</t>
    </rPh>
    <rPh sb="16" eb="17">
      <t>_x0001__x0003_</t>
    </rPh>
    <rPh sb="21" eb="23">
      <t>ヒャクマン</t>
    </rPh>
    <rPh sb="23" eb="24">
      <t>エン</t>
    </rPh>
    <rPh sb="26" eb="28">
      <t xml:space="preserve">_x0004__x0002__x0006_
</t>
    </rPh>
    <rPh sb="28" eb="30">
      <t>_x0002_
_x000C__x0002_</t>
    </rPh>
    <rPh sb="30" eb="32">
      <t>_x000D__x000E__x0002_</t>
    </rPh>
    <rPh sb="32" eb="34">
      <t>_x0011__x0010__x0001__x0013_</t>
    </rPh>
    <rPh sb="35" eb="36">
      <t>_x0017__x0002__x0017_</t>
    </rPh>
    <rPh sb="37" eb="39">
      <t>_x0019__x0002__x001B__x001B_</t>
    </rPh>
    <rPh sb="41" eb="43">
      <t>_x0002__x001E__x001D_</t>
    </rPh>
    <rPh sb="44" eb="45">
      <t xml:space="preserve">_x0002_" </t>
    </rPh>
    <rPh sb="46" eb="48">
      <t>_x0001_%"_x0002_</t>
    </rPh>
    <rPh sb="48" eb="50">
      <t>)&amp;_x0002_,</t>
    </rPh>
    <rPh sb="51" eb="53">
      <t>)_x0001_/</t>
    </rPh>
    <rPh sb="60" eb="61">
      <t/>
    </rPh>
    <phoneticPr fontId="5"/>
  </si>
  <si>
    <t>より実効性の高い事業となるよう、委託調査の内容を精査し、必要に応じて見直しを行った上で競争性の確保を図るなど、より効率的な予算執行に努める。</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</si>
</sst>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123825</xdr:colOff>
      <xdr:row>740</xdr:row>
      <xdr:rowOff>262165</xdr:rowOff>
    </xdr:from>
    <xdr:to>
      <xdr:col>34</xdr:col>
      <xdr:colOff>80060</xdr:colOff>
      <xdr:row>753</xdr:row>
      <xdr:rowOff>21661</xdr:rowOff>
    </xdr:to>
    <xdr:grpSp>
      <xdr:nvGrpSpPr>
        <xdr:cNvPr id="16" name="グループ化 15"/>
        <xdr:cNvGrpSpPr/>
      </xdr:nvGrpSpPr>
      <xdr:grpSpPr>
        <a:xfrm>
          <a:off x="3578225" y="41575265"/>
          <a:ext cx="3410635" cy="4382296"/>
          <a:chOff x="3600450" y="40086190"/>
          <a:chExt cx="3356660" cy="4341021"/>
        </a:xfrm>
      </xdr:grpSpPr>
      <xdr:sp macro="" textlink="">
        <xdr:nvSpPr>
          <xdr:cNvPr id="10" name="テキスト ボックス 9"/>
          <xdr:cNvSpPr txBox="1"/>
        </xdr:nvSpPr>
        <xdr:spPr bwMode="auto">
          <a:xfrm>
            <a:off x="3974514" y="40086190"/>
            <a:ext cx="2389612" cy="60824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121</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sp macro="" textlink="">
        <xdr:nvSpPr>
          <xdr:cNvPr id="11" name="テキスト ボックス 10"/>
          <xdr:cNvSpPr txBox="1"/>
        </xdr:nvSpPr>
        <xdr:spPr bwMode="auto">
          <a:xfrm>
            <a:off x="4091604" y="42793694"/>
            <a:ext cx="2373491" cy="60679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ja-JP" altLang="en-US" sz="1100"/>
              <a:t>共同提案体（４社）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117</a:t>
            </a:r>
            <a:r>
              <a:rPr kumimoji="1" lang="ja-JP" altLang="ja-JP" sz="1100">
                <a:solidFill>
                  <a:schemeClr val="dk1"/>
                </a:solidFill>
                <a:effectLst/>
                <a:latin typeface="+mn-lt"/>
                <a:ea typeface="+mn-ea"/>
                <a:cs typeface="+mn-cs"/>
              </a:rPr>
              <a:t>百万円）</a:t>
            </a:r>
            <a:endParaRPr lang="ja-JP" altLang="ja-JP">
              <a:effectLst/>
            </a:endParaRPr>
          </a:p>
        </xdr:txBody>
      </xdr:sp>
      <xdr:sp macro="" textlink="">
        <xdr:nvSpPr>
          <xdr:cNvPr id="12" name="テキスト ボックス 11"/>
          <xdr:cNvSpPr txBox="1"/>
        </xdr:nvSpPr>
        <xdr:spPr bwMode="auto">
          <a:xfrm>
            <a:off x="4381859" y="42530124"/>
            <a:ext cx="1769831" cy="25722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xnSp macro="">
        <xdr:nvCxnSpPr>
          <xdr:cNvPr id="13" name="直線矢印コネクタ 12"/>
          <xdr:cNvCxnSpPr/>
        </xdr:nvCxnSpPr>
        <xdr:spPr bwMode="auto">
          <a:xfrm>
            <a:off x="5173414" y="40696204"/>
            <a:ext cx="15655" cy="178469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 name="大かっこ 13"/>
          <xdr:cNvSpPr/>
        </xdr:nvSpPr>
        <xdr:spPr bwMode="auto">
          <a:xfrm>
            <a:off x="3600450" y="43395785"/>
            <a:ext cx="3356660" cy="103142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nSpc>
                <a:spcPts val="1400"/>
              </a:lnSpc>
            </a:pPr>
            <a:r>
              <a:rPr lang="ja-JP" altLang="en-US" sz="1200"/>
              <a:t>実船の流場計測等による船舶の高度性能評価システムの構築のための調査</a:t>
            </a:r>
            <a:endParaRPr lang="en-US" altLang="ja-JP" sz="1200"/>
          </a:p>
        </xdr:txBody>
      </xdr:sp>
    </xdr:grpSp>
    <xdr:clientData/>
  </xdr:twoCellAnchor>
  <xdr:twoCellAnchor>
    <xdr:from>
      <xdr:col>35</xdr:col>
      <xdr:colOff>76200</xdr:colOff>
      <xdr:row>740</xdr:row>
      <xdr:rowOff>161925</xdr:rowOff>
    </xdr:from>
    <xdr:to>
      <xdr:col>46</xdr:col>
      <xdr:colOff>142875</xdr:colOff>
      <xdr:row>742</xdr:row>
      <xdr:rowOff>190500</xdr:rowOff>
    </xdr:to>
    <xdr:sp macro="" textlink="">
      <xdr:nvSpPr>
        <xdr:cNvPr id="2" name="大かっこ 1"/>
        <xdr:cNvSpPr/>
      </xdr:nvSpPr>
      <xdr:spPr>
        <a:xfrm>
          <a:off x="7077075" y="39881175"/>
          <a:ext cx="2266950" cy="733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180974</xdr:colOff>
      <xdr:row>740</xdr:row>
      <xdr:rowOff>219075</xdr:rowOff>
    </xdr:from>
    <xdr:ext cx="2047875" cy="685799"/>
    <xdr:sp macro="" textlink="">
      <xdr:nvSpPr>
        <xdr:cNvPr id="3" name="テキスト ボックス 2"/>
        <xdr:cNvSpPr txBox="1"/>
      </xdr:nvSpPr>
      <xdr:spPr>
        <a:xfrm>
          <a:off x="7181849" y="39938325"/>
          <a:ext cx="2047875" cy="685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本省における事務経費　４百万円</a:t>
          </a:r>
          <a:endParaRPr kumimoji="1" lang="en-US" altLang="ja-JP" sz="1000"/>
        </a:p>
        <a:p>
          <a:r>
            <a:rPr kumimoji="1" lang="ja-JP" altLang="en-US" sz="1000"/>
            <a:t>①職員旅費　１．４百万円</a:t>
          </a:r>
          <a:endParaRPr kumimoji="1" lang="en-US" altLang="ja-JP" sz="1000"/>
        </a:p>
        <a:p>
          <a:r>
            <a:rPr kumimoji="1" lang="ja-JP" altLang="en-US" sz="1000"/>
            <a:t>②雑役務費　２．６百万円</a:t>
          </a:r>
          <a:endParaRPr kumimoji="1" lang="en-US" altLang="ja-JP" sz="1000"/>
        </a:p>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728" zoomScale="75" zoomScaleNormal="75" zoomScaleSheetLayoutView="75"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379</v>
      </c>
      <c r="AT2" s="939"/>
      <c r="AU2" s="939"/>
      <c r="AV2" s="52" t="str">
        <f>IF(AW2="", "", "-")</f>
        <v/>
      </c>
      <c r="AW2" s="910"/>
      <c r="AX2" s="910"/>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556</v>
      </c>
      <c r="AK3" s="869"/>
      <c r="AL3" s="869"/>
      <c r="AM3" s="869"/>
      <c r="AN3" s="869"/>
      <c r="AO3" s="869"/>
      <c r="AP3" s="869"/>
      <c r="AQ3" s="869"/>
      <c r="AR3" s="869"/>
      <c r="AS3" s="869"/>
      <c r="AT3" s="869"/>
      <c r="AU3" s="869"/>
      <c r="AV3" s="869"/>
      <c r="AW3" s="869"/>
      <c r="AX3" s="24" t="s">
        <v>65</v>
      </c>
    </row>
    <row r="4" spans="1:50" ht="24.75" customHeight="1" x14ac:dyDescent="0.15">
      <c r="A4" s="703" t="s">
        <v>25</v>
      </c>
      <c r="B4" s="704"/>
      <c r="C4" s="704"/>
      <c r="D4" s="704"/>
      <c r="E4" s="704"/>
      <c r="F4" s="704"/>
      <c r="G4" s="681" t="s">
        <v>560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9" t="s">
        <v>75</v>
      </c>
      <c r="H5" s="840"/>
      <c r="I5" s="840"/>
      <c r="J5" s="840"/>
      <c r="K5" s="840"/>
      <c r="L5" s="840"/>
      <c r="M5" s="841" t="s">
        <v>66</v>
      </c>
      <c r="N5" s="842"/>
      <c r="O5" s="842"/>
      <c r="P5" s="842"/>
      <c r="Q5" s="842"/>
      <c r="R5" s="843"/>
      <c r="S5" s="844" t="s">
        <v>83</v>
      </c>
      <c r="T5" s="840"/>
      <c r="U5" s="840"/>
      <c r="V5" s="840"/>
      <c r="W5" s="840"/>
      <c r="X5" s="845"/>
      <c r="Y5" s="697" t="s">
        <v>3</v>
      </c>
      <c r="Z5" s="539"/>
      <c r="AA5" s="539"/>
      <c r="AB5" s="539"/>
      <c r="AC5" s="539"/>
      <c r="AD5" s="540"/>
      <c r="AE5" s="698" t="s">
        <v>595</v>
      </c>
      <c r="AF5" s="698"/>
      <c r="AG5" s="698"/>
      <c r="AH5" s="698"/>
      <c r="AI5" s="698"/>
      <c r="AJ5" s="698"/>
      <c r="AK5" s="698"/>
      <c r="AL5" s="698"/>
      <c r="AM5" s="698"/>
      <c r="AN5" s="698"/>
      <c r="AO5" s="698"/>
      <c r="AP5" s="699"/>
      <c r="AQ5" s="700" t="s">
        <v>596</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552</v>
      </c>
      <c r="H7" s="495"/>
      <c r="I7" s="495"/>
      <c r="J7" s="495"/>
      <c r="K7" s="495"/>
      <c r="L7" s="495"/>
      <c r="M7" s="495"/>
      <c r="N7" s="495"/>
      <c r="O7" s="495"/>
      <c r="P7" s="495"/>
      <c r="Q7" s="495"/>
      <c r="R7" s="495"/>
      <c r="S7" s="495"/>
      <c r="T7" s="495"/>
      <c r="U7" s="495"/>
      <c r="V7" s="495"/>
      <c r="W7" s="495"/>
      <c r="X7" s="496"/>
      <c r="Y7" s="921" t="s">
        <v>548</v>
      </c>
      <c r="Z7" s="439"/>
      <c r="AA7" s="439"/>
      <c r="AB7" s="439"/>
      <c r="AC7" s="439"/>
      <c r="AD7" s="922"/>
      <c r="AE7" s="911" t="s">
        <v>561</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1" t="s">
        <v>389</v>
      </c>
      <c r="B8" s="492"/>
      <c r="C8" s="492"/>
      <c r="D8" s="492"/>
      <c r="E8" s="492"/>
      <c r="F8" s="493"/>
      <c r="G8" s="940" t="str">
        <f>入力規則等!A26</f>
        <v>海洋政策</v>
      </c>
      <c r="H8" s="719"/>
      <c r="I8" s="719"/>
      <c r="J8" s="719"/>
      <c r="K8" s="719"/>
      <c r="L8" s="719"/>
      <c r="M8" s="719"/>
      <c r="N8" s="719"/>
      <c r="O8" s="719"/>
      <c r="P8" s="719"/>
      <c r="Q8" s="719"/>
      <c r="R8" s="719"/>
      <c r="S8" s="719"/>
      <c r="T8" s="719"/>
      <c r="U8" s="719"/>
      <c r="V8" s="719"/>
      <c r="W8" s="719"/>
      <c r="X8" s="941"/>
      <c r="Y8" s="846" t="s">
        <v>390</v>
      </c>
      <c r="Z8" s="847"/>
      <c r="AA8" s="847"/>
      <c r="AB8" s="847"/>
      <c r="AC8" s="847"/>
      <c r="AD8" s="848"/>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9" t="s">
        <v>23</v>
      </c>
      <c r="B9" s="850"/>
      <c r="C9" s="850"/>
      <c r="D9" s="850"/>
      <c r="E9" s="850"/>
      <c r="F9" s="850"/>
      <c r="G9" s="851" t="s">
        <v>562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59" t="s">
        <v>30</v>
      </c>
      <c r="B10" s="660"/>
      <c r="C10" s="660"/>
      <c r="D10" s="660"/>
      <c r="E10" s="660"/>
      <c r="F10" s="660"/>
      <c r="G10" s="753" t="s">
        <v>563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564</v>
      </c>
      <c r="Q13" s="657"/>
      <c r="R13" s="657"/>
      <c r="S13" s="657"/>
      <c r="T13" s="657"/>
      <c r="U13" s="657"/>
      <c r="V13" s="658"/>
      <c r="W13" s="656">
        <v>137</v>
      </c>
      <c r="X13" s="657"/>
      <c r="Y13" s="657"/>
      <c r="Z13" s="657"/>
      <c r="AA13" s="657"/>
      <c r="AB13" s="657"/>
      <c r="AC13" s="658"/>
      <c r="AD13" s="656">
        <v>124</v>
      </c>
      <c r="AE13" s="657"/>
      <c r="AF13" s="657"/>
      <c r="AG13" s="657"/>
      <c r="AH13" s="657"/>
      <c r="AI13" s="657"/>
      <c r="AJ13" s="658"/>
      <c r="AK13" s="656">
        <v>83</v>
      </c>
      <c r="AL13" s="657"/>
      <c r="AM13" s="657"/>
      <c r="AN13" s="657"/>
      <c r="AO13" s="657"/>
      <c r="AP13" s="657"/>
      <c r="AQ13" s="658"/>
      <c r="AR13" s="918">
        <v>130</v>
      </c>
      <c r="AS13" s="919"/>
      <c r="AT13" s="919"/>
      <c r="AU13" s="919"/>
      <c r="AV13" s="919"/>
      <c r="AW13" s="919"/>
      <c r="AX13" s="920"/>
    </row>
    <row r="14" spans="1:50" ht="21" customHeight="1" x14ac:dyDescent="0.15">
      <c r="A14" s="613"/>
      <c r="B14" s="614"/>
      <c r="C14" s="614"/>
      <c r="D14" s="614"/>
      <c r="E14" s="614"/>
      <c r="F14" s="615"/>
      <c r="G14" s="724"/>
      <c r="H14" s="725"/>
      <c r="I14" s="710" t="s">
        <v>8</v>
      </c>
      <c r="J14" s="761"/>
      <c r="K14" s="761"/>
      <c r="L14" s="761"/>
      <c r="M14" s="761"/>
      <c r="N14" s="761"/>
      <c r="O14" s="762"/>
      <c r="P14" s="656" t="s">
        <v>565</v>
      </c>
      <c r="Q14" s="657"/>
      <c r="R14" s="657"/>
      <c r="S14" s="657"/>
      <c r="T14" s="657"/>
      <c r="U14" s="657"/>
      <c r="V14" s="658"/>
      <c r="W14" s="656" t="s">
        <v>565</v>
      </c>
      <c r="X14" s="657"/>
      <c r="Y14" s="657"/>
      <c r="Z14" s="657"/>
      <c r="AA14" s="657"/>
      <c r="AB14" s="657"/>
      <c r="AC14" s="658"/>
      <c r="AD14" s="656" t="s">
        <v>565</v>
      </c>
      <c r="AE14" s="657"/>
      <c r="AF14" s="657"/>
      <c r="AG14" s="657"/>
      <c r="AH14" s="657"/>
      <c r="AI14" s="657"/>
      <c r="AJ14" s="658"/>
      <c r="AK14" s="656" t="s">
        <v>577</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565</v>
      </c>
      <c r="Q15" s="657"/>
      <c r="R15" s="657"/>
      <c r="S15" s="657"/>
      <c r="T15" s="657"/>
      <c r="U15" s="657"/>
      <c r="V15" s="658"/>
      <c r="W15" s="656" t="s">
        <v>565</v>
      </c>
      <c r="X15" s="657"/>
      <c r="Y15" s="657"/>
      <c r="Z15" s="657"/>
      <c r="AA15" s="657"/>
      <c r="AB15" s="657"/>
      <c r="AC15" s="658"/>
      <c r="AD15" s="656" t="s">
        <v>565</v>
      </c>
      <c r="AE15" s="657"/>
      <c r="AF15" s="657"/>
      <c r="AG15" s="657"/>
      <c r="AH15" s="657"/>
      <c r="AI15" s="657"/>
      <c r="AJ15" s="658"/>
      <c r="AK15" s="656" t="s">
        <v>577</v>
      </c>
      <c r="AL15" s="657"/>
      <c r="AM15" s="657"/>
      <c r="AN15" s="657"/>
      <c r="AO15" s="657"/>
      <c r="AP15" s="657"/>
      <c r="AQ15" s="658"/>
      <c r="AR15" s="656"/>
      <c r="AS15" s="657"/>
      <c r="AT15" s="657"/>
      <c r="AU15" s="657"/>
      <c r="AV15" s="657"/>
      <c r="AW15" s="657"/>
      <c r="AX15" s="806"/>
    </row>
    <row r="16" spans="1:50" ht="21" customHeight="1" x14ac:dyDescent="0.15">
      <c r="A16" s="613"/>
      <c r="B16" s="614"/>
      <c r="C16" s="614"/>
      <c r="D16" s="614"/>
      <c r="E16" s="614"/>
      <c r="F16" s="615"/>
      <c r="G16" s="724"/>
      <c r="H16" s="725"/>
      <c r="I16" s="710" t="s">
        <v>52</v>
      </c>
      <c r="J16" s="711"/>
      <c r="K16" s="711"/>
      <c r="L16" s="711"/>
      <c r="M16" s="711"/>
      <c r="N16" s="711"/>
      <c r="O16" s="712"/>
      <c r="P16" s="656" t="s">
        <v>565</v>
      </c>
      <c r="Q16" s="657"/>
      <c r="R16" s="657"/>
      <c r="S16" s="657"/>
      <c r="T16" s="657"/>
      <c r="U16" s="657"/>
      <c r="V16" s="658"/>
      <c r="W16" s="656" t="s">
        <v>565</v>
      </c>
      <c r="X16" s="657"/>
      <c r="Y16" s="657"/>
      <c r="Z16" s="657"/>
      <c r="AA16" s="657"/>
      <c r="AB16" s="657"/>
      <c r="AC16" s="658"/>
      <c r="AD16" s="656" t="s">
        <v>565</v>
      </c>
      <c r="AE16" s="657"/>
      <c r="AF16" s="657"/>
      <c r="AG16" s="657"/>
      <c r="AH16" s="657"/>
      <c r="AI16" s="657"/>
      <c r="AJ16" s="658"/>
      <c r="AK16" s="656" t="s">
        <v>577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565</v>
      </c>
      <c r="Q17" s="657"/>
      <c r="R17" s="657"/>
      <c r="S17" s="657"/>
      <c r="T17" s="657"/>
      <c r="U17" s="657"/>
      <c r="V17" s="658"/>
      <c r="W17" s="656" t="s">
        <v>565</v>
      </c>
      <c r="X17" s="657"/>
      <c r="Y17" s="657"/>
      <c r="Z17" s="657"/>
      <c r="AA17" s="657"/>
      <c r="AB17" s="657"/>
      <c r="AC17" s="658"/>
      <c r="AD17" s="656" t="s">
        <v>565</v>
      </c>
      <c r="AE17" s="657"/>
      <c r="AF17" s="657"/>
      <c r="AG17" s="657"/>
      <c r="AH17" s="657"/>
      <c r="AI17" s="657"/>
      <c r="AJ17" s="658"/>
      <c r="AK17" s="656" t="s">
        <v>577</v>
      </c>
      <c r="AL17" s="657"/>
      <c r="AM17" s="657"/>
      <c r="AN17" s="657"/>
      <c r="AO17" s="657"/>
      <c r="AP17" s="657"/>
      <c r="AQ17" s="658"/>
      <c r="AR17" s="916"/>
      <c r="AS17" s="916"/>
      <c r="AT17" s="916"/>
      <c r="AU17" s="916"/>
      <c r="AV17" s="916"/>
      <c r="AW17" s="916"/>
      <c r="AX17" s="917"/>
    </row>
    <row r="18" spans="1:50" ht="24.75" customHeight="1" x14ac:dyDescent="0.15">
      <c r="A18" s="613"/>
      <c r="B18" s="614"/>
      <c r="C18" s="614"/>
      <c r="D18" s="614"/>
      <c r="E18" s="614"/>
      <c r="F18" s="615"/>
      <c r="G18" s="726"/>
      <c r="H18" s="727"/>
      <c r="I18" s="715" t="s">
        <v>20</v>
      </c>
      <c r="J18" s="716"/>
      <c r="K18" s="716"/>
      <c r="L18" s="716"/>
      <c r="M18" s="716"/>
      <c r="N18" s="716"/>
      <c r="O18" s="717"/>
      <c r="P18" s="878">
        <f>SUM(P13:V17)</f>
        <v>0</v>
      </c>
      <c r="Q18" s="879"/>
      <c r="R18" s="879"/>
      <c r="S18" s="879"/>
      <c r="T18" s="879"/>
      <c r="U18" s="879"/>
      <c r="V18" s="880"/>
      <c r="W18" s="878">
        <f>SUM(W13:AC17)</f>
        <v>137</v>
      </c>
      <c r="X18" s="879"/>
      <c r="Y18" s="879"/>
      <c r="Z18" s="879"/>
      <c r="AA18" s="879"/>
      <c r="AB18" s="879"/>
      <c r="AC18" s="880"/>
      <c r="AD18" s="878">
        <f>SUM(AD13:AJ17)</f>
        <v>124</v>
      </c>
      <c r="AE18" s="879"/>
      <c r="AF18" s="879"/>
      <c r="AG18" s="879"/>
      <c r="AH18" s="879"/>
      <c r="AI18" s="879"/>
      <c r="AJ18" s="880"/>
      <c r="AK18" s="878">
        <f>SUM(AK13:AQ17)</f>
        <v>83</v>
      </c>
      <c r="AL18" s="879"/>
      <c r="AM18" s="879"/>
      <c r="AN18" s="879"/>
      <c r="AO18" s="879"/>
      <c r="AP18" s="879"/>
      <c r="AQ18" s="880"/>
      <c r="AR18" s="878">
        <f>SUM(AR13:AX17)</f>
        <v>130</v>
      </c>
      <c r="AS18" s="879"/>
      <c r="AT18" s="879"/>
      <c r="AU18" s="879"/>
      <c r="AV18" s="879"/>
      <c r="AW18" s="879"/>
      <c r="AX18" s="881"/>
    </row>
    <row r="19" spans="1:50" ht="24.75" customHeight="1" x14ac:dyDescent="0.15">
      <c r="A19" s="613"/>
      <c r="B19" s="614"/>
      <c r="C19" s="614"/>
      <c r="D19" s="614"/>
      <c r="E19" s="614"/>
      <c r="F19" s="615"/>
      <c r="G19" s="876" t="s">
        <v>9</v>
      </c>
      <c r="H19" s="877"/>
      <c r="I19" s="877"/>
      <c r="J19" s="877"/>
      <c r="K19" s="877"/>
      <c r="L19" s="877"/>
      <c r="M19" s="877"/>
      <c r="N19" s="877"/>
      <c r="O19" s="877"/>
      <c r="P19" s="656">
        <v>0</v>
      </c>
      <c r="Q19" s="657"/>
      <c r="R19" s="657"/>
      <c r="S19" s="657"/>
      <c r="T19" s="657"/>
      <c r="U19" s="657"/>
      <c r="V19" s="658"/>
      <c r="W19" s="656">
        <v>131</v>
      </c>
      <c r="X19" s="657"/>
      <c r="Y19" s="657"/>
      <c r="Z19" s="657"/>
      <c r="AA19" s="657"/>
      <c r="AB19" s="657"/>
      <c r="AC19" s="658"/>
      <c r="AD19" s="656">
        <v>121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6" t="s">
        <v>10</v>
      </c>
      <c r="H20" s="877"/>
      <c r="I20" s="877"/>
      <c r="J20" s="877"/>
      <c r="K20" s="877"/>
      <c r="L20" s="877"/>
      <c r="M20" s="877"/>
      <c r="N20" s="877"/>
      <c r="O20" s="877"/>
      <c r="P20" s="311" t="str">
        <f>IF(P18=0, "-", SUM(P19)/P18)</f>
        <v>-</v>
      </c>
      <c r="Q20" s="311"/>
      <c r="R20" s="311"/>
      <c r="S20" s="311"/>
      <c r="T20" s="311"/>
      <c r="U20" s="311"/>
      <c r="V20" s="311"/>
      <c r="W20" s="311">
        <f t="shared" ref="W20" si="0">IF(W18=0, "-", SUM(W19)/W18)</f>
        <v>0.95620437956204385</v>
      </c>
      <c r="X20" s="311"/>
      <c r="Y20" s="311"/>
      <c r="Z20" s="311"/>
      <c r="AA20" s="311"/>
      <c r="AB20" s="311"/>
      <c r="AC20" s="311"/>
      <c r="AD20" s="311">
        <f t="shared" ref="AD20" si="1">IF(AD18=0, "-", SUM(AD19)/AD18)</f>
        <v>0.97580645161290325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9"/>
      <c r="B21" s="850"/>
      <c r="C21" s="850"/>
      <c r="D21" s="850"/>
      <c r="E21" s="850"/>
      <c r="F21" s="945"/>
      <c r="G21" s="309" t="s">
        <v>497</v>
      </c>
      <c r="H21" s="310"/>
      <c r="I21" s="310"/>
      <c r="J21" s="310"/>
      <c r="K21" s="310"/>
      <c r="L21" s="310"/>
      <c r="M21" s="310"/>
      <c r="N21" s="310"/>
      <c r="O21" s="310"/>
      <c r="P21" s="311" t="str">
        <f>IF(P19=0, "-", SUM(P19)/SUM(P13,P14))</f>
        <v>-</v>
      </c>
      <c r="Q21" s="311"/>
      <c r="R21" s="311"/>
      <c r="S21" s="311"/>
      <c r="T21" s="311"/>
      <c r="U21" s="311"/>
      <c r="V21" s="311"/>
      <c r="W21" s="311">
        <f t="shared" ref="W21" si="2">IF(W19=0, "-", SUM(W19)/SUM(W13,W14))</f>
        <v>0.95620437956204385</v>
      </c>
      <c r="X21" s="311"/>
      <c r="Y21" s="311"/>
      <c r="Z21" s="311"/>
      <c r="AA21" s="311"/>
      <c r="AB21" s="311"/>
      <c r="AC21" s="311"/>
      <c r="AD21" s="311">
        <f t="shared" ref="AD21" si="3">IF(AD19=0, "-", SUM(AD19)/SUM(AD13,AD14))</f>
        <v>0.97580645161290325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540</v>
      </c>
      <c r="B22" s="964"/>
      <c r="C22" s="964"/>
      <c r="D22" s="964"/>
      <c r="E22" s="964"/>
      <c r="F22" s="965"/>
      <c r="G22" s="950" t="s">
        <v>474</v>
      </c>
      <c r="H22" s="215"/>
      <c r="I22" s="215"/>
      <c r="J22" s="215"/>
      <c r="K22" s="215"/>
      <c r="L22" s="215"/>
      <c r="M22" s="215"/>
      <c r="N22" s="215"/>
      <c r="O22" s="216"/>
      <c r="P22" s="935" t="s">
        <v>538</v>
      </c>
      <c r="Q22" s="215"/>
      <c r="R22" s="215"/>
      <c r="S22" s="215"/>
      <c r="T22" s="215"/>
      <c r="U22" s="215"/>
      <c r="V22" s="216"/>
      <c r="W22" s="935" t="s">
        <v>539</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33" customHeight="1" x14ac:dyDescent="0.15">
      <c r="A23" s="966"/>
      <c r="B23" s="967"/>
      <c r="C23" s="967"/>
      <c r="D23" s="967"/>
      <c r="E23" s="967"/>
      <c r="F23" s="968"/>
      <c r="G23" s="951" t="s">
        <v>566</v>
      </c>
      <c r="H23" s="952"/>
      <c r="I23" s="952"/>
      <c r="J23" s="952"/>
      <c r="K23" s="952"/>
      <c r="L23" s="952"/>
      <c r="M23" s="952"/>
      <c r="N23" s="952"/>
      <c r="O23" s="953"/>
      <c r="P23" s="918">
        <v>82</v>
      </c>
      <c r="Q23" s="919"/>
      <c r="R23" s="919"/>
      <c r="S23" s="919"/>
      <c r="T23" s="919"/>
      <c r="U23" s="919"/>
      <c r="V23" s="936"/>
      <c r="W23" s="918">
        <v>130</v>
      </c>
      <c r="X23" s="919"/>
      <c r="Y23" s="919"/>
      <c r="Z23" s="919"/>
      <c r="AA23" s="919"/>
      <c r="AB23" s="919"/>
      <c r="AC23" s="936"/>
      <c r="AD23" s="973" t="s">
        <v>610</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567</v>
      </c>
      <c r="H24" s="955"/>
      <c r="I24" s="955"/>
      <c r="J24" s="955"/>
      <c r="K24" s="955"/>
      <c r="L24" s="955"/>
      <c r="M24" s="955"/>
      <c r="N24" s="955"/>
      <c r="O24" s="956"/>
      <c r="P24" s="656">
        <v>0.4</v>
      </c>
      <c r="Q24" s="657"/>
      <c r="R24" s="657"/>
      <c r="S24" s="657"/>
      <c r="T24" s="657"/>
      <c r="U24" s="657"/>
      <c r="V24" s="658"/>
      <c r="W24" s="656">
        <v>0.1</v>
      </c>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568</v>
      </c>
      <c r="H25" s="955"/>
      <c r="I25" s="955"/>
      <c r="J25" s="955"/>
      <c r="K25" s="955"/>
      <c r="L25" s="955"/>
      <c r="M25" s="955"/>
      <c r="N25" s="955"/>
      <c r="O25" s="956"/>
      <c r="P25" s="656">
        <v>0.2</v>
      </c>
      <c r="Q25" s="657"/>
      <c r="R25" s="657"/>
      <c r="S25" s="657"/>
      <c r="T25" s="657"/>
      <c r="U25" s="657"/>
      <c r="V25" s="658"/>
      <c r="W25" s="656">
        <v>0.2</v>
      </c>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569</v>
      </c>
      <c r="H26" s="955"/>
      <c r="I26" s="955"/>
      <c r="J26" s="955"/>
      <c r="K26" s="955"/>
      <c r="L26" s="955"/>
      <c r="M26" s="955"/>
      <c r="N26" s="955"/>
      <c r="O26" s="956"/>
      <c r="P26" s="656">
        <v>0.1</v>
      </c>
      <c r="Q26" s="657"/>
      <c r="R26" s="657"/>
      <c r="S26" s="657"/>
      <c r="T26" s="657"/>
      <c r="U26" s="657"/>
      <c r="V26" s="658"/>
      <c r="W26" s="656">
        <v>0.1</v>
      </c>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v>0</v>
      </c>
      <c r="Q27" s="657"/>
      <c r="R27" s="657"/>
      <c r="S27" s="657"/>
      <c r="T27" s="657"/>
      <c r="U27" s="657"/>
      <c r="V27" s="658"/>
      <c r="W27" s="656">
        <v>0</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8">
        <f>P29-SUM(P23:P27)</f>
        <v>0.29999999999999716</v>
      </c>
      <c r="Q28" s="879"/>
      <c r="R28" s="879"/>
      <c r="S28" s="879"/>
      <c r="T28" s="879"/>
      <c r="U28" s="879"/>
      <c r="V28" s="880"/>
      <c r="W28" s="878">
        <f>W29-SUM(W23:W27)</f>
        <v>-0.39999999999997726</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83</v>
      </c>
      <c r="Q29" s="933"/>
      <c r="R29" s="933"/>
      <c r="S29" s="933"/>
      <c r="T29" s="933"/>
      <c r="U29" s="933"/>
      <c r="V29" s="934"/>
      <c r="W29" s="932">
        <f>AR13</f>
        <v>130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491</v>
      </c>
      <c r="B30" s="862"/>
      <c r="C30" s="862"/>
      <c r="D30" s="862"/>
      <c r="E30" s="862"/>
      <c r="F30" s="863"/>
      <c r="G30" s="772" t="s">
        <v>265</v>
      </c>
      <c r="H30" s="773"/>
      <c r="I30" s="773"/>
      <c r="J30" s="773"/>
      <c r="K30" s="773"/>
      <c r="L30" s="773"/>
      <c r="M30" s="773"/>
      <c r="N30" s="773"/>
      <c r="O30" s="774"/>
      <c r="P30" s="857" t="s">
        <v>59</v>
      </c>
      <c r="Q30" s="773"/>
      <c r="R30" s="773"/>
      <c r="S30" s="773"/>
      <c r="T30" s="773"/>
      <c r="U30" s="773"/>
      <c r="V30" s="773"/>
      <c r="W30" s="773"/>
      <c r="X30" s="774"/>
      <c r="Y30" s="854"/>
      <c r="Z30" s="855"/>
      <c r="AA30" s="856"/>
      <c r="AB30" s="858" t="s">
        <v>11</v>
      </c>
      <c r="AC30" s="859"/>
      <c r="AD30" s="860"/>
      <c r="AE30" s="858" t="s">
        <v>357</v>
      </c>
      <c r="AF30" s="859"/>
      <c r="AG30" s="859"/>
      <c r="AH30" s="860"/>
      <c r="AI30" s="858" t="s">
        <v>363</v>
      </c>
      <c r="AJ30" s="859"/>
      <c r="AK30" s="859"/>
      <c r="AL30" s="860"/>
      <c r="AM30" s="914" t="s">
        <v>472</v>
      </c>
      <c r="AN30" s="914"/>
      <c r="AO30" s="914"/>
      <c r="AP30" s="858"/>
      <c r="AQ30" s="766" t="s">
        <v>355</v>
      </c>
      <c r="AR30" s="767"/>
      <c r="AS30" s="767"/>
      <c r="AT30" s="768"/>
      <c r="AU30" s="773" t="s">
        <v>253</v>
      </c>
      <c r="AV30" s="773"/>
      <c r="AW30" s="773"/>
      <c r="AX30" s="91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37</v>
      </c>
      <c r="AV31" s="192"/>
      <c r="AW31" s="394" t="s">
        <v>300</v>
      </c>
      <c r="AX31" s="395"/>
    </row>
    <row r="32" spans="1:50" ht="23.25" customHeight="1" x14ac:dyDescent="0.15">
      <c r="A32" s="399"/>
      <c r="B32" s="397"/>
      <c r="C32" s="397"/>
      <c r="D32" s="397"/>
      <c r="E32" s="397"/>
      <c r="F32" s="398"/>
      <c r="G32" s="560" t="s">
        <v>570</v>
      </c>
      <c r="H32" s="561"/>
      <c r="I32" s="561"/>
      <c r="J32" s="561"/>
      <c r="K32" s="561"/>
      <c r="L32" s="561"/>
      <c r="M32" s="561"/>
      <c r="N32" s="561"/>
      <c r="O32" s="562"/>
      <c r="P32" s="98" t="s">
        <v>601</v>
      </c>
      <c r="Q32" s="98"/>
      <c r="R32" s="98"/>
      <c r="S32" s="98"/>
      <c r="T32" s="98"/>
      <c r="U32" s="98"/>
      <c r="V32" s="98"/>
      <c r="W32" s="98"/>
      <c r="X32" s="99"/>
      <c r="Y32" s="467" t="s">
        <v>12</v>
      </c>
      <c r="Z32" s="527"/>
      <c r="AA32" s="528"/>
      <c r="AB32" s="457" t="s">
        <v>14</v>
      </c>
      <c r="AC32" s="457"/>
      <c r="AD32" s="457"/>
      <c r="AE32" s="211">
        <v>19</v>
      </c>
      <c r="AF32" s="212"/>
      <c r="AG32" s="212"/>
      <c r="AH32" s="212"/>
      <c r="AI32" s="211">
        <v>20</v>
      </c>
      <c r="AJ32" s="212"/>
      <c r="AK32" s="212"/>
      <c r="AL32" s="212"/>
      <c r="AM32" s="211">
        <v>19</v>
      </c>
      <c r="AN32" s="212"/>
      <c r="AO32" s="212"/>
      <c r="AP32" s="212"/>
      <c r="AQ32" s="333" t="s">
        <v>552</v>
      </c>
      <c r="AR32" s="200"/>
      <c r="AS32" s="200"/>
      <c r="AT32" s="334"/>
      <c r="AU32" s="212" t="s">
        <v>552</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14</v>
      </c>
      <c r="AC33" s="519"/>
      <c r="AD33" s="519"/>
      <c r="AE33" s="211" t="s">
        <v>552</v>
      </c>
      <c r="AF33" s="212"/>
      <c r="AG33" s="212"/>
      <c r="AH33" s="212"/>
      <c r="AI33" s="211" t="s">
        <v>552</v>
      </c>
      <c r="AJ33" s="212"/>
      <c r="AK33" s="212"/>
      <c r="AL33" s="212"/>
      <c r="AM33" s="211" t="s">
        <v>552</v>
      </c>
      <c r="AN33" s="212"/>
      <c r="AO33" s="212"/>
      <c r="AP33" s="212"/>
      <c r="AQ33" s="333" t="s">
        <v>552</v>
      </c>
      <c r="AR33" s="200"/>
      <c r="AS33" s="200"/>
      <c r="AT33" s="334"/>
      <c r="AU33" s="212">
        <v>30</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63.3</v>
      </c>
      <c r="AF34" s="212"/>
      <c r="AG34" s="212"/>
      <c r="AH34" s="212"/>
      <c r="AI34" s="211">
        <v>66.7</v>
      </c>
      <c r="AJ34" s="212"/>
      <c r="AK34" s="212"/>
      <c r="AL34" s="212"/>
      <c r="AM34" s="211">
        <v>63.3</v>
      </c>
      <c r="AN34" s="212"/>
      <c r="AO34" s="212"/>
      <c r="AP34" s="212"/>
      <c r="AQ34" s="333" t="s">
        <v>552</v>
      </c>
      <c r="AR34" s="200"/>
      <c r="AS34" s="200"/>
      <c r="AT34" s="334"/>
      <c r="AU34" s="212" t="s">
        <v>577</v>
      </c>
      <c r="AV34" s="212"/>
      <c r="AW34" s="212"/>
      <c r="AX34" s="214"/>
    </row>
    <row r="35" spans="1:50" ht="23.25" customHeight="1" x14ac:dyDescent="0.15">
      <c r="A35" s="219" t="s">
        <v>528</v>
      </c>
      <c r="B35" s="220"/>
      <c r="C35" s="220"/>
      <c r="D35" s="220"/>
      <c r="E35" s="220"/>
      <c r="F35" s="221"/>
      <c r="G35" s="225" t="s">
        <v>571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3" t="s">
        <v>253</v>
      </c>
      <c r="AV51" s="923"/>
      <c r="AW51" s="923"/>
      <c r="AX51" s="92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3" t="s">
        <v>253</v>
      </c>
      <c r="AV58" s="923"/>
      <c r="AW58" s="923"/>
      <c r="AX58" s="92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0"/>
      <c r="AF77" s="891"/>
      <c r="AG77" s="891"/>
      <c r="AH77" s="891"/>
      <c r="AI77" s="890"/>
      <c r="AJ77" s="891"/>
      <c r="AK77" s="891"/>
      <c r="AL77" s="891"/>
      <c r="AM77" s="890"/>
      <c r="AN77" s="891"/>
      <c r="AO77" s="891"/>
      <c r="AP77" s="891"/>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4"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5"/>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5"/>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4"/>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5"/>
    </row>
    <row r="83" spans="1:60" ht="22.5" hidden="1" customHeight="1" x14ac:dyDescent="0.15">
      <c r="A83" s="865"/>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6"/>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7"/>
    </row>
    <row r="84" spans="1:60" ht="19.5" hidden="1" customHeight="1" x14ac:dyDescent="0.15">
      <c r="A84" s="865"/>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8"/>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9"/>
    </row>
    <row r="85" spans="1:60" ht="18.75" hidden="1" customHeight="1" x14ac:dyDescent="0.15">
      <c r="A85" s="865"/>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5"/>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5"/>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5"/>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5"/>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5"/>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5"/>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5"/>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5"/>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5"/>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5"/>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5"/>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5"/>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5"/>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6"/>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5" t="s">
        <v>13</v>
      </c>
      <c r="Z99" s="896"/>
      <c r="AA99" s="897"/>
      <c r="AB99" s="892" t="s">
        <v>14</v>
      </c>
      <c r="AC99" s="893"/>
      <c r="AD99" s="894"/>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4"/>
      <c r="Z100" s="855"/>
      <c r="AA100" s="856"/>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606</v>
      </c>
      <c r="H101" s="98"/>
      <c r="I101" s="98"/>
      <c r="J101" s="98"/>
      <c r="K101" s="98"/>
      <c r="L101" s="98"/>
      <c r="M101" s="98"/>
      <c r="N101" s="98"/>
      <c r="O101" s="98"/>
      <c r="P101" s="98"/>
      <c r="Q101" s="98"/>
      <c r="R101" s="98"/>
      <c r="S101" s="98"/>
      <c r="T101" s="98"/>
      <c r="U101" s="98"/>
      <c r="V101" s="98"/>
      <c r="W101" s="98"/>
      <c r="X101" s="99"/>
      <c r="Y101" s="538" t="s">
        <v>55</v>
      </c>
      <c r="Z101" s="539"/>
      <c r="AA101" s="540"/>
      <c r="AB101" s="457" t="s">
        <v>576</v>
      </c>
      <c r="AC101" s="457"/>
      <c r="AD101" s="457"/>
      <c r="AE101" s="211" t="s">
        <v>565</v>
      </c>
      <c r="AF101" s="212"/>
      <c r="AG101" s="212"/>
      <c r="AH101" s="213"/>
      <c r="AI101" s="211">
        <v>0</v>
      </c>
      <c r="AJ101" s="212"/>
      <c r="AK101" s="212"/>
      <c r="AL101" s="213"/>
      <c r="AM101" s="211">
        <v>1</v>
      </c>
      <c r="AN101" s="212"/>
      <c r="AO101" s="212"/>
      <c r="AP101" s="213"/>
      <c r="AQ101" s="211" t="s">
        <v>552</v>
      </c>
      <c r="AR101" s="212"/>
      <c r="AS101" s="212"/>
      <c r="AT101" s="213"/>
      <c r="AU101" s="211" t="s">
        <v>552</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576</v>
      </c>
      <c r="AC102" s="457"/>
      <c r="AD102" s="457"/>
      <c r="AE102" s="414" t="s">
        <v>565</v>
      </c>
      <c r="AF102" s="414"/>
      <c r="AG102" s="414"/>
      <c r="AH102" s="414"/>
      <c r="AI102" s="414">
        <v>0</v>
      </c>
      <c r="AJ102" s="414"/>
      <c r="AK102" s="414"/>
      <c r="AL102" s="414"/>
      <c r="AM102" s="414">
        <v>1</v>
      </c>
      <c r="AN102" s="414"/>
      <c r="AO102" s="414"/>
      <c r="AP102" s="414"/>
      <c r="AQ102" s="266">
        <v>2</v>
      </c>
      <c r="AR102" s="267"/>
      <c r="AS102" s="267"/>
      <c r="AT102" s="312"/>
      <c r="AU102" s="266" t="s">
        <v>552</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605</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c r="AC116" s="459"/>
      <c r="AD116" s="460"/>
      <c r="AE116" s="414" t="s">
        <v>565</v>
      </c>
      <c r="AF116" s="414"/>
      <c r="AG116" s="414"/>
      <c r="AH116" s="414"/>
      <c r="AI116" s="414" t="s">
        <v>565</v>
      </c>
      <c r="AJ116" s="414"/>
      <c r="AK116" s="414"/>
      <c r="AL116" s="414"/>
      <c r="AM116" s="414" t="s">
        <v>565</v>
      </c>
      <c r="AN116" s="414"/>
      <c r="AO116" s="414"/>
      <c r="AP116" s="414"/>
      <c r="AQ116" s="211" t="s">
        <v>565</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583</v>
      </c>
      <c r="AC117" s="469"/>
      <c r="AD117" s="470"/>
      <c r="AE117" s="547" t="s">
        <v>565</v>
      </c>
      <c r="AF117" s="547"/>
      <c r="AG117" s="547"/>
      <c r="AH117" s="547"/>
      <c r="AI117" s="547" t="s">
        <v>572</v>
      </c>
      <c r="AJ117" s="547"/>
      <c r="AK117" s="547"/>
      <c r="AL117" s="547"/>
      <c r="AM117" s="547" t="s">
        <v>604</v>
      </c>
      <c r="AN117" s="547"/>
      <c r="AO117" s="547"/>
      <c r="AP117" s="547"/>
      <c r="AQ117" s="547" t="s">
        <v>608</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9"/>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5"/>
      <c r="Z127" s="926"/>
      <c r="AA127" s="927"/>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37</v>
      </c>
      <c r="AV133" s="193"/>
      <c r="AW133" s="126" t="s">
        <v>300</v>
      </c>
      <c r="AX133" s="188"/>
    </row>
    <row r="134" spans="1:50" ht="39.75" customHeight="1" x14ac:dyDescent="0.15">
      <c r="A134" s="182"/>
      <c r="B134" s="179"/>
      <c r="C134" s="173"/>
      <c r="D134" s="179"/>
      <c r="E134" s="173"/>
      <c r="F134" s="174"/>
      <c r="G134" s="97" t="s">
        <v>553</v>
      </c>
      <c r="H134" s="98"/>
      <c r="I134" s="98"/>
      <c r="J134" s="98"/>
      <c r="K134" s="98"/>
      <c r="L134" s="98"/>
      <c r="M134" s="98"/>
      <c r="N134" s="98"/>
      <c r="O134" s="98"/>
      <c r="P134" s="98"/>
      <c r="Q134" s="98"/>
      <c r="R134" s="98"/>
      <c r="S134" s="98"/>
      <c r="T134" s="98"/>
      <c r="U134" s="98"/>
      <c r="V134" s="98"/>
      <c r="W134" s="98"/>
      <c r="X134" s="99"/>
      <c r="Y134" s="194" t="s">
        <v>379</v>
      </c>
      <c r="Z134" s="195"/>
      <c r="AA134" s="196"/>
      <c r="AB134" s="197" t="s">
        <v>558</v>
      </c>
      <c r="AC134" s="198"/>
      <c r="AD134" s="198"/>
      <c r="AE134" s="199">
        <v>19</v>
      </c>
      <c r="AF134" s="200"/>
      <c r="AG134" s="200"/>
      <c r="AH134" s="200"/>
      <c r="AI134" s="199">
        <v>20</v>
      </c>
      <c r="AJ134" s="200"/>
      <c r="AK134" s="200"/>
      <c r="AL134" s="200"/>
      <c r="AM134" s="199">
        <v>19</v>
      </c>
      <c r="AN134" s="200"/>
      <c r="AO134" s="200"/>
      <c r="AP134" s="200"/>
      <c r="AQ134" s="199" t="s">
        <v>552</v>
      </c>
      <c r="AR134" s="200"/>
      <c r="AS134" s="200"/>
      <c r="AT134" s="200"/>
      <c r="AU134" s="199" t="s">
        <v>552</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559</v>
      </c>
      <c r="AC135" s="206"/>
      <c r="AD135" s="206"/>
      <c r="AE135" s="199" t="s">
        <v>552</v>
      </c>
      <c r="AF135" s="200"/>
      <c r="AG135" s="200"/>
      <c r="AH135" s="200"/>
      <c r="AI135" s="199" t="s">
        <v>552</v>
      </c>
      <c r="AJ135" s="200"/>
      <c r="AK135" s="200"/>
      <c r="AL135" s="200"/>
      <c r="AM135" s="199" t="s">
        <v>552</v>
      </c>
      <c r="AN135" s="200"/>
      <c r="AO135" s="200"/>
      <c r="AP135" s="200"/>
      <c r="AQ135" s="199" t="s">
        <v>552</v>
      </c>
      <c r="AR135" s="200"/>
      <c r="AS135" s="200"/>
      <c r="AT135" s="200"/>
      <c r="AU135" s="199">
        <v>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54" customHeight="1" x14ac:dyDescent="0.15">
      <c r="A188" s="182"/>
      <c r="B188" s="179"/>
      <c r="C188" s="173"/>
      <c r="D188" s="179"/>
      <c r="E188" s="118" t="s">
        <v>603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7"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8" t="s">
        <v>384</v>
      </c>
      <c r="H430" s="116"/>
      <c r="I430" s="116"/>
      <c r="J430" s="899"/>
      <c r="K430" s="900"/>
      <c r="L430" s="900"/>
      <c r="M430" s="900"/>
      <c r="N430" s="900"/>
      <c r="O430" s="900"/>
      <c r="P430" s="900"/>
      <c r="Q430" s="900"/>
      <c r="R430" s="900"/>
      <c r="S430" s="900"/>
      <c r="T430" s="901"/>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2"/>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552</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552</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552</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8" t="s">
        <v>384</v>
      </c>
      <c r="H484" s="116"/>
      <c r="I484" s="116"/>
      <c r="J484" s="899"/>
      <c r="K484" s="900"/>
      <c r="L484" s="900"/>
      <c r="M484" s="900"/>
      <c r="N484" s="900"/>
      <c r="O484" s="900"/>
      <c r="P484" s="900"/>
      <c r="Q484" s="900"/>
      <c r="R484" s="900"/>
      <c r="S484" s="900"/>
      <c r="T484" s="901"/>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2"/>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8" t="s">
        <v>384</v>
      </c>
      <c r="H538" s="116"/>
      <c r="I538" s="116"/>
      <c r="J538" s="899"/>
      <c r="K538" s="900"/>
      <c r="L538" s="900"/>
      <c r="M538" s="900"/>
      <c r="N538" s="900"/>
      <c r="O538" s="900"/>
      <c r="P538" s="900"/>
      <c r="Q538" s="900"/>
      <c r="R538" s="900"/>
      <c r="S538" s="900"/>
      <c r="T538" s="901"/>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2"/>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8" t="s">
        <v>384</v>
      </c>
      <c r="H592" s="116"/>
      <c r="I592" s="116"/>
      <c r="J592" s="899"/>
      <c r="K592" s="900"/>
      <c r="L592" s="900"/>
      <c r="M592" s="900"/>
      <c r="N592" s="900"/>
      <c r="O592" s="900"/>
      <c r="P592" s="900"/>
      <c r="Q592" s="900"/>
      <c r="R592" s="900"/>
      <c r="S592" s="900"/>
      <c r="T592" s="901"/>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2"/>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8" t="s">
        <v>384</v>
      </c>
      <c r="H646" s="116"/>
      <c r="I646" s="116"/>
      <c r="J646" s="899"/>
      <c r="K646" s="900"/>
      <c r="L646" s="900"/>
      <c r="M646" s="900"/>
      <c r="N646" s="900"/>
      <c r="O646" s="900"/>
      <c r="P646" s="900"/>
      <c r="Q646" s="900"/>
      <c r="R646" s="900"/>
      <c r="S646" s="900"/>
      <c r="T646" s="901"/>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2"/>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4" t="s">
        <v>31</v>
      </c>
      <c r="AH701" s="378"/>
      <c r="AI701" s="378"/>
      <c r="AJ701" s="378"/>
      <c r="AK701" s="378"/>
      <c r="AL701" s="378"/>
      <c r="AM701" s="378"/>
      <c r="AN701" s="378"/>
      <c r="AO701" s="378"/>
      <c r="AP701" s="378"/>
      <c r="AQ701" s="378"/>
      <c r="AR701" s="378"/>
      <c r="AS701" s="378"/>
      <c r="AT701" s="378"/>
      <c r="AU701" s="378"/>
      <c r="AV701" s="378"/>
      <c r="AW701" s="378"/>
      <c r="AX701" s="825"/>
    </row>
    <row r="702" spans="1:50" ht="69" customHeight="1" x14ac:dyDescent="0.15">
      <c r="A702" s="870" t="s">
        <v>259</v>
      </c>
      <c r="B702" s="871"/>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78"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8"/>
      <c r="AD703" s="321" t="s">
        <v>551</v>
      </c>
      <c r="AE703" s="322"/>
      <c r="AF703" s="322"/>
      <c r="AG703" s="94" t="s">
        <v>584</v>
      </c>
      <c r="AH703" s="95"/>
      <c r="AI703" s="95"/>
      <c r="AJ703" s="95"/>
      <c r="AK703" s="95"/>
      <c r="AL703" s="95"/>
      <c r="AM703" s="95"/>
      <c r="AN703" s="95"/>
      <c r="AO703" s="95"/>
      <c r="AP703" s="95"/>
      <c r="AQ703" s="95"/>
      <c r="AR703" s="95"/>
      <c r="AS703" s="95"/>
      <c r="AT703" s="95"/>
      <c r="AU703" s="95"/>
      <c r="AV703" s="95"/>
      <c r="AW703" s="95"/>
      <c r="AX703" s="96"/>
    </row>
    <row r="704" spans="1:50" ht="54.7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1" t="s">
        <v>551</v>
      </c>
      <c r="AE704" s="782"/>
      <c r="AF704" s="782"/>
      <c r="AG704" s="160" t="s">
        <v>585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1" t="s">
        <v>41</v>
      </c>
      <c r="D705" s="822"/>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3"/>
      <c r="AD705" s="713" t="s">
        <v>551</v>
      </c>
      <c r="AE705" s="714"/>
      <c r="AF705" s="714"/>
      <c r="AG705" s="118" t="s">
        <v>586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4"/>
      <c r="D706" s="795"/>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597</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6"/>
      <c r="D707" s="797"/>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5" t="s">
        <v>554</v>
      </c>
      <c r="AE707" s="836"/>
      <c r="AF707" s="836"/>
      <c r="AG707" s="160"/>
      <c r="AH707" s="101"/>
      <c r="AI707" s="101"/>
      <c r="AJ707" s="101"/>
      <c r="AK707" s="101"/>
      <c r="AL707" s="101"/>
      <c r="AM707" s="101"/>
      <c r="AN707" s="101"/>
      <c r="AO707" s="101"/>
      <c r="AP707" s="101"/>
      <c r="AQ707" s="101"/>
      <c r="AR707" s="101"/>
      <c r="AS707" s="101"/>
      <c r="AT707" s="101"/>
      <c r="AU707" s="101"/>
      <c r="AV707" s="101"/>
      <c r="AW707" s="101"/>
      <c r="AX707" s="161"/>
    </row>
    <row r="708" spans="1:50" ht="39" customHeight="1" x14ac:dyDescent="0.15">
      <c r="A708" s="641"/>
      <c r="B708" s="643"/>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3" t="s">
        <v>555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587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38.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588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555</v>
      </c>
      <c r="AE712" s="782"/>
      <c r="AF712" s="782"/>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555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40.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7" t="s">
        <v>551</v>
      </c>
      <c r="AE714" s="808"/>
      <c r="AF714" s="809"/>
      <c r="AG714" s="735" t="s">
        <v>602</v>
      </c>
      <c r="AH714" s="736"/>
      <c r="AI714" s="736"/>
      <c r="AJ714" s="736"/>
      <c r="AK714" s="736"/>
      <c r="AL714" s="736"/>
      <c r="AM714" s="736"/>
      <c r="AN714" s="736"/>
      <c r="AO714" s="736"/>
      <c r="AP714" s="736"/>
      <c r="AQ714" s="736"/>
      <c r="AR714" s="736"/>
      <c r="AS714" s="736"/>
      <c r="AT714" s="736"/>
      <c r="AU714" s="736"/>
      <c r="AV714" s="736"/>
      <c r="AW714" s="736"/>
      <c r="AX714" s="737"/>
    </row>
    <row r="715" spans="1:50" ht="68.25"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555</v>
      </c>
      <c r="AE715" s="604"/>
      <c r="AF715" s="655"/>
      <c r="AG715" s="741" t="s">
        <v>598</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555</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48.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551</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hidden="1"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2"/>
      <c r="C726" s="815" t="s">
        <v>53</v>
      </c>
      <c r="D726" s="837"/>
      <c r="E726" s="837"/>
      <c r="F726" s="838"/>
      <c r="G726" s="573" t="s">
        <v>591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3"/>
      <c r="B727" s="804"/>
      <c r="C727" s="747" t="s">
        <v>57</v>
      </c>
      <c r="D727" s="748"/>
      <c r="E727" s="748"/>
      <c r="F727" s="749"/>
      <c r="G727" s="571" t="s">
        <v>592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9" t="s">
        <v>256</v>
      </c>
      <c r="B731" s="800"/>
      <c r="C731" s="800"/>
      <c r="D731" s="800"/>
      <c r="E731" s="801"/>
      <c r="F731" s="728" t="s">
        <v>607</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609</v>
      </c>
      <c r="B733" s="673"/>
      <c r="C733" s="673"/>
      <c r="D733" s="673"/>
      <c r="E733" s="674"/>
      <c r="F733" s="636" t="s">
        <v>611</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557</v>
      </c>
      <c r="F737" s="987"/>
      <c r="G737" s="987"/>
      <c r="H737" s="987"/>
      <c r="I737" s="987"/>
      <c r="J737" s="987"/>
      <c r="K737" s="987"/>
      <c r="L737" s="987"/>
      <c r="M737" s="987"/>
      <c r="N737" s="358" t="s">
        <v>358</v>
      </c>
      <c r="O737" s="358"/>
      <c r="P737" s="358"/>
      <c r="Q737" s="358"/>
      <c r="R737" s="987" t="s">
        <v>552</v>
      </c>
      <c r="S737" s="987"/>
      <c r="T737" s="987"/>
      <c r="U737" s="987"/>
      <c r="V737" s="987"/>
      <c r="W737" s="987"/>
      <c r="X737" s="987"/>
      <c r="Y737" s="987"/>
      <c r="Z737" s="987"/>
      <c r="AA737" s="358" t="s">
        <v>359</v>
      </c>
      <c r="AB737" s="358"/>
      <c r="AC737" s="358"/>
      <c r="AD737" s="358"/>
      <c r="AE737" s="987" t="s">
        <v>552</v>
      </c>
      <c r="AF737" s="987"/>
      <c r="AG737" s="987"/>
      <c r="AH737" s="987"/>
      <c r="AI737" s="987"/>
      <c r="AJ737" s="987"/>
      <c r="AK737" s="987"/>
      <c r="AL737" s="987"/>
      <c r="AM737" s="987"/>
      <c r="AN737" s="358" t="s">
        <v>360</v>
      </c>
      <c r="AO737" s="358"/>
      <c r="AP737" s="358"/>
      <c r="AQ737" s="358"/>
      <c r="AR737" s="988"/>
      <c r="AS737" s="989"/>
      <c r="AT737" s="989"/>
      <c r="AU737" s="989"/>
      <c r="AV737" s="989"/>
      <c r="AW737" s="989"/>
      <c r="AX737" s="990"/>
      <c r="AY737" s="89"/>
      <c r="AZ737" s="89"/>
    </row>
    <row r="738" spans="1:52" ht="24.75" customHeight="1" x14ac:dyDescent="0.15">
      <c r="A738" s="991" t="s">
        <v>361</v>
      </c>
      <c r="B738" s="203"/>
      <c r="C738" s="203"/>
      <c r="D738" s="204"/>
      <c r="E738" s="987"/>
      <c r="F738" s="987"/>
      <c r="G738" s="987"/>
      <c r="H738" s="987"/>
      <c r="I738" s="987"/>
      <c r="J738" s="987"/>
      <c r="K738" s="987"/>
      <c r="L738" s="987"/>
      <c r="M738" s="987"/>
      <c r="N738" s="358" t="s">
        <v>362</v>
      </c>
      <c r="O738" s="358"/>
      <c r="P738" s="358"/>
      <c r="Q738" s="358"/>
      <c r="R738" s="987" t="s">
        <v>593</v>
      </c>
      <c r="S738" s="987"/>
      <c r="T738" s="987"/>
      <c r="U738" s="987"/>
      <c r="V738" s="987"/>
      <c r="W738" s="987"/>
      <c r="X738" s="987"/>
      <c r="Y738" s="987"/>
      <c r="Z738" s="987"/>
      <c r="AA738" s="358" t="s">
        <v>482</v>
      </c>
      <c r="AB738" s="358"/>
      <c r="AC738" s="358"/>
      <c r="AD738" s="358"/>
      <c r="AE738" s="987" t="s">
        <v>594</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543</v>
      </c>
      <c r="B739" s="996"/>
      <c r="C739" s="996"/>
      <c r="D739" s="997"/>
      <c r="E739" s="998" t="s">
        <v>556</v>
      </c>
      <c r="F739" s="999"/>
      <c r="G739" s="999"/>
      <c r="H739" s="91" t="str">
        <f>IF(E739="", "", "(")</f>
        <v>(</v>
      </c>
      <c r="I739" s="982"/>
      <c r="J739" s="982"/>
      <c r="K739" s="91" t="str">
        <f>IF(OR(I739="　", I739=""), "", "-")</f>
        <v/>
      </c>
      <c r="L739" s="983">
        <v>372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thickBot="1" x14ac:dyDescent="0.2">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57.75" customHeight="1" x14ac:dyDescent="0.15">
      <c r="A779" s="627" t="s">
        <v>534</v>
      </c>
      <c r="B779" s="628"/>
      <c r="C779" s="628"/>
      <c r="D779" s="628"/>
      <c r="E779" s="628"/>
      <c r="F779" s="629"/>
      <c r="G779" s="594" t="s">
        <v>599</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792"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3"/>
    </row>
    <row r="780" spans="1:50" ht="24.75" customHeight="1" x14ac:dyDescent="0.15">
      <c r="A780" s="630"/>
      <c r="B780" s="631"/>
      <c r="C780" s="631"/>
      <c r="D780" s="631"/>
      <c r="E780" s="631"/>
      <c r="F780" s="632"/>
      <c r="G780" s="815"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8"/>
      <c r="AC780" s="815"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578</v>
      </c>
      <c r="H781" s="670"/>
      <c r="I781" s="670"/>
      <c r="J781" s="670"/>
      <c r="K781" s="671"/>
      <c r="L781" s="663" t="s">
        <v>580</v>
      </c>
      <c r="M781" s="664"/>
      <c r="N781" s="664"/>
      <c r="O781" s="664"/>
      <c r="P781" s="664"/>
      <c r="Q781" s="664"/>
      <c r="R781" s="664"/>
      <c r="S781" s="664"/>
      <c r="T781" s="664"/>
      <c r="U781" s="664"/>
      <c r="V781" s="664"/>
      <c r="W781" s="664"/>
      <c r="X781" s="665"/>
      <c r="Y781" s="384">
        <v>87</v>
      </c>
      <c r="Z781" s="385"/>
      <c r="AA781" s="385"/>
      <c r="AB781" s="805"/>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579</v>
      </c>
      <c r="H782" s="606"/>
      <c r="I782" s="606"/>
      <c r="J782" s="606"/>
      <c r="K782" s="607"/>
      <c r="L782" s="597" t="s">
        <v>581</v>
      </c>
      <c r="M782" s="598"/>
      <c r="N782" s="598"/>
      <c r="O782" s="598"/>
      <c r="P782" s="598"/>
      <c r="Q782" s="598"/>
      <c r="R782" s="598"/>
      <c r="S782" s="598"/>
      <c r="T782" s="598"/>
      <c r="U782" s="598"/>
      <c r="V782" s="598"/>
      <c r="W782" s="598"/>
      <c r="X782" s="599"/>
      <c r="Y782" s="600">
        <v>30</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hidden="1"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6" t="s">
        <v>20</v>
      </c>
      <c r="H791" s="827"/>
      <c r="I791" s="827"/>
      <c r="J791" s="827"/>
      <c r="K791" s="827"/>
      <c r="L791" s="828"/>
      <c r="M791" s="829"/>
      <c r="N791" s="829"/>
      <c r="O791" s="829"/>
      <c r="P791" s="829"/>
      <c r="Q791" s="829"/>
      <c r="R791" s="829"/>
      <c r="S791" s="829"/>
      <c r="T791" s="829"/>
      <c r="U791" s="829"/>
      <c r="V791" s="829"/>
      <c r="W791" s="829"/>
      <c r="X791" s="830"/>
      <c r="Y791" s="831">
        <f>SUM(Y781:AB790)</f>
        <v>117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0"/>
      <c r="B792" s="631"/>
      <c r="C792" s="631"/>
      <c r="D792" s="631"/>
      <c r="E792" s="631"/>
      <c r="F792" s="632"/>
      <c r="G792" s="792"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792"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3"/>
    </row>
    <row r="793" spans="1:50" ht="24.75" hidden="1" customHeight="1" x14ac:dyDescent="0.15">
      <c r="A793" s="630"/>
      <c r="B793" s="631"/>
      <c r="C793" s="631"/>
      <c r="D793" s="631"/>
      <c r="E793" s="631"/>
      <c r="F793" s="632"/>
      <c r="G793" s="815"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8"/>
      <c r="AC793" s="815"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5"/>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0"/>
      <c r="B805" s="631"/>
      <c r="C805" s="631"/>
      <c r="D805" s="631"/>
      <c r="E805" s="631"/>
      <c r="F805" s="632"/>
      <c r="G805" s="792"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792"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3"/>
    </row>
    <row r="806" spans="1:50" ht="24.75" hidden="1" customHeight="1" x14ac:dyDescent="0.15">
      <c r="A806" s="630"/>
      <c r="B806" s="631"/>
      <c r="C806" s="631"/>
      <c r="D806" s="631"/>
      <c r="E806" s="631"/>
      <c r="F806" s="632"/>
      <c r="G806" s="815"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8"/>
      <c r="AC806" s="815"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5"/>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0"/>
      <c r="B818" s="631"/>
      <c r="C818" s="631"/>
      <c r="D818" s="631"/>
      <c r="E818" s="631"/>
      <c r="F818" s="632"/>
      <c r="G818" s="792"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792"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3"/>
    </row>
    <row r="819" spans="1:50" ht="24.75" hidden="1" customHeight="1" x14ac:dyDescent="0.15">
      <c r="A819" s="630"/>
      <c r="B819" s="631"/>
      <c r="C819" s="631"/>
      <c r="D819" s="631"/>
      <c r="E819" s="631"/>
      <c r="F819" s="632"/>
      <c r="G819" s="815"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8"/>
      <c r="AC819" s="815"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5"/>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3" t="s">
        <v>486</v>
      </c>
      <c r="AM831" s="274"/>
      <c r="AN831" s="274"/>
      <c r="AO831" s="82" t="s">
        <v>484</v>
      </c>
      <c r="AP831" s="21"/>
      <c r="AQ831" s="21"/>
      <c r="AR831" s="21"/>
      <c r="AS831" s="21"/>
      <c r="AT831" s="21"/>
      <c r="AU831" s="21"/>
      <c r="AV831" s="21"/>
      <c r="AW831" s="21"/>
      <c r="AX831" s="22"/>
    </row>
    <row r="832" spans="1:50" ht="25.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82.5" customHeight="1" x14ac:dyDescent="0.15">
      <c r="A837" s="372">
        <v>1</v>
      </c>
      <c r="B837" s="372">
        <v>1</v>
      </c>
      <c r="C837" s="354" t="s">
        <v>600</v>
      </c>
      <c r="D837" s="340"/>
      <c r="E837" s="340"/>
      <c r="F837" s="340"/>
      <c r="G837" s="340"/>
      <c r="H837" s="340"/>
      <c r="I837" s="340"/>
      <c r="J837" s="341">
        <v>1020001077159</v>
      </c>
      <c r="K837" s="342"/>
      <c r="L837" s="342"/>
      <c r="M837" s="342"/>
      <c r="N837" s="342"/>
      <c r="O837" s="342"/>
      <c r="P837" s="355" t="s">
        <v>582</v>
      </c>
      <c r="Q837" s="343"/>
      <c r="R837" s="343"/>
      <c r="S837" s="343"/>
      <c r="T837" s="343"/>
      <c r="U837" s="343"/>
      <c r="V837" s="343"/>
      <c r="W837" s="343"/>
      <c r="X837" s="343"/>
      <c r="Y837" s="344">
        <v>117</v>
      </c>
      <c r="Z837" s="345"/>
      <c r="AA837" s="345"/>
      <c r="AB837" s="346"/>
      <c r="AC837" s="356" t="s">
        <v>524</v>
      </c>
      <c r="AD837" s="364"/>
      <c r="AE837" s="364"/>
      <c r="AF837" s="364"/>
      <c r="AG837" s="364"/>
      <c r="AH837" s="365">
        <v>1</v>
      </c>
      <c r="AI837" s="366"/>
      <c r="AJ837" s="366"/>
      <c r="AK837" s="366"/>
      <c r="AL837" s="350" t="s">
        <v>552</v>
      </c>
      <c r="AM837" s="351"/>
      <c r="AN837" s="351"/>
      <c r="AO837" s="352"/>
      <c r="AP837" s="353" t="s">
        <v>552</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54"/>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54"/>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idden="1" x14ac:dyDescent="0.15"/>
    <row r="1133"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39:AO866">
    <cfRule type="expression" dxfId="2501" priority="6629">
      <formula>IF(AND(AL839&gt;=0, RIGHT(TEXT(AL839,"0.#"),1)&lt;&gt;"."),TRUE,FALSE)</formula>
    </cfRule>
    <cfRule type="expression" dxfId="2500" priority="6630">
      <formula>IF(AND(AL839&gt;=0, RIGHT(TEXT(AL839,"0.#"),1)="."),TRUE,FALSE)</formula>
    </cfRule>
    <cfRule type="expression" dxfId="2499" priority="6631">
      <formula>IF(AND(AL839&lt;0, RIGHT(TEXT(AL839,"0.#"),1)&lt;&gt;"."),TRUE,FALSE)</formula>
    </cfRule>
    <cfRule type="expression" dxfId="2498" priority="6632">
      <formula>IF(AND(AL839&lt;0, RIGHT(TEXT(AL839,"0.#"),1)="."),TRUE,FALSE)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8">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7">
    <cfRule type="expression" dxfId="2041" priority="2307">
      <formula>IF(RIGHT(TEXT(W27,"0.#"),1)=".",FALSE,TRUE)</formula>
    </cfRule>
    <cfRule type="expression" dxfId="2040" priority="2308">
      <formula>IF(RIGHT(TEXT(W27,"0.#"),1)=".",TRUE,FALSE)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W24">
    <cfRule type="expression" dxfId="705" priority="5">
      <formula>IF(RIGHT(TEXT(W24,"0.#"),1)=".",FALSE,TRUE)</formula>
    </cfRule>
    <cfRule type="expression" dxfId="704" priority="6">
      <formula>IF(RIGHT(TEXT(W24,"0.#"),1)=".",TRUE,FALSE)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W26">
    <cfRule type="expression" dxfId="701" priority="1">
      <formula>IF(RIGHT(TEXT(W26,"0.#"),1)=".",FALSE,TRUE)</formula>
    </cfRule>
    <cfRule type="expression" dxfId="700" priority="2">
      <formula>IF(RIGHT(TEXT(W26,"0.#"),1)=".",TRUE,FALSE)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6" max="49" man="1"/>
    <brk id="699" max="49" man="1"/>
    <brk id="731" max="49" man="1"/>
    <brk id="833" max="49" man="1"/>
    <brk id="837"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T28" sqref="T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551</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9"/>
      <c r="AA2" s="830"/>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9"/>
      <c r="AA9" s="830"/>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9"/>
      <c r="AA16" s="830"/>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9"/>
      <c r="AA23" s="830"/>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9"/>
      <c r="AA30" s="830"/>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9"/>
      <c r="AA37" s="830"/>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9"/>
      <c r="AA44" s="830"/>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9"/>
      <c r="AA51" s="830"/>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9"/>
      <c r="AA58" s="830"/>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9"/>
      <c r="AA65" s="830"/>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7" sqref="L7:X7"/>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792" t="s">
        <v>514</v>
      </c>
      <c r="H2" s="595"/>
      <c r="I2" s="595"/>
      <c r="J2" s="595"/>
      <c r="K2" s="595"/>
      <c r="L2" s="595"/>
      <c r="M2" s="595"/>
      <c r="N2" s="595"/>
      <c r="O2" s="595"/>
      <c r="P2" s="595"/>
      <c r="Q2" s="595"/>
      <c r="R2" s="595"/>
      <c r="S2" s="595"/>
      <c r="T2" s="595"/>
      <c r="U2" s="595"/>
      <c r="V2" s="595"/>
      <c r="W2" s="595"/>
      <c r="X2" s="595"/>
      <c r="Y2" s="595"/>
      <c r="Z2" s="595"/>
      <c r="AA2" s="595"/>
      <c r="AB2" s="596"/>
      <c r="AC2" s="792" t="s">
        <v>516</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7"/>
      <c r="I3" s="667"/>
      <c r="J3" s="667"/>
      <c r="K3" s="667"/>
      <c r="L3" s="666" t="s">
        <v>18</v>
      </c>
      <c r="M3" s="667"/>
      <c r="N3" s="667"/>
      <c r="O3" s="667"/>
      <c r="P3" s="667"/>
      <c r="Q3" s="667"/>
      <c r="R3" s="667"/>
      <c r="S3" s="667"/>
      <c r="T3" s="667"/>
      <c r="U3" s="667"/>
      <c r="V3" s="667"/>
      <c r="W3" s="667"/>
      <c r="X3" s="668"/>
      <c r="Y3" s="652" t="s">
        <v>19</v>
      </c>
      <c r="Z3" s="653"/>
      <c r="AA3" s="653"/>
      <c r="AB3" s="798"/>
      <c r="AC3" s="815"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5"/>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792" t="s">
        <v>402</v>
      </c>
      <c r="H15" s="595"/>
      <c r="I15" s="595"/>
      <c r="J15" s="595"/>
      <c r="K15" s="595"/>
      <c r="L15" s="595"/>
      <c r="M15" s="595"/>
      <c r="N15" s="595"/>
      <c r="O15" s="595"/>
      <c r="P15" s="595"/>
      <c r="Q15" s="595"/>
      <c r="R15" s="595"/>
      <c r="S15" s="595"/>
      <c r="T15" s="595"/>
      <c r="U15" s="595"/>
      <c r="V15" s="595"/>
      <c r="W15" s="595"/>
      <c r="X15" s="595"/>
      <c r="Y15" s="595"/>
      <c r="Z15" s="595"/>
      <c r="AA15" s="595"/>
      <c r="AB15" s="596"/>
      <c r="AC15" s="792"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3"/>
    </row>
    <row r="16" spans="1:50" ht="25.5" customHeight="1" x14ac:dyDescent="0.15">
      <c r="A16" s="1049"/>
      <c r="B16" s="1050"/>
      <c r="C16" s="1050"/>
      <c r="D16" s="1050"/>
      <c r="E16" s="1050"/>
      <c r="F16" s="1051"/>
      <c r="G16" s="815"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8"/>
      <c r="AC16" s="815"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5"/>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792" t="s">
        <v>401</v>
      </c>
      <c r="H28" s="595"/>
      <c r="I28" s="595"/>
      <c r="J28" s="595"/>
      <c r="K28" s="595"/>
      <c r="L28" s="595"/>
      <c r="M28" s="595"/>
      <c r="N28" s="595"/>
      <c r="O28" s="595"/>
      <c r="P28" s="595"/>
      <c r="Q28" s="595"/>
      <c r="R28" s="595"/>
      <c r="S28" s="595"/>
      <c r="T28" s="595"/>
      <c r="U28" s="595"/>
      <c r="V28" s="595"/>
      <c r="W28" s="595"/>
      <c r="X28" s="595"/>
      <c r="Y28" s="595"/>
      <c r="Z28" s="595"/>
      <c r="AA28" s="595"/>
      <c r="AB28" s="596"/>
      <c r="AC28" s="792"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3"/>
    </row>
    <row r="29" spans="1:50" ht="24.75" customHeight="1" x14ac:dyDescent="0.15">
      <c r="A29" s="1049"/>
      <c r="B29" s="1050"/>
      <c r="C29" s="1050"/>
      <c r="D29" s="1050"/>
      <c r="E29" s="1050"/>
      <c r="F29" s="1051"/>
      <c r="G29" s="815"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8"/>
      <c r="AC29" s="815"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5"/>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792" t="s">
        <v>451</v>
      </c>
      <c r="H41" s="595"/>
      <c r="I41" s="595"/>
      <c r="J41" s="595"/>
      <c r="K41" s="595"/>
      <c r="L41" s="595"/>
      <c r="M41" s="595"/>
      <c r="N41" s="595"/>
      <c r="O41" s="595"/>
      <c r="P41" s="595"/>
      <c r="Q41" s="595"/>
      <c r="R41" s="595"/>
      <c r="S41" s="595"/>
      <c r="T41" s="595"/>
      <c r="U41" s="595"/>
      <c r="V41" s="595"/>
      <c r="W41" s="595"/>
      <c r="X41" s="595"/>
      <c r="Y41" s="595"/>
      <c r="Z41" s="595"/>
      <c r="AA41" s="595"/>
      <c r="AB41" s="596"/>
      <c r="AC41" s="792"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3"/>
    </row>
    <row r="42" spans="1:50" ht="24.75" customHeight="1" x14ac:dyDescent="0.15">
      <c r="A42" s="1049"/>
      <c r="B42" s="1050"/>
      <c r="C42" s="1050"/>
      <c r="D42" s="1050"/>
      <c r="E42" s="1050"/>
      <c r="F42" s="1051"/>
      <c r="G42" s="815"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8"/>
      <c r="AC42" s="815"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5"/>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792" t="s">
        <v>304</v>
      </c>
      <c r="H55" s="595"/>
      <c r="I55" s="595"/>
      <c r="J55" s="595"/>
      <c r="K55" s="595"/>
      <c r="L55" s="595"/>
      <c r="M55" s="595"/>
      <c r="N55" s="595"/>
      <c r="O55" s="595"/>
      <c r="P55" s="595"/>
      <c r="Q55" s="595"/>
      <c r="R55" s="595"/>
      <c r="S55" s="595"/>
      <c r="T55" s="595"/>
      <c r="U55" s="595"/>
      <c r="V55" s="595"/>
      <c r="W55" s="595"/>
      <c r="X55" s="595"/>
      <c r="Y55" s="595"/>
      <c r="Z55" s="595"/>
      <c r="AA55" s="595"/>
      <c r="AB55" s="596"/>
      <c r="AC55" s="792"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3"/>
    </row>
    <row r="56" spans="1:50" ht="24.75" customHeight="1" x14ac:dyDescent="0.15">
      <c r="A56" s="1049"/>
      <c r="B56" s="1050"/>
      <c r="C56" s="1050"/>
      <c r="D56" s="1050"/>
      <c r="E56" s="1050"/>
      <c r="F56" s="1051"/>
      <c r="G56" s="815"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8"/>
      <c r="AC56" s="815"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5"/>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792" t="s">
        <v>406</v>
      </c>
      <c r="H68" s="595"/>
      <c r="I68" s="595"/>
      <c r="J68" s="595"/>
      <c r="K68" s="595"/>
      <c r="L68" s="595"/>
      <c r="M68" s="595"/>
      <c r="N68" s="595"/>
      <c r="O68" s="595"/>
      <c r="P68" s="595"/>
      <c r="Q68" s="595"/>
      <c r="R68" s="595"/>
      <c r="S68" s="595"/>
      <c r="T68" s="595"/>
      <c r="U68" s="595"/>
      <c r="V68" s="595"/>
      <c r="W68" s="595"/>
      <c r="X68" s="595"/>
      <c r="Y68" s="595"/>
      <c r="Z68" s="595"/>
      <c r="AA68" s="595"/>
      <c r="AB68" s="596"/>
      <c r="AC68" s="792"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3"/>
    </row>
    <row r="69" spans="1:50" ht="25.5" customHeight="1" x14ac:dyDescent="0.15">
      <c r="A69" s="1049"/>
      <c r="B69" s="1050"/>
      <c r="C69" s="1050"/>
      <c r="D69" s="1050"/>
      <c r="E69" s="1050"/>
      <c r="F69" s="1051"/>
      <c r="G69" s="815"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8"/>
      <c r="AC69" s="815"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5"/>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792" t="s">
        <v>408</v>
      </c>
      <c r="H81" s="595"/>
      <c r="I81" s="595"/>
      <c r="J81" s="595"/>
      <c r="K81" s="595"/>
      <c r="L81" s="595"/>
      <c r="M81" s="595"/>
      <c r="N81" s="595"/>
      <c r="O81" s="595"/>
      <c r="P81" s="595"/>
      <c r="Q81" s="595"/>
      <c r="R81" s="595"/>
      <c r="S81" s="595"/>
      <c r="T81" s="595"/>
      <c r="U81" s="595"/>
      <c r="V81" s="595"/>
      <c r="W81" s="595"/>
      <c r="X81" s="595"/>
      <c r="Y81" s="595"/>
      <c r="Z81" s="595"/>
      <c r="AA81" s="595"/>
      <c r="AB81" s="596"/>
      <c r="AC81" s="792"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3"/>
    </row>
    <row r="82" spans="1:50" ht="24.75" customHeight="1" x14ac:dyDescent="0.15">
      <c r="A82" s="1049"/>
      <c r="B82" s="1050"/>
      <c r="C82" s="1050"/>
      <c r="D82" s="1050"/>
      <c r="E82" s="1050"/>
      <c r="F82" s="1051"/>
      <c r="G82" s="815"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8"/>
      <c r="AC82" s="815"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5"/>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792" t="s">
        <v>410</v>
      </c>
      <c r="H94" s="595"/>
      <c r="I94" s="595"/>
      <c r="J94" s="595"/>
      <c r="K94" s="595"/>
      <c r="L94" s="595"/>
      <c r="M94" s="595"/>
      <c r="N94" s="595"/>
      <c r="O94" s="595"/>
      <c r="P94" s="595"/>
      <c r="Q94" s="595"/>
      <c r="R94" s="595"/>
      <c r="S94" s="595"/>
      <c r="T94" s="595"/>
      <c r="U94" s="595"/>
      <c r="V94" s="595"/>
      <c r="W94" s="595"/>
      <c r="X94" s="595"/>
      <c r="Y94" s="595"/>
      <c r="Z94" s="595"/>
      <c r="AA94" s="595"/>
      <c r="AB94" s="596"/>
      <c r="AC94" s="792"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3"/>
    </row>
    <row r="95" spans="1:50" ht="24.75" customHeight="1" x14ac:dyDescent="0.15">
      <c r="A95" s="1049"/>
      <c r="B95" s="1050"/>
      <c r="C95" s="1050"/>
      <c r="D95" s="1050"/>
      <c r="E95" s="1050"/>
      <c r="F95" s="1051"/>
      <c r="G95" s="815"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8"/>
      <c r="AC95" s="815"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5"/>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792"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792"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3"/>
    </row>
    <row r="109" spans="1:50" ht="24.75" customHeight="1" x14ac:dyDescent="0.15">
      <c r="A109" s="1049"/>
      <c r="B109" s="1050"/>
      <c r="C109" s="1050"/>
      <c r="D109" s="1050"/>
      <c r="E109" s="1050"/>
      <c r="F109" s="1051"/>
      <c r="G109" s="815"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8"/>
      <c r="AC109" s="815"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5"/>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792"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792"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3"/>
    </row>
    <row r="122" spans="1:50" ht="25.5" customHeight="1" x14ac:dyDescent="0.15">
      <c r="A122" s="1049"/>
      <c r="B122" s="1050"/>
      <c r="C122" s="1050"/>
      <c r="D122" s="1050"/>
      <c r="E122" s="1050"/>
      <c r="F122" s="1051"/>
      <c r="G122" s="815"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8"/>
      <c r="AC122" s="815"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5"/>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792"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792"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3"/>
    </row>
    <row r="135" spans="1:50" ht="24.75" customHeight="1" x14ac:dyDescent="0.15">
      <c r="A135" s="1049"/>
      <c r="B135" s="1050"/>
      <c r="C135" s="1050"/>
      <c r="D135" s="1050"/>
      <c r="E135" s="1050"/>
      <c r="F135" s="1051"/>
      <c r="G135" s="815"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8"/>
      <c r="AC135" s="815"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5"/>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792"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792"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3"/>
    </row>
    <row r="148" spans="1:50" ht="24.75" customHeight="1" x14ac:dyDescent="0.15">
      <c r="A148" s="1049"/>
      <c r="B148" s="1050"/>
      <c r="C148" s="1050"/>
      <c r="D148" s="1050"/>
      <c r="E148" s="1050"/>
      <c r="F148" s="1051"/>
      <c r="G148" s="815"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8"/>
      <c r="AC148" s="815"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5"/>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792"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792"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3"/>
    </row>
    <row r="162" spans="1:50" ht="24.75" customHeight="1" x14ac:dyDescent="0.15">
      <c r="A162" s="1049"/>
      <c r="B162" s="1050"/>
      <c r="C162" s="1050"/>
      <c r="D162" s="1050"/>
      <c r="E162" s="1050"/>
      <c r="F162" s="1051"/>
      <c r="G162" s="815"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8"/>
      <c r="AC162" s="815"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5"/>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792"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792"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3"/>
    </row>
    <row r="175" spans="1:50" ht="25.5" customHeight="1" x14ac:dyDescent="0.15">
      <c r="A175" s="1049"/>
      <c r="B175" s="1050"/>
      <c r="C175" s="1050"/>
      <c r="D175" s="1050"/>
      <c r="E175" s="1050"/>
      <c r="F175" s="1051"/>
      <c r="G175" s="815"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8"/>
      <c r="AC175" s="815"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5"/>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792"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792"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3"/>
    </row>
    <row r="188" spans="1:50" ht="24.75" customHeight="1" x14ac:dyDescent="0.15">
      <c r="A188" s="1049"/>
      <c r="B188" s="1050"/>
      <c r="C188" s="1050"/>
      <c r="D188" s="1050"/>
      <c r="E188" s="1050"/>
      <c r="F188" s="1051"/>
      <c r="G188" s="815"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8"/>
      <c r="AC188" s="815"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5"/>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792"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792"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3"/>
    </row>
    <row r="201" spans="1:50" ht="24.75" customHeight="1" x14ac:dyDescent="0.15">
      <c r="A201" s="1049"/>
      <c r="B201" s="1050"/>
      <c r="C201" s="1050"/>
      <c r="D201" s="1050"/>
      <c r="E201" s="1050"/>
      <c r="F201" s="1051"/>
      <c r="G201" s="815"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8"/>
      <c r="AC201" s="815"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5"/>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792"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792"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3"/>
    </row>
    <row r="215" spans="1:50" ht="24.75" customHeight="1" x14ac:dyDescent="0.15">
      <c r="A215" s="1049"/>
      <c r="B215" s="1050"/>
      <c r="C215" s="1050"/>
      <c r="D215" s="1050"/>
      <c r="E215" s="1050"/>
      <c r="F215" s="1051"/>
      <c r="G215" s="815"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8"/>
      <c r="AC215" s="815"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5"/>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792"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792"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3"/>
    </row>
    <row r="228" spans="1:50" ht="25.5" customHeight="1" x14ac:dyDescent="0.15">
      <c r="A228" s="1049"/>
      <c r="B228" s="1050"/>
      <c r="C228" s="1050"/>
      <c r="D228" s="1050"/>
      <c r="E228" s="1050"/>
      <c r="F228" s="1051"/>
      <c r="G228" s="815"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8"/>
      <c r="AC228" s="815"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5"/>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792"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792"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3"/>
    </row>
    <row r="241" spans="1:50" ht="24.75" customHeight="1" x14ac:dyDescent="0.15">
      <c r="A241" s="1049"/>
      <c r="B241" s="1050"/>
      <c r="C241" s="1050"/>
      <c r="D241" s="1050"/>
      <c r="E241" s="1050"/>
      <c r="F241" s="1051"/>
      <c r="G241" s="815"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8"/>
      <c r="AC241" s="815"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5"/>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792"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792"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3"/>
    </row>
    <row r="254" spans="1:50" ht="24.75" customHeight="1" x14ac:dyDescent="0.15">
      <c r="A254" s="1049"/>
      <c r="B254" s="1050"/>
      <c r="C254" s="1050"/>
      <c r="D254" s="1050"/>
      <c r="E254" s="1050"/>
      <c r="F254" s="1051"/>
      <c r="G254" s="815"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8"/>
      <c r="AC254" s="815"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5"/>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2018-08-22T08:32:10Z</cp:lastPrinted>
  <dcterms:created xsi:type="dcterms:W3CDTF">2012-03-13T00:50:25Z</dcterms:created>
  <dcterms:modified xsi:type="dcterms:W3CDTF">2018-08-27T12:14:52Z</dcterms:modified>
</cp:coreProperties>
</file>