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43\sopro\総プロ班共有ドライブ\④技術開発班\②技術分析係\■■調べ物関係全般\H30\官房会計課\行政レビュー\180824【行政事業レビュー】最終公表\02_刈り取り\技調課\松村技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I116" i="3"/>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AQ116" i="3"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<sst xmlns="http://schemas.openxmlformats.org/spreadsheetml/2006/main" count="2858" uniqueCount="611">
  <si>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</si>
  <si>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</si>
  <si>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</si>
  <si>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</si>
  <si>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</si>
  <si>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</si>
  <si>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</si>
  <si>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</si>
  <si>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</si>
  <si>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</si>
  <si>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</si>
  <si>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</si>
  <si>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</si>
  <si>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</si>
  <si>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</si>
  <si>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</si>
  <si>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</si>
  <si>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</si>
  <si>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</si>
  <si>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</si>
  <si>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</si>
  <si>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</si>
  <si>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</si>
  <si>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</si>
  <si>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</si>
  <si>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</si>
  <si>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</si>
  <si>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</si>
  <si>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</si>
  <si>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</si>
  <si>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</si>
  <si>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</si>
  <si>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</si>
  <si>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</si>
  <si>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</si>
  <si>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</si>
  <si>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</si>
  <si>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</si>
  <si>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</si>
  <si>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</si>
  <si>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</si>
  <si>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</si>
  <si>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</si>
  <si>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</si>
  <si>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</si>
  <si>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</si>
  <si>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</si>
  <si>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</si>
  <si>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</si>
  <si>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</si>
  <si>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</si>
  <si>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</si>
  <si>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</si>
  <si>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</si>
  <si>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</si>
  <si>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</si>
  <si>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</si>
  <si>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</si>
  <si>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</si>
  <si>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</si>
  <si>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</si>
  <si>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</si>
  <si>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</si>
  <si>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</si>
  <si>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</si>
  <si>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</si>
  <si>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</si>
  <si>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</si>
  <si>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</si>
  <si>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</si>
  <si>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</si>
  <si>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</si>
  <si>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</si>
  <si>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</si>
  <si>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</si>
  <si>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</si>
  <si>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</si>
  <si>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</si>
  <si>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</si>
  <si>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</si>
  <si>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</si>
  <si>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</si>
  <si>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</si>
  <si>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</si>
  <si>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</si>
  <si>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</si>
  <si>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</si>
  <si>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</si>
  <si>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</si>
  <si>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</si>
  <si>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</si>
  <si>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</si>
  <si>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</si>
  <si>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</si>
  <si>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</si>
  <si>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</si>
  <si>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</si>
  <si>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</si>
  <si>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</si>
  <si>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</si>
  <si>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</si>
  <si>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</si>
  <si>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</si>
  <si>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</si>
  <si>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</si>
  <si>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</si>
  <si>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</si>
  <si>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</si>
  <si>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</si>
  <si>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</si>
  <si>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</si>
  <si>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</si>
  <si>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</si>
  <si>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</si>
  <si>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</si>
  <si>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</si>
  <si>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</si>
  <si>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</si>
  <si>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</si>
  <si>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</si>
  <si>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</si>
  <si>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</si>
  <si>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</si>
  <si>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</si>
  <si>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</si>
  <si>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</si>
  <si>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</si>
  <si>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</si>
  <si>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</si>
  <si>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</si>
  <si>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</si>
  <si>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</si>
  <si>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</si>
  <si>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</si>
  <si>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</si>
  <si>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</si>
  <si>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</si>
  <si>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</si>
  <si>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</si>
  <si>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</si>
  <si>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</si>
  <si>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</si>
  <si>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</si>
  <si>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</si>
  <si>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</si>
  <si>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</si>
  <si>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</si>
  <si>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</si>
  <si>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</si>
  <si>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</si>
  <si>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</si>
  <si>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</si>
  <si>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</si>
  <si>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</si>
  <si>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</si>
  <si>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</si>
  <si>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</si>
  <si>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</si>
  <si>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</si>
  <si>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</si>
  <si>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</si>
  <si>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</si>
  <si>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</si>
  <si>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</si>
  <si>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</si>
  <si>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</si>
  <si>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</si>
  <si>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</si>
  <si>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</si>
  <si>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</si>
  <si>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</si>
  <si>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</si>
  <si>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</si>
  <si>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</si>
  <si>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</si>
  <si>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</si>
  <si>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</si>
  <si>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</si>
  <si>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</si>
  <si>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</si>
  <si>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</si>
  <si>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</si>
  <si>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</si>
  <si>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</si>
  <si>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</si>
  <si>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</si>
  <si>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</si>
  <si>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</si>
  <si>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</si>
  <si>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</si>
  <si>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</si>
  <si>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</si>
  <si>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</si>
  <si>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</si>
  <si>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</si>
  <si>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</si>
  <si>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</si>
  <si>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</si>
  <si>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</si>
  <si>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</si>
  <si>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</si>
  <si>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</si>
  <si>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</si>
  <si>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</si>
  <si>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</si>
  <si>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</si>
  <si>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</si>
  <si>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</si>
  <si>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</si>
  <si>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</si>
  <si>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</si>
  <si>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</si>
  <si>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</si>
  <si>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</si>
  <si>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</si>
  <si>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</si>
  <si>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</si>
  <si>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</si>
  <si>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</si>
  <si>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</si>
  <si>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</si>
  <si>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</si>
  <si>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</si>
  <si>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</si>
  <si>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</si>
  <si>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</si>
  <si>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</si>
  <si>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</si>
  <si>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</si>
  <si>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</si>
  <si>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</si>
  <si>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</si>
  <si>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</si>
  <si>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</si>
  <si>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</si>
  <si>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</si>
  <si>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</si>
  <si>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</si>
  <si>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</si>
  <si>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</si>
  <si>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</si>
  <si>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</si>
  <si>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</si>
  <si>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</si>
  <si>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</si>
  <si>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</si>
  <si>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</si>
  <si>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</si>
  <si>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</si>
  <si>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</si>
  <si>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</si>
  <si>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</si>
  <si>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</si>
  <si>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</si>
  <si>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</si>
  <si>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</si>
  <si>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</si>
  <si>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</si>
  <si>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</si>
  <si>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</si>
  <si>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</si>
  <si>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</si>
  <si>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</si>
  <si>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</si>
  <si>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</si>
  <si>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</si>
  <si>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</si>
  <si>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</si>
  <si>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</si>
  <si>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</si>
  <si>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</si>
  <si>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</si>
  <si>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</si>
  <si>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</si>
  <si>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</si>
  <si>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</si>
  <si>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</si>
  <si>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</si>
  <si>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</si>
  <si>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</si>
  <si>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</si>
  <si>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</si>
  <si>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</si>
  <si>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</si>
  <si>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</si>
  <si>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</si>
  <si>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</si>
  <si>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</si>
  <si>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</si>
  <si>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</si>
  <si>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</si>
  <si>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</si>
  <si>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</si>
  <si>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</si>
  <si>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</si>
  <si>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</si>
  <si>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</si>
  <si>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</si>
  <si>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</si>
  <si>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</si>
  <si>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</si>
  <si>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</si>
  <si>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</si>
  <si>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</si>
  <si>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</si>
  <si>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</si>
  <si>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</si>
  <si>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</si>
  <si>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</si>
  <si>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</si>
  <si>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</si>
  <si>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</si>
  <si>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</si>
  <si>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</si>
  <si>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</si>
  <si>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</si>
  <si>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</si>
  <si>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</si>
  <si>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</si>
  <si>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</si>
  <si>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</si>
  <si>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</si>
  <si>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</si>
  <si>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</si>
  <si>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</si>
  <si>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</si>
  <si>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</si>
  <si>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</si>
  <si>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</si>
  <si>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</si>
  <si>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</si>
  <si>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</si>
  <si>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</si>
  <si>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</si>
  <si>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</si>
  <si>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</si>
  <si>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</si>
  <si>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</si>
  <si>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</si>
  <si>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</si>
  <si>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</si>
  <si>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</si>
  <si>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</si>
  <si>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</si>
  <si>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</si>
  <si>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</si>
  <si>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</si>
  <si>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</si>
  <si>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</si>
  <si>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</si>
  <si>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</si>
  <si>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</si>
  <si>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</si>
  <si>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</si>
  <si>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</si>
  <si>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</si>
  <si>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</si>
  <si>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</si>
  <si>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</si>
  <si>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</si>
  <si>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</si>
  <si>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</si>
  <si>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</si>
  <si>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</si>
  <si>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</si>
  <si>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</si>
  <si>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</si>
  <si>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</si>
  <si>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</si>
  <si>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</si>
  <si>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</si>
  <si>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</si>
  <si>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</si>
  <si>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</si>
  <si>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</si>
  <si>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</si>
  <si>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</si>
  <si>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</si>
  <si>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</si>
  <si>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</si>
  <si>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</si>
  <si>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</si>
  <si>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</si>
  <si>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</si>
  <si>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</si>
  <si>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</si>
  <si>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</si>
  <si>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</si>
  <si>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</si>
  <si>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</si>
  <si>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</si>
  <si>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</si>
  <si>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</si>
  <si>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</si>
  <si>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</si>
  <si>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</si>
  <si>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</si>
  <si>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</si>
  <si>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</si>
  <si>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</si>
  <si>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</si>
  <si>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</si>
  <si>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</si>
  <si>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</si>
  <si>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</si>
  <si>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</si>
  <si>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</si>
  <si>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</si>
  <si>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</si>
  <si>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</si>
  <si>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</si>
  <si>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</si>
  <si>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</si>
  <si>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</si>
  <si>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</si>
  <si>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</si>
  <si>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</si>
  <si>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</si>
  <si>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</si>
  <si>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</si>
  <si>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</si>
  <si>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</si>
  <si>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</si>
  <si>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</si>
  <si>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</si>
  <si>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</si>
  <si>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</si>
  <si>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</si>
  <si>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</si>
  <si>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</si>
  <si>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</si>
  <si>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</si>
  <si>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</si>
  <si>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</si>
  <si>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</si>
  <si>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</si>
  <si>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</si>
  <si>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</si>
  <si>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</si>
  <si>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</si>
  <si>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</si>
  <si>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</si>
  <si>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</si>
  <si>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</si>
  <si>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</si>
  <si>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</si>
  <si>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</si>
  <si>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</si>
  <si>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</si>
  <si>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</si>
  <si>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</si>
  <si>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</si>
  <si>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</si>
  <si>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</si>
  <si>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</si>
  <si>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</si>
  <si>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</si>
  <si>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</si>
  <si>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</si>
  <si>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</si>
  <si>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</si>
  <si>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</si>
  <si>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</si>
  <si>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</si>
  <si>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</si>
  <si>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</si>
  <si>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</si>
  <si>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</si>
  <si>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</si>
  <si>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</si>
  <si>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</si>
  <si>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</si>
  <si>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</si>
  <si>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</si>
  <si>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</si>
  <si>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</si>
  <si>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</si>
  <si>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</si>
  <si>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</si>
  <si>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</si>
  <si>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</si>
  <si>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</si>
  <si>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</si>
  <si>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</si>
  <si>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</si>
  <si>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</si>
  <si>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</si>
  <si>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</si>
  <si>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</si>
  <si>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</si>
  <si>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</si>
  <si>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</si>
  <si>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</si>
  <si>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</si>
  <si>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</si>
  <si>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</si>
  <si>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</si>
  <si>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</si>
  <si>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</si>
  <si>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</si>
  <si>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</si>
  <si>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</si>
  <si>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</si>
  <si>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</si>
  <si>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</si>
  <si>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</si>
  <si>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</si>
  <si>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</si>
  <si>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</si>
  <si>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</si>
  <si>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</si>
  <si>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</si>
  <si>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</si>
  <si>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</si>
  <si>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</si>
  <si>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</si>
  <si>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</si>
  <si>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</si>
  <si>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</si>
  <si>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</si>
  <si>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</si>
  <si>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</si>
  <si>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</si>
  <si>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</si>
  <si>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</si>
  <si>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</si>
  <si>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</si>
  <si>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</si>
  <si>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</si>
  <si>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</si>
  <si>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</si>
  <si>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</si>
  <si>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</si>
  <si>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</si>
  <si>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</si>
  <si>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</si>
  <si>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</si>
  <si>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</si>
  <si>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</si>
  <si>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</si>
  <si>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</si>
  <si>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</si>
  <si>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</si>
  <si>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</si>
  <si>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</si>
  <si>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</si>
  <si>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</si>
  <si>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</si>
  <si>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</si>
  <si>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</si>
  <si>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</si>
  <si>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モニタリング技術の開発・活用検討経費</t>
    <rPh sb="6" eb="8">
      <t>ギジュツ</t>
    </rPh>
    <rPh sb="9" eb="11">
      <t>カイハツ</t>
    </rPh>
    <rPh sb="12" eb="14">
      <t>カツヨウ</t>
    </rPh>
    <rPh sb="14" eb="16">
      <t>ケントウ</t>
    </rPh>
    <rPh sb="16" eb="18">
      <t>ケイヒ</t>
    </rPh>
    <phoneticPr fontId="5"/>
  </si>
  <si>
    <t>大臣官房
総合政策局</t>
    <rPh sb="0" eb="2">
      <t>ダイジン</t>
    </rPh>
    <rPh sb="2" eb="4">
      <t>カンボウ</t>
    </rPh>
    <rPh sb="5" eb="7">
      <t>ソウゴウ</t>
    </rPh>
    <rPh sb="7" eb="10">
      <t>セイサクキョク</t>
    </rPh>
    <phoneticPr fontId="5"/>
  </si>
  <si>
    <t>技術調査課
技術政策課</t>
    <rPh sb="0" eb="2">
      <t>ギジュツ</t>
    </rPh>
    <rPh sb="2" eb="5">
      <t>チョウサカ</t>
    </rPh>
    <rPh sb="6" eb="8">
      <t>ギジュツ</t>
    </rPh>
    <rPh sb="8" eb="10">
      <t>セイサク</t>
    </rPh>
    <rPh sb="10" eb="11">
      <t>カ</t>
    </rPh>
    <phoneticPr fontId="5"/>
  </si>
  <si>
    <t>-</t>
  </si>
  <si>
    <t>-</t>
    <phoneticPr fontId="5"/>
  </si>
  <si>
    <t>IT等を活用したモニタリング技術の適用性を検証することで、現場への導入を促進し、インフラ管理の安全性、信頼性、効率性を図る。</t>
    <rPh sb="2" eb="3">
      <t>ナド</t>
    </rPh>
    <rPh sb="4" eb="6">
      <t>カツヨウ</t>
    </rPh>
    <rPh sb="14" eb="16">
      <t>ギジュツ</t>
    </rPh>
    <rPh sb="17" eb="20">
      <t>テキヨウセイ</t>
    </rPh>
    <rPh sb="21" eb="23">
      <t>ケンショウ</t>
    </rPh>
    <rPh sb="29" eb="31">
      <t>ゲンバ</t>
    </rPh>
    <rPh sb="33" eb="35">
      <t>ドウニュウ</t>
    </rPh>
    <rPh sb="36" eb="38">
      <t>ソクシン</t>
    </rPh>
    <rPh sb="44" eb="46">
      <t>カンリ</t>
    </rPh>
    <rPh sb="47" eb="50">
      <t>アンゼンセイ</t>
    </rPh>
    <rPh sb="51" eb="54">
      <t>シンライセイ</t>
    </rPh>
    <rPh sb="55" eb="58">
      <t>コウリツセイ</t>
    </rPh>
    <rPh sb="59" eb="60">
      <t>ハカ</t>
    </rPh>
    <phoneticPr fontId="5"/>
  </si>
  <si>
    <t>我が国の社会資本ストックは、高度経済成長期などに集中整備され、今後急速に老朽化することが懸念されることから、真に必要な社会資本整備とのバランスをとりながら、戦略的な維持管理・更新を行うことが喫緊の課題となっている。
このため、モニタリング技術について、社会資本の維持管理等に対するニーズを踏まえたＩＴ等の先端的技術の適用性等を検証する。</t>
    <rPh sb="0" eb="1">
      <t>ワ</t>
    </rPh>
    <phoneticPr fontId="5"/>
  </si>
  <si>
    <t>社会資本整備・管理効率化推進調査費</t>
    <phoneticPr fontId="5"/>
  </si>
  <si>
    <t>諸謝金</t>
    <rPh sb="0" eb="1">
      <t>ショ</t>
    </rPh>
    <rPh sb="1" eb="2">
      <t>シャ</t>
    </rPh>
    <rPh sb="2" eb="3">
      <t>カネ</t>
    </rPh>
    <phoneticPr fontId="5"/>
  </si>
  <si>
    <t>職員旅費</t>
    <rPh sb="0" eb="2">
      <t>ショクイン</t>
    </rPh>
    <rPh sb="2" eb="4">
      <t>リョヒ</t>
    </rPh>
    <phoneticPr fontId="5"/>
  </si>
  <si>
    <t>委員等旅費</t>
    <rPh sb="0" eb="2">
      <t>イイン</t>
    </rPh>
    <rPh sb="2" eb="3">
      <t>ナド</t>
    </rPh>
    <rPh sb="3" eb="5">
      <t>リョヒ</t>
    </rPh>
    <phoneticPr fontId="5"/>
  </si>
  <si>
    <t>評価した研究開発課題数</t>
    <phoneticPr fontId="5"/>
  </si>
  <si>
    <t>モニタリング委員会・WGの開催回数</t>
    <rPh sb="6" eb="9">
      <t>イインカイ</t>
    </rPh>
    <rPh sb="13" eb="15">
      <t>カイサイ</t>
    </rPh>
    <rPh sb="15" eb="17">
      <t>カイスウ</t>
    </rPh>
    <phoneticPr fontId="5"/>
  </si>
  <si>
    <t>単位当たりコスト＝Ｘ／Ｙ
Ｘ：執行額（単位：百万円）
Ｙ：モニタリング委員会・ＷＧの開催回数　　　　　　　　　　　　　</t>
    <phoneticPr fontId="5"/>
  </si>
  <si>
    <t>９　市場環境の整備、産業の生産性向上、消費者利益の保護</t>
    <phoneticPr fontId="5"/>
  </si>
  <si>
    <t>３０　社会資本整備・管理等を効果的に推進する</t>
    <phoneticPr fontId="5"/>
  </si>
  <si>
    <t>IT等を活用したモニタリング技術の適用性を検証することにより、社会資本の維持管理に必要な情報を継続的に収集・蓄積し、戦略的な維持管理を推進することが可能となる。</t>
    <rPh sb="2" eb="3">
      <t>ナド</t>
    </rPh>
    <rPh sb="4" eb="6">
      <t>カツヨウ</t>
    </rPh>
    <rPh sb="14" eb="16">
      <t>ギジュツ</t>
    </rPh>
    <rPh sb="17" eb="20">
      <t>テキヨウセイ</t>
    </rPh>
    <rPh sb="21" eb="23">
      <t>ケンショウ</t>
    </rPh>
    <rPh sb="31" eb="33">
      <t>シャカイ</t>
    </rPh>
    <rPh sb="33" eb="35">
      <t>シホン</t>
    </rPh>
    <rPh sb="36" eb="38">
      <t>イジ</t>
    </rPh>
    <rPh sb="38" eb="40">
      <t>カンリ</t>
    </rPh>
    <rPh sb="41" eb="43">
      <t>ヒツヨウ</t>
    </rPh>
    <rPh sb="44" eb="46">
      <t>ジョウホウ</t>
    </rPh>
    <rPh sb="47" eb="50">
      <t>ケイゾクテキ</t>
    </rPh>
    <rPh sb="51" eb="53">
      <t>シュウシュウ</t>
    </rPh>
    <rPh sb="54" eb="56">
      <t>チクセキ</t>
    </rPh>
    <rPh sb="58" eb="61">
      <t>センリャクテキ</t>
    </rPh>
    <rPh sb="62" eb="64">
      <t>イジ</t>
    </rPh>
    <rPh sb="64" eb="66">
      <t>カンリ</t>
    </rPh>
    <rPh sb="67" eb="69">
      <t>スイシン</t>
    </rPh>
    <rPh sb="74" eb="76">
      <t>カノウ</t>
    </rPh>
    <phoneticPr fontId="5"/>
  </si>
  <si>
    <t>○</t>
  </si>
  <si>
    <t>・インフラの今後の急速な老朽化が懸念されることから、インフラ管理の安全性、信頼性、効率性の向上を実現することが求められている。</t>
    <rPh sb="6" eb="8">
      <t>コンゴ</t>
    </rPh>
    <rPh sb="9" eb="11">
      <t>キュウソク</t>
    </rPh>
    <rPh sb="12" eb="15">
      <t>ロウキュウカ</t>
    </rPh>
    <rPh sb="16" eb="18">
      <t>ケネン</t>
    </rPh>
    <rPh sb="30" eb="32">
      <t>カンリ</t>
    </rPh>
    <rPh sb="33" eb="36">
      <t>アンゼンセイ</t>
    </rPh>
    <rPh sb="37" eb="40">
      <t>シンライセイ</t>
    </rPh>
    <rPh sb="41" eb="44">
      <t>コウリツセイ</t>
    </rPh>
    <rPh sb="45" eb="47">
      <t>コウジョウ</t>
    </rPh>
    <rPh sb="48" eb="50">
      <t>ジツゲン</t>
    </rPh>
    <rPh sb="55" eb="56">
      <t>モト</t>
    </rPh>
    <phoneticPr fontId="5"/>
  </si>
  <si>
    <t>・大半のインフラ管理は国や地方公共団体といった公的主体であるが、インフラの老朽化対策は全国的課題であるため、国が主体的に取り組む必要がある。</t>
    <rPh sb="1" eb="3">
      <t>タイハン</t>
    </rPh>
    <rPh sb="8" eb="10">
      <t>カンリ</t>
    </rPh>
    <rPh sb="11" eb="12">
      <t>クニ</t>
    </rPh>
    <rPh sb="13" eb="15">
      <t>チホウ</t>
    </rPh>
    <rPh sb="15" eb="17">
      <t>コウキョウ</t>
    </rPh>
    <rPh sb="17" eb="19">
      <t>ダンタイ</t>
    </rPh>
    <rPh sb="23" eb="25">
      <t>コウテキ</t>
    </rPh>
    <rPh sb="25" eb="27">
      <t>シュタイ</t>
    </rPh>
    <rPh sb="37" eb="40">
      <t>ロウキュウカ</t>
    </rPh>
    <rPh sb="40" eb="42">
      <t>タイサク</t>
    </rPh>
    <rPh sb="43" eb="46">
      <t>ゼンコクテキ</t>
    </rPh>
    <rPh sb="46" eb="48">
      <t>カダイ</t>
    </rPh>
    <rPh sb="54" eb="55">
      <t>クニ</t>
    </rPh>
    <rPh sb="56" eb="59">
      <t>シュタイテキ</t>
    </rPh>
    <rPh sb="60" eb="61">
      <t>ト</t>
    </rPh>
    <rPh sb="62" eb="63">
      <t>ク</t>
    </rPh>
    <rPh sb="64" eb="66">
      <t>ヒツヨウ</t>
    </rPh>
    <phoneticPr fontId="5"/>
  </si>
  <si>
    <t>○</t>
    <phoneticPr fontId="5"/>
  </si>
  <si>
    <t>・インフラの今後の急速な老朽化が懸念されることから、インフラ管理の安全性、信頼性、効率性の向上を実現することが求められている。</t>
    <phoneticPr fontId="5"/>
  </si>
  <si>
    <t>有</t>
  </si>
  <si>
    <t>無</t>
  </si>
  <si>
    <t>支出先については、企画競争により競争性の確保に努めており、資格要件の設定にあたっては、テクリス登録等により複数社の応募が可能であることを確認したうえで手続きを行っている。</t>
    <rPh sb="0" eb="3">
      <t>シシュツサキ</t>
    </rPh>
    <rPh sb="9" eb="11">
      <t>キカク</t>
    </rPh>
    <rPh sb="11" eb="13">
      <t>キョウソウ</t>
    </rPh>
    <rPh sb="16" eb="19">
      <t>キョウソウセイ</t>
    </rPh>
    <rPh sb="20" eb="22">
      <t>カクホ</t>
    </rPh>
    <rPh sb="23" eb="24">
      <t>ツト</t>
    </rPh>
    <rPh sb="29" eb="31">
      <t>シカク</t>
    </rPh>
    <rPh sb="31" eb="33">
      <t>ヨウケン</t>
    </rPh>
    <rPh sb="34" eb="36">
      <t>セッテイ</t>
    </rPh>
    <rPh sb="47" eb="49">
      <t>トウロク</t>
    </rPh>
    <rPh sb="49" eb="50">
      <t>ナド</t>
    </rPh>
    <rPh sb="53" eb="55">
      <t>フクスウ</t>
    </rPh>
    <rPh sb="55" eb="56">
      <t>シャ</t>
    </rPh>
    <rPh sb="57" eb="59">
      <t>オウボ</t>
    </rPh>
    <rPh sb="60" eb="62">
      <t>カノウ</t>
    </rPh>
    <rPh sb="68" eb="70">
      <t>カクニン</t>
    </rPh>
    <rPh sb="75" eb="77">
      <t>テツヅ</t>
    </rPh>
    <rPh sb="79" eb="80">
      <t>オコナ</t>
    </rPh>
    <phoneticPr fontId="5"/>
  </si>
  <si>
    <t>‐</t>
  </si>
  <si>
    <t>・業務発注を計画するにあたっては、あらかじめ検討項目、調査対象範囲等について十分検討を行い、効率的な執行に努めている。</t>
    <phoneticPr fontId="5"/>
  </si>
  <si>
    <t>企画競争を実施するにあたり外部有識者の意見を取り入れ合理的に支出している。</t>
    <rPh sb="0" eb="2">
      <t>キカク</t>
    </rPh>
    <rPh sb="2" eb="4">
      <t>キョウソウ</t>
    </rPh>
    <rPh sb="5" eb="7">
      <t>ジッシ</t>
    </rPh>
    <rPh sb="13" eb="15">
      <t>ガイブ</t>
    </rPh>
    <rPh sb="15" eb="18">
      <t>ユウシキシャ</t>
    </rPh>
    <rPh sb="19" eb="21">
      <t>イケン</t>
    </rPh>
    <rPh sb="22" eb="23">
      <t>ト</t>
    </rPh>
    <rPh sb="24" eb="25">
      <t>イ</t>
    </rPh>
    <rPh sb="26" eb="29">
      <t>ゴウリテキ</t>
    </rPh>
    <rPh sb="30" eb="32">
      <t>シシュツ</t>
    </rPh>
    <phoneticPr fontId="5"/>
  </si>
  <si>
    <t>見積もり等を十分精査し、コスト削減に向けた工夫を行っている</t>
    <phoneticPr fontId="5"/>
  </si>
  <si>
    <t>研究計画に従って進めており、概ね順調に進捗している。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</si>
  <si>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</si>
  <si>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</si>
  <si>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現場実証に成果を反映するなどにより十分に活用されている。</t>
    <rPh sb="0" eb="2">
      <t>ゲンバ</t>
    </rPh>
    <rPh sb="2" eb="4">
      <t>ジッショウ</t>
    </rPh>
    <rPh sb="5" eb="7">
      <t>セイカ</t>
    </rPh>
    <rPh sb="8" eb="10">
      <t>ハンエイ</t>
    </rPh>
    <rPh sb="17" eb="19">
      <t>ジュウブン</t>
    </rPh>
    <rPh sb="20" eb="22">
      <t>カツヨウ</t>
    </rPh>
    <phoneticPr fontId="5"/>
  </si>
  <si>
    <t>「国費投入の必要性」、「事業の効率性」、「事業性の有効性」の各項目については、それぞれ妥当であると判断できる。</t>
    <rPh sb="1" eb="3">
      <t>コクヒ</t>
    </rPh>
    <rPh sb="3" eb="5">
      <t>トウニュウ</t>
    </rPh>
    <rPh sb="6" eb="9">
      <t>ヒツヨウセイ</t>
    </rPh>
    <rPh sb="12" eb="14">
      <t>ジギョウ</t>
    </rPh>
    <rPh sb="15" eb="18">
      <t>コウリツセイ</t>
    </rPh>
    <rPh sb="21" eb="24">
      <t>ジギョウセイ</t>
    </rPh>
    <rPh sb="25" eb="28">
      <t>ユウコウセイ</t>
    </rPh>
    <rPh sb="30" eb="33">
      <t>カクコウモク</t>
    </rPh>
    <rPh sb="43" eb="45">
      <t>ダトウ</t>
    </rPh>
    <rPh sb="49" eb="51">
      <t>ハンダン</t>
    </rPh>
    <phoneticPr fontId="5"/>
  </si>
  <si>
    <t>今後も内部組織又は外部有識者による点検・評価結果等を踏まえて、適切に取組を実施して行く。</t>
    <rPh sb="0" eb="2">
      <t>コンゴ</t>
    </rPh>
    <rPh sb="3" eb="5">
      <t>ナイブ</t>
    </rPh>
    <rPh sb="5" eb="7">
      <t>ソシキ</t>
    </rPh>
    <rPh sb="7" eb="8">
      <t>マタ</t>
    </rPh>
    <rPh sb="9" eb="11">
      <t>ガイブ</t>
    </rPh>
    <rPh sb="11" eb="14">
      <t>ユウシキシャ</t>
    </rPh>
    <rPh sb="17" eb="19">
      <t>テンケン</t>
    </rPh>
    <rPh sb="20" eb="22">
      <t>ヒョウカ</t>
    </rPh>
    <rPh sb="22" eb="24">
      <t>ケッカ</t>
    </rPh>
    <rPh sb="24" eb="25">
      <t>ナド</t>
    </rPh>
    <rPh sb="26" eb="27">
      <t>フ</t>
    </rPh>
    <rPh sb="31" eb="33">
      <t>テキセツ</t>
    </rPh>
    <rPh sb="34" eb="36">
      <t>トリクミ</t>
    </rPh>
    <rPh sb="37" eb="39">
      <t>ジッシ</t>
    </rPh>
    <rPh sb="41" eb="42">
      <t>イ</t>
    </rPh>
    <phoneticPr fontId="5"/>
  </si>
  <si>
    <t>新26-040</t>
    <rPh sb="0" eb="1">
      <t>シン</t>
    </rPh>
    <phoneticPr fontId="5"/>
  </si>
  <si>
    <t>294</t>
    <phoneticPr fontId="5"/>
  </si>
  <si>
    <t>305</t>
    <phoneticPr fontId="5"/>
  </si>
  <si>
    <t>-</t>
    <phoneticPr fontId="5"/>
  </si>
  <si>
    <t>百万円</t>
    <rPh sb="0" eb="2">
      <t>ヒャクマン</t>
    </rPh>
    <rPh sb="2" eb="3">
      <t>エン</t>
    </rPh>
    <phoneticPr fontId="5"/>
  </si>
  <si>
    <t>　　X/Y</t>
    <phoneticPr fontId="5"/>
  </si>
  <si>
    <t>ＩＴ等を活用したモニタリング技術の活用方策に関する検討</t>
    <phoneticPr fontId="5"/>
  </si>
  <si>
    <t>社会資本整備・管理効率化推進調査費</t>
    <phoneticPr fontId="5"/>
  </si>
  <si>
    <t>ＩＴ等を活用したモニタリング技術の活用方策に関する検討</t>
    <phoneticPr fontId="5"/>
  </si>
  <si>
    <t>日本工営　株式会社</t>
    <rPh sb="0" eb="2">
      <t>ニホン</t>
    </rPh>
    <rPh sb="2" eb="4">
      <t>コウエイ</t>
    </rPh>
    <rPh sb="5" eb="9">
      <t>カブシキガイシャ</t>
    </rPh>
    <phoneticPr fontId="5"/>
  </si>
  <si>
    <t>「未来投資戦略2017」―Society 5.0 の実現に向けた改革―（H29.6.9閣議決定）</t>
    <rPh sb="1" eb="3">
      <t>ミライ</t>
    </rPh>
    <rPh sb="3" eb="5">
      <t>トウシ</t>
    </rPh>
    <rPh sb="5" eb="7">
      <t>センリャク</t>
    </rPh>
    <rPh sb="43" eb="45">
      <t>カクギ</t>
    </rPh>
    <rPh sb="45" eb="47">
      <t>ケッテイ</t>
    </rPh>
    <phoneticPr fontId="5"/>
  </si>
  <si>
    <t>22/8</t>
    <phoneticPr fontId="5"/>
  </si>
  <si>
    <t>22/14</t>
    <phoneticPr fontId="5"/>
  </si>
  <si>
    <t>19/5</t>
    <phoneticPr fontId="5"/>
  </si>
  <si>
    <t>20/6</t>
    <phoneticPr fontId="5"/>
  </si>
  <si>
    <t>現場実証により評価された新技術数</t>
    <phoneticPr fontId="5"/>
  </si>
  <si>
    <t>件</t>
    <rPh sb="0" eb="1">
      <t>ケン</t>
    </rPh>
    <phoneticPr fontId="5"/>
  </si>
  <si>
    <t>維持管理に係る技術基準の改定等に繋がる研究開発課題において、平成30年度までに公募した研究課題全40件を評価</t>
    <rPh sb="30" eb="32">
      <t>ヘイセイ</t>
    </rPh>
    <rPh sb="34" eb="36">
      <t>ネンド</t>
    </rPh>
    <rPh sb="39" eb="41">
      <t>コウボ</t>
    </rPh>
    <rPh sb="43" eb="45">
      <t>ケンキュウ</t>
    </rPh>
    <rPh sb="45" eb="47">
      <t>カダイ</t>
    </rPh>
    <rPh sb="47" eb="48">
      <t>ゼン</t>
    </rPh>
    <rPh sb="50" eb="51">
      <t>ケン</t>
    </rPh>
    <phoneticPr fontId="5"/>
  </si>
  <si>
    <t>A.日本工営　株式会社</t>
    <phoneticPr fontId="5"/>
  </si>
  <si>
    <t>社会インフラのモニタリング技術活用推進検討委員会資料（大臣官房技術調査課、大臣官房公共事業調査室、総合政策局技術政策課作成）</t>
    <rPh sb="15" eb="17">
      <t>カツヨウ</t>
    </rPh>
    <rPh sb="17" eb="19">
      <t>スイシン</t>
    </rPh>
    <rPh sb="19" eb="21">
      <t>ケントウ</t>
    </rPh>
    <rPh sb="21" eb="24">
      <t>イインカイ</t>
    </rPh>
    <rPh sb="24" eb="26">
      <t>シリョウ</t>
    </rPh>
    <rPh sb="27" eb="29">
      <t>ダイジン</t>
    </rPh>
    <rPh sb="29" eb="31">
      <t>カンボウ</t>
    </rPh>
    <rPh sb="31" eb="33">
      <t>ギジュツ</t>
    </rPh>
    <rPh sb="33" eb="36">
      <t>チョウサカ</t>
    </rPh>
    <rPh sb="37" eb="39">
      <t>ダイジン</t>
    </rPh>
    <rPh sb="39" eb="41">
      <t>カンボウ</t>
    </rPh>
    <rPh sb="41" eb="43">
      <t>コウキョウ</t>
    </rPh>
    <rPh sb="43" eb="45">
      <t>ジギョウ</t>
    </rPh>
    <rPh sb="45" eb="48">
      <t>チョウサシツ</t>
    </rPh>
    <rPh sb="49" eb="51">
      <t>ソウゴウ</t>
    </rPh>
    <rPh sb="51" eb="54">
      <t>セイサクキョク</t>
    </rPh>
    <rPh sb="54" eb="56">
      <t>ギジュツ</t>
    </rPh>
    <rPh sb="56" eb="59">
      <t>セイサクカ</t>
    </rPh>
    <rPh sb="59" eb="61">
      <t>サクセイ</t>
    </rPh>
    <phoneticPr fontId="5"/>
  </si>
  <si>
    <t>終了予定</t>
  </si>
  <si>
    <t>社会資本の老朽化対策が喫緊の課題であり、本事業の政策的意義は大きい。平成30年度をもって終了予定なので、一定の成果を得て、その成果が活用されるよう、事業の効果的・効率的な執行に努められたい。一者応札については、原因を分析し、今後の改善につながるように努められたい。</t>
    <rPh sb="0" eb="2">
      <t>シャカイ</t>
    </rPh>
    <rPh sb="2" eb="4">
      <t>シホン</t>
    </rPh>
    <rPh sb="5" eb="8">
      <t>ロウキュウカ</t>
    </rPh>
    <rPh sb="8" eb="10">
      <t>タイサク</t>
    </rPh>
    <rPh sb="11" eb="13">
      <t>キッキン</t>
    </rPh>
    <rPh sb="14" eb="16">
      <t>カダイ</t>
    </rPh>
    <rPh sb="20" eb="21">
      <t>ホン</t>
    </rPh>
    <rPh sb="21" eb="23">
      <t>ジギョウ</t>
    </rPh>
    <rPh sb="24" eb="26">
      <t>セイサク</t>
    </rPh>
    <rPh sb="26" eb="27">
      <t>テキ</t>
    </rPh>
    <rPh sb="27" eb="29">
      <t>イギ</t>
    </rPh>
    <rPh sb="30" eb="31">
      <t>オオ</t>
    </rPh>
    <rPh sb="34" eb="36">
      <t>ヘイセイ</t>
    </rPh>
    <rPh sb="38" eb="40">
      <t>ネンド</t>
    </rPh>
    <rPh sb="44" eb="46">
      <t>シュウリョウ</t>
    </rPh>
    <rPh sb="46" eb="48">
      <t>ヨテイ</t>
    </rPh>
    <rPh sb="52" eb="54">
      <t>イッテイ</t>
    </rPh>
    <rPh sb="55" eb="57">
      <t>セイカ</t>
    </rPh>
    <rPh sb="58" eb="59">
      <t>エ</t>
    </rPh>
    <rPh sb="63" eb="65">
      <t>セイカ</t>
    </rPh>
    <rPh sb="66" eb="68">
      <t>カツヨウ</t>
    </rPh>
    <rPh sb="74" eb="76">
      <t>ジギョウ</t>
    </rPh>
    <rPh sb="77" eb="80">
      <t>コウカテキ</t>
    </rPh>
    <rPh sb="81" eb="84">
      <t>コウリツテキ</t>
    </rPh>
    <rPh sb="85" eb="87">
      <t>シッコウ</t>
    </rPh>
    <rPh sb="88" eb="89">
      <t>ツト</t>
    </rPh>
    <rPh sb="95" eb="97">
      <t>イッシャ</t>
    </rPh>
    <rPh sb="97" eb="99">
      <t>オウサツ</t>
    </rPh>
    <rPh sb="105" eb="107">
      <t>ゲンイン</t>
    </rPh>
    <rPh sb="108" eb="110">
      <t>ブンセキ</t>
    </rPh>
    <rPh sb="112" eb="114">
      <t>コンゴ</t>
    </rPh>
    <rPh sb="115" eb="117">
      <t>カイゼン</t>
    </rPh>
    <rPh sb="125" eb="126">
      <t>ツト</t>
    </rPh>
    <phoneticPr fontId="5"/>
  </si>
  <si>
    <t>課長　岡村　次郎
課長　金子　純蔵</t>
    <rPh sb="0" eb="2">
      <t>カチョウ</t>
    </rPh>
    <rPh sb="3" eb="5">
      <t>オカムラ</t>
    </rPh>
    <rPh sb="6" eb="8">
      <t>ジロウ</t>
    </rPh>
    <rPh sb="9" eb="11">
      <t>カチョウ</t>
    </rPh>
    <rPh sb="12" eb="14">
      <t>カネコ</t>
    </rPh>
    <rPh sb="15" eb="17">
      <t>ジュンゾウ</t>
    </rPh>
    <phoneticPr fontId="5"/>
  </si>
  <si>
    <t>-</t>
    <phoneticPr fontId="5"/>
  </si>
  <si>
    <t>今年度までに一定の成果を得られるよう事業を効果的・効率的に執行する。また、成果が現場に活用されるよう、モニタリングの様々な事例を整理し、ユースケースについても検討する。一者応札につては、他事業の事例なども参考にしながら要因分析を行い、競争性・公平性の確保、適正な執行に努める。</t>
    <rPh sb="0" eb="3">
      <t>コンネンド</t>
    </rPh>
    <rPh sb="18" eb="20">
      <t>ジギョウ</t>
    </rPh>
    <rPh sb="21" eb="24">
      <t>コウカテキ</t>
    </rPh>
    <rPh sb="25" eb="28">
      <t>コウリツテキ</t>
    </rPh>
    <rPh sb="29" eb="31">
      <t>シッコウ</t>
    </rPh>
    <rPh sb="40" eb="42">
      <t>ゲンバ</t>
    </rPh>
    <rPh sb="58" eb="60">
      <t>サマザマ</t>
    </rPh>
    <rPh sb="61" eb="63">
      <t>ジレイ</t>
    </rPh>
    <rPh sb="64" eb="66">
      <t>セイリ</t>
    </rPh>
    <rPh sb="79" eb="8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</si>
</sst>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154778</xdr:colOff>
      <xdr:row>740</xdr:row>
      <xdr:rowOff>0</xdr:rowOff>
    </xdr:from>
    <xdr:to>
      <xdr:col>18</xdr:col>
      <xdr:colOff>154165</xdr:colOff>
      <xdr:row>741</xdr:row>
      <xdr:rowOff>199623</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1787635" y="40617321"/>
          <a:ext cx="2040459" cy="55340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国土交通省</a:t>
          </a:r>
          <a:endParaRPr kumimoji="1" lang="en-US" altLang="ja-JP" sz="1100"/>
        </a:p>
        <a:p>
          <a:pPr algn="ctr"/>
          <a:r>
            <a:rPr kumimoji="1" lang="ja-JP" altLang="en-US" sz="1100"/>
            <a:t>１９百万円</a:t>
          </a:r>
        </a:p>
      </xdr:txBody>
    </xdr:sp>
    <xdr:clientData/>
  </xdr:twoCellAnchor>
  <xdr:twoCellAnchor>
    <xdr:from>
      <xdr:col>9</xdr:col>
      <xdr:colOff>48717</xdr:colOff>
      <xdr:row>741</xdr:row>
      <xdr:rowOff>312720</xdr:rowOff>
    </xdr:from>
    <xdr:to>
      <xdr:col>18</xdr:col>
      <xdr:colOff>95464</xdr:colOff>
      <xdr:row>743</xdr:row>
      <xdr:rowOff>274579</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885681" y="41283827"/>
          <a:ext cx="1883712" cy="66943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ja-JP" sz="1100">
              <a:solidFill>
                <a:schemeClr val="tx1"/>
              </a:solidFill>
              <a:effectLst/>
              <a:latin typeface="+mn-lt"/>
              <a:ea typeface="+mn-ea"/>
              <a:cs typeface="+mn-cs"/>
            </a:rPr>
            <a:t>各検討項目の企画・立案、</a:t>
          </a:r>
          <a:endParaRPr lang="ja-JP" altLang="ja-JP">
            <a:effectLst/>
          </a:endParaRPr>
        </a:p>
        <a:p>
          <a:r>
            <a:rPr lang="ja-JP" altLang="ja-JP" sz="1100">
              <a:solidFill>
                <a:schemeClr val="tx1"/>
              </a:solidFill>
              <a:effectLst/>
              <a:latin typeface="+mn-lt"/>
              <a:ea typeface="+mn-ea"/>
              <a:cs typeface="+mn-cs"/>
            </a:rPr>
            <a:t>進捗管理・指導</a:t>
          </a:r>
          <a:endParaRPr lang="ja-JP" altLang="ja-JP">
            <a:effectLst/>
          </a:endParaRPr>
        </a:p>
        <a:p>
          <a:pPr algn="l">
            <a:lnSpc>
              <a:spcPts val="1200"/>
            </a:lnSpc>
          </a:pPr>
          <a:endParaRPr kumimoji="1" lang="ja-JP" altLang="en-US" sz="1100"/>
        </a:p>
      </xdr:txBody>
    </xdr:sp>
    <xdr:clientData/>
  </xdr:twoCellAnchor>
  <xdr:twoCellAnchor>
    <xdr:from>
      <xdr:col>8</xdr:col>
      <xdr:colOff>9279</xdr:colOff>
      <xdr:row>741</xdr:row>
      <xdr:rowOff>298872</xdr:rowOff>
    </xdr:from>
    <xdr:to>
      <xdr:col>19</xdr:col>
      <xdr:colOff>83169</xdr:colOff>
      <xdr:row>742</xdr:row>
      <xdr:rowOff>279270</xdr:rowOff>
    </xdr:to>
    <xdr:sp macro="" textlink="">
      <xdr:nvSpPr>
        <xdr:cNvPr id="16" name="大かっこ 15">
          <a:extLst>
            <a:ext uri="{FF2B5EF4-FFF2-40B4-BE49-F238E27FC236}">
              <a16:creationId xmlns:a16="http://schemas.microsoft.com/office/drawing/2014/main" xmlns="" id="{00000000-0008-0000-0000-000010000000}"/>
            </a:ext>
          </a:extLst>
        </xdr:cNvPr>
        <xdr:cNvSpPr/>
      </xdr:nvSpPr>
      <xdr:spPr>
        <a:xfrm>
          <a:off x="1642136" y="41269979"/>
          <a:ext cx="2319069" cy="3341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161195</xdr:colOff>
      <xdr:row>749</xdr:row>
      <xdr:rowOff>318826</xdr:rowOff>
    </xdr:from>
    <xdr:to>
      <xdr:col>18</xdr:col>
      <xdr:colOff>147749</xdr:colOff>
      <xdr:row>751</xdr:row>
      <xdr:rowOff>169022</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1794052" y="44120219"/>
          <a:ext cx="2027626" cy="5577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Ａ．民間企業等</a:t>
          </a:r>
          <a:endParaRPr kumimoji="1" lang="en-US" altLang="ja-JP" sz="1100"/>
        </a:p>
        <a:p>
          <a:pPr algn="ctr"/>
          <a:r>
            <a:rPr kumimoji="1" lang="ja-JP" altLang="en-US" sz="1100"/>
            <a:t>１８百万円</a:t>
          </a:r>
        </a:p>
      </xdr:txBody>
    </xdr:sp>
    <xdr:clientData/>
  </xdr:twoCellAnchor>
  <xdr:twoCellAnchor>
    <xdr:from>
      <xdr:col>8</xdr:col>
      <xdr:colOff>156775</xdr:colOff>
      <xdr:row>749</xdr:row>
      <xdr:rowOff>6606</xdr:rowOff>
    </xdr:from>
    <xdr:to>
      <xdr:col>14</xdr:col>
      <xdr:colOff>99942</xdr:colOff>
      <xdr:row>749</xdr:row>
      <xdr:rowOff>252185</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1789632" y="43807999"/>
          <a:ext cx="1167810" cy="2455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22</xdr:col>
      <xdr:colOff>110787</xdr:colOff>
      <xdr:row>745</xdr:row>
      <xdr:rowOff>126767</xdr:rowOff>
    </xdr:from>
    <xdr:to>
      <xdr:col>32</xdr:col>
      <xdr:colOff>97341</xdr:colOff>
      <xdr:row>747</xdr:row>
      <xdr:rowOff>7555</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4601144" y="42513017"/>
          <a:ext cx="2027626" cy="58835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100"/>
            <a:t>事務費</a:t>
          </a:r>
          <a:endParaRPr kumimoji="1" lang="en-US" altLang="ja-JP" sz="1100"/>
        </a:p>
        <a:p>
          <a:pPr algn="ctr"/>
          <a:r>
            <a:rPr kumimoji="1" lang="ja-JP" altLang="en-US" sz="1100"/>
            <a:t>１百万円</a:t>
          </a:r>
        </a:p>
      </xdr:txBody>
    </xdr:sp>
    <xdr:clientData/>
  </xdr:twoCellAnchor>
  <xdr:twoCellAnchor>
    <xdr:from>
      <xdr:col>22</xdr:col>
      <xdr:colOff>156352</xdr:colOff>
      <xdr:row>747</xdr:row>
      <xdr:rowOff>57544</xdr:rowOff>
    </xdr:from>
    <xdr:to>
      <xdr:col>32</xdr:col>
      <xdr:colOff>181406</xdr:colOff>
      <xdr:row>749</xdr:row>
      <xdr:rowOff>35007</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4646709" y="43151365"/>
          <a:ext cx="2066126" cy="68503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謝金、委員等旅費、調査旅費</a:t>
          </a:r>
        </a:p>
      </xdr:txBody>
    </xdr:sp>
    <xdr:clientData/>
  </xdr:twoCellAnchor>
  <xdr:twoCellAnchor>
    <xdr:from>
      <xdr:col>13</xdr:col>
      <xdr:colOff>130646</xdr:colOff>
      <xdr:row>742</xdr:row>
      <xdr:rowOff>327739</xdr:rowOff>
    </xdr:from>
    <xdr:to>
      <xdr:col>13</xdr:col>
      <xdr:colOff>130646</xdr:colOff>
      <xdr:row>749</xdr:row>
      <xdr:rowOff>277025</xdr:rowOff>
    </xdr:to>
    <xdr:cxnSp macro="">
      <xdr:nvCxnSpPr>
        <xdr:cNvPr id="21" name="直線矢印コネクタ 20">
          <a:extLst>
            <a:ext uri="{FF2B5EF4-FFF2-40B4-BE49-F238E27FC236}">
              <a16:creationId xmlns:a16="http://schemas.microsoft.com/office/drawing/2014/main" xmlns="" id="{00000000-0008-0000-0000-000015000000}"/>
            </a:ext>
          </a:extLst>
        </xdr:cNvPr>
        <xdr:cNvCxnSpPr/>
      </xdr:nvCxnSpPr>
      <xdr:spPr>
        <a:xfrm>
          <a:off x="2784039" y="41652632"/>
          <a:ext cx="0" cy="24257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751</xdr:row>
      <xdr:rowOff>159897</xdr:rowOff>
    </xdr:from>
    <xdr:to>
      <xdr:col>19</xdr:col>
      <xdr:colOff>103482</xdr:colOff>
      <xdr:row>753</xdr:row>
      <xdr:rowOff>88671</xdr:rowOff>
    </xdr:to>
    <xdr:sp macro="" textlink="">
      <xdr:nvSpPr>
        <xdr:cNvPr id="22" name="大かっこ 21">
          <a:extLst>
            <a:ext uri="{FF2B5EF4-FFF2-40B4-BE49-F238E27FC236}">
              <a16:creationId xmlns:a16="http://schemas.microsoft.com/office/drawing/2014/main" xmlns="" id="{00000000-0008-0000-0000-000016000000}"/>
            </a:ext>
          </a:extLst>
        </xdr:cNvPr>
        <xdr:cNvSpPr/>
      </xdr:nvSpPr>
      <xdr:spPr>
        <a:xfrm>
          <a:off x="1632857" y="44668861"/>
          <a:ext cx="2348661" cy="636346"/>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149490</xdr:colOff>
      <xdr:row>747</xdr:row>
      <xdr:rowOff>98286</xdr:rowOff>
    </xdr:from>
    <xdr:to>
      <xdr:col>33</xdr:col>
      <xdr:colOff>236</xdr:colOff>
      <xdr:row>747</xdr:row>
      <xdr:rowOff>310563</xdr:rowOff>
    </xdr:to>
    <xdr:sp macro="" textlink="">
      <xdr:nvSpPr>
        <xdr:cNvPr id="23" name="大かっこ 22">
          <a:extLst>
            <a:ext uri="{FF2B5EF4-FFF2-40B4-BE49-F238E27FC236}">
              <a16:creationId xmlns:a16="http://schemas.microsoft.com/office/drawing/2014/main" xmlns="" id="{00000000-0008-0000-0000-000017000000}"/>
            </a:ext>
          </a:extLst>
        </xdr:cNvPr>
        <xdr:cNvSpPr/>
      </xdr:nvSpPr>
      <xdr:spPr>
        <a:xfrm>
          <a:off x="4435740" y="43192107"/>
          <a:ext cx="2300032" cy="212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6369</xdr:colOff>
      <xdr:row>746</xdr:row>
      <xdr:rowOff>107727</xdr:rowOff>
    </xdr:from>
    <xdr:to>
      <xdr:col>22</xdr:col>
      <xdr:colOff>2351</xdr:colOff>
      <xdr:row>746</xdr:row>
      <xdr:rowOff>107727</xdr:rowOff>
    </xdr:to>
    <xdr:cxnSp macro="">
      <xdr:nvCxnSpPr>
        <xdr:cNvPr id="24" name="直線矢印コネクタ 23">
          <a:extLst>
            <a:ext uri="{FF2B5EF4-FFF2-40B4-BE49-F238E27FC236}">
              <a16:creationId xmlns:a16="http://schemas.microsoft.com/office/drawing/2014/main" xmlns="" id="{00000000-0008-0000-0000-000018000000}"/>
            </a:ext>
          </a:extLst>
        </xdr:cNvPr>
        <xdr:cNvCxnSpPr/>
      </xdr:nvCxnSpPr>
      <xdr:spPr>
        <a:xfrm>
          <a:off x="2863869" y="42847763"/>
          <a:ext cx="162883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48717</xdr:colOff>
      <xdr:row>751</xdr:row>
      <xdr:rowOff>176961</xdr:rowOff>
    </xdr:from>
    <xdr:to>
      <xdr:col>18</xdr:col>
      <xdr:colOff>95464</xdr:colOff>
      <xdr:row>753</xdr:row>
      <xdr:rowOff>138820</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1885681" y="44685925"/>
          <a:ext cx="1883712" cy="66943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ja-JP" sz="1100">
              <a:solidFill>
                <a:schemeClr val="tx1"/>
              </a:solidFill>
              <a:effectLst/>
              <a:latin typeface="+mn-lt"/>
              <a:ea typeface="+mn-ea"/>
              <a:cs typeface="+mn-cs"/>
            </a:rPr>
            <a:t>モニタリング技術の開発・活用に資するデータ収集及び資料作成等の実施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75" zoomScaleNormal="75" zoomScaleSheetLayoutView="75"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301</v>
      </c>
      <c r="AT2" s="940"/>
      <c r="AU2" s="940"/>
      <c r="AV2" s="52" t="str">
        <f>IF(AW2="", "", "-")</f>
        <v/>
      </c>
      <c r="AW2" s="911"/>
      <c r="AX2" s="911"/>
    </row>
    <row r="3" spans="1:50" ht="21" customHeight="1" thickBot="1" x14ac:dyDescent="0.2">
      <c r="A3" s="868" t="s">
        <v>535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550</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551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71</v>
      </c>
      <c r="H5" s="841"/>
      <c r="I5" s="841"/>
      <c r="J5" s="841"/>
      <c r="K5" s="841"/>
      <c r="L5" s="841"/>
      <c r="M5" s="842" t="s">
        <v>66</v>
      </c>
      <c r="N5" s="843"/>
      <c r="O5" s="843"/>
      <c r="P5" s="843"/>
      <c r="Q5" s="843"/>
      <c r="R5" s="844"/>
      <c r="S5" s="845" t="s">
        <v>79</v>
      </c>
      <c r="T5" s="841"/>
      <c r="U5" s="841"/>
      <c r="V5" s="841"/>
      <c r="W5" s="841"/>
      <c r="X5" s="846"/>
      <c r="Y5" s="702" t="s">
        <v>3</v>
      </c>
      <c r="Z5" s="542"/>
      <c r="AA5" s="542"/>
      <c r="AB5" s="542"/>
      <c r="AC5" s="542"/>
      <c r="AD5" s="543"/>
      <c r="AE5" s="703" t="s">
        <v>553</v>
      </c>
      <c r="AF5" s="703"/>
      <c r="AG5" s="703"/>
      <c r="AH5" s="703"/>
      <c r="AI5" s="703"/>
      <c r="AJ5" s="703"/>
      <c r="AK5" s="703"/>
      <c r="AL5" s="703"/>
      <c r="AM5" s="703"/>
      <c r="AN5" s="703"/>
      <c r="AO5" s="703"/>
      <c r="AP5" s="704"/>
      <c r="AQ5" s="705" t="s">
        <v>608</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555</v>
      </c>
      <c r="H7" s="498"/>
      <c r="I7" s="498"/>
      <c r="J7" s="498"/>
      <c r="K7" s="498"/>
      <c r="L7" s="498"/>
      <c r="M7" s="498"/>
      <c r="N7" s="498"/>
      <c r="O7" s="498"/>
      <c r="P7" s="498"/>
      <c r="Q7" s="498"/>
      <c r="R7" s="498"/>
      <c r="S7" s="498"/>
      <c r="T7" s="498"/>
      <c r="U7" s="498"/>
      <c r="V7" s="498"/>
      <c r="W7" s="498"/>
      <c r="X7" s="499"/>
      <c r="Y7" s="922" t="s">
        <v>548</v>
      </c>
      <c r="Z7" s="442"/>
      <c r="AA7" s="442"/>
      <c r="AB7" s="442"/>
      <c r="AC7" s="442"/>
      <c r="AD7" s="923"/>
      <c r="AE7" s="912" t="s">
        <v>596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4" t="s">
        <v>389</v>
      </c>
      <c r="B8" s="495"/>
      <c r="C8" s="495"/>
      <c r="D8" s="495"/>
      <c r="E8" s="495"/>
      <c r="F8" s="496"/>
      <c r="G8" s="941" t="str">
        <f>入力規則等!A26</f>
        <v>科学技術・イノベーション</v>
      </c>
      <c r="H8" s="724"/>
      <c r="I8" s="724"/>
      <c r="J8" s="724"/>
      <c r="K8" s="724"/>
      <c r="L8" s="724"/>
      <c r="M8" s="724"/>
      <c r="N8" s="724"/>
      <c r="O8" s="724"/>
      <c r="P8" s="724"/>
      <c r="Q8" s="724"/>
      <c r="R8" s="724"/>
      <c r="S8" s="724"/>
      <c r="T8" s="724"/>
      <c r="U8" s="724"/>
      <c r="V8" s="724"/>
      <c r="W8" s="724"/>
      <c r="X8" s="942"/>
      <c r="Y8" s="847" t="s">
        <v>390</v>
      </c>
      <c r="Z8" s="848"/>
      <c r="AA8" s="848"/>
      <c r="AB8" s="848"/>
      <c r="AC8" s="848"/>
      <c r="AD8" s="849"/>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556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8" t="s">
        <v>557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3" t="s">
        <v>24</v>
      </c>
      <c r="B12" s="944"/>
      <c r="C12" s="944"/>
      <c r="D12" s="944"/>
      <c r="E12" s="944"/>
      <c r="F12" s="945"/>
      <c r="G12" s="764"/>
      <c r="H12" s="765"/>
      <c r="I12" s="765"/>
      <c r="J12" s="765"/>
      <c r="K12" s="765"/>
      <c r="L12" s="765"/>
      <c r="M12" s="765"/>
      <c r="N12" s="765"/>
      <c r="O12" s="765"/>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24</v>
      </c>
      <c r="Q13" s="662"/>
      <c r="R13" s="662"/>
      <c r="S13" s="662"/>
      <c r="T13" s="662"/>
      <c r="U13" s="662"/>
      <c r="V13" s="663"/>
      <c r="W13" s="661">
        <v>24</v>
      </c>
      <c r="X13" s="662"/>
      <c r="Y13" s="662"/>
      <c r="Z13" s="662"/>
      <c r="AA13" s="662"/>
      <c r="AB13" s="662"/>
      <c r="AC13" s="663"/>
      <c r="AD13" s="661">
        <v>22</v>
      </c>
      <c r="AE13" s="662"/>
      <c r="AF13" s="662"/>
      <c r="AG13" s="662"/>
      <c r="AH13" s="662"/>
      <c r="AI13" s="662"/>
      <c r="AJ13" s="663"/>
      <c r="AK13" s="661">
        <v>20</v>
      </c>
      <c r="AL13" s="662"/>
      <c r="AM13" s="662"/>
      <c r="AN13" s="662"/>
      <c r="AO13" s="662"/>
      <c r="AP13" s="662"/>
      <c r="AQ13" s="663"/>
      <c r="AR13" s="919" t="s">
        <v>609</v>
      </c>
      <c r="AS13" s="920"/>
      <c r="AT13" s="920"/>
      <c r="AU13" s="920"/>
      <c r="AV13" s="920"/>
      <c r="AW13" s="920"/>
      <c r="AX13" s="921"/>
    </row>
    <row r="14" spans="1:50" ht="21" customHeight="1" x14ac:dyDescent="0.15">
      <c r="A14" s="618"/>
      <c r="B14" s="619"/>
      <c r="C14" s="619"/>
      <c r="D14" s="619"/>
      <c r="E14" s="619"/>
      <c r="F14" s="620"/>
      <c r="G14" s="729"/>
      <c r="H14" s="730"/>
      <c r="I14" s="715" t="s">
        <v>8</v>
      </c>
      <c r="J14" s="766"/>
      <c r="K14" s="766"/>
      <c r="L14" s="766"/>
      <c r="M14" s="766"/>
      <c r="N14" s="766"/>
      <c r="O14" s="767"/>
      <c r="P14" s="661" t="s">
        <v>589</v>
      </c>
      <c r="Q14" s="662"/>
      <c r="R14" s="662"/>
      <c r="S14" s="662"/>
      <c r="T14" s="662"/>
      <c r="U14" s="662"/>
      <c r="V14" s="663"/>
      <c r="W14" s="661" t="s">
        <v>589</v>
      </c>
      <c r="X14" s="662"/>
      <c r="Y14" s="662"/>
      <c r="Z14" s="662"/>
      <c r="AA14" s="662"/>
      <c r="AB14" s="662"/>
      <c r="AC14" s="663"/>
      <c r="AD14" s="661" t="s">
        <v>589</v>
      </c>
      <c r="AE14" s="662"/>
      <c r="AF14" s="662"/>
      <c r="AG14" s="662"/>
      <c r="AH14" s="662"/>
      <c r="AI14" s="662"/>
      <c r="AJ14" s="663"/>
      <c r="AK14" s="661" t="s">
        <v>589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589</v>
      </c>
      <c r="Q15" s="662"/>
      <c r="R15" s="662"/>
      <c r="S15" s="662"/>
      <c r="T15" s="662"/>
      <c r="U15" s="662"/>
      <c r="V15" s="663"/>
      <c r="W15" s="661" t="s">
        <v>589</v>
      </c>
      <c r="X15" s="662"/>
      <c r="Y15" s="662"/>
      <c r="Z15" s="662"/>
      <c r="AA15" s="662"/>
      <c r="AB15" s="662"/>
      <c r="AC15" s="663"/>
      <c r="AD15" s="661" t="s">
        <v>589</v>
      </c>
      <c r="AE15" s="662"/>
      <c r="AF15" s="662"/>
      <c r="AG15" s="662"/>
      <c r="AH15" s="662"/>
      <c r="AI15" s="662"/>
      <c r="AJ15" s="663"/>
      <c r="AK15" s="661" t="s">
        <v>589</v>
      </c>
      <c r="AL15" s="662"/>
      <c r="AM15" s="662"/>
      <c r="AN15" s="662"/>
      <c r="AO15" s="662"/>
      <c r="AP15" s="662"/>
      <c r="AQ15" s="663"/>
      <c r="AR15" s="661" t="s">
        <v>609</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589</v>
      </c>
      <c r="Q16" s="662"/>
      <c r="R16" s="662"/>
      <c r="S16" s="662"/>
      <c r="T16" s="662"/>
      <c r="U16" s="662"/>
      <c r="V16" s="663"/>
      <c r="W16" s="661" t="s">
        <v>589</v>
      </c>
      <c r="X16" s="662"/>
      <c r="Y16" s="662"/>
      <c r="Z16" s="662"/>
      <c r="AA16" s="662"/>
      <c r="AB16" s="662"/>
      <c r="AC16" s="663"/>
      <c r="AD16" s="661" t="s">
        <v>589</v>
      </c>
      <c r="AE16" s="662"/>
      <c r="AF16" s="662"/>
      <c r="AG16" s="662"/>
      <c r="AH16" s="662"/>
      <c r="AI16" s="662"/>
      <c r="AJ16" s="663"/>
      <c r="AK16" s="661" t="s">
        <v>589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589</v>
      </c>
      <c r="Q17" s="662"/>
      <c r="R17" s="662"/>
      <c r="S17" s="662"/>
      <c r="T17" s="662"/>
      <c r="U17" s="662"/>
      <c r="V17" s="663"/>
      <c r="W17" s="661" t="s">
        <v>589</v>
      </c>
      <c r="X17" s="662"/>
      <c r="Y17" s="662"/>
      <c r="Z17" s="662"/>
      <c r="AA17" s="662"/>
      <c r="AB17" s="662"/>
      <c r="AC17" s="663"/>
      <c r="AD17" s="661" t="s">
        <v>589</v>
      </c>
      <c r="AE17" s="662"/>
      <c r="AF17" s="662"/>
      <c r="AG17" s="662"/>
      <c r="AH17" s="662"/>
      <c r="AI17" s="662"/>
      <c r="AJ17" s="663"/>
      <c r="AK17" s="661" t="s">
        <v>589</v>
      </c>
      <c r="AL17" s="662"/>
      <c r="AM17" s="662"/>
      <c r="AN17" s="662"/>
      <c r="AO17" s="662"/>
      <c r="AP17" s="662"/>
      <c r="AQ17" s="663"/>
      <c r="AR17" s="917"/>
      <c r="AS17" s="917"/>
      <c r="AT17" s="917"/>
      <c r="AU17" s="917"/>
      <c r="AV17" s="917"/>
      <c r="AW17" s="917"/>
      <c r="AX17" s="918"/>
    </row>
    <row r="18" spans="1:50" ht="24.75" customHeight="1" x14ac:dyDescent="0.15">
      <c r="A18" s="618"/>
      <c r="B18" s="619"/>
      <c r="C18" s="619"/>
      <c r="D18" s="619"/>
      <c r="E18" s="619"/>
      <c r="F18" s="620"/>
      <c r="G18" s="731"/>
      <c r="H18" s="732"/>
      <c r="I18" s="720" t="s">
        <v>20</v>
      </c>
      <c r="J18" s="721"/>
      <c r="K18" s="721"/>
      <c r="L18" s="721"/>
      <c r="M18" s="721"/>
      <c r="N18" s="721"/>
      <c r="O18" s="722"/>
      <c r="P18" s="879">
        <f>SUM(P13:V17)</f>
        <v>24</v>
      </c>
      <c r="Q18" s="880"/>
      <c r="R18" s="880"/>
      <c r="S18" s="880"/>
      <c r="T18" s="880"/>
      <c r="U18" s="880"/>
      <c r="V18" s="881"/>
      <c r="W18" s="879">
        <f>SUM(W13:AC17)</f>
        <v>24</v>
      </c>
      <c r="X18" s="880"/>
      <c r="Y18" s="880"/>
      <c r="Z18" s="880"/>
      <c r="AA18" s="880"/>
      <c r="AB18" s="880"/>
      <c r="AC18" s="881"/>
      <c r="AD18" s="879">
        <f>SUM(AD13:AJ17)</f>
        <v>22</v>
      </c>
      <c r="AE18" s="880"/>
      <c r="AF18" s="880"/>
      <c r="AG18" s="880"/>
      <c r="AH18" s="880"/>
      <c r="AI18" s="880"/>
      <c r="AJ18" s="881"/>
      <c r="AK18" s="879">
        <f>SUM(AK13:AQ17)</f>
        <v>20</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22</v>
      </c>
      <c r="Q19" s="662"/>
      <c r="R19" s="662"/>
      <c r="S19" s="662"/>
      <c r="T19" s="662"/>
      <c r="U19" s="662"/>
      <c r="V19" s="663"/>
      <c r="W19" s="661">
        <v>22</v>
      </c>
      <c r="X19" s="662"/>
      <c r="Y19" s="662"/>
      <c r="Z19" s="662"/>
      <c r="AA19" s="662"/>
      <c r="AB19" s="662"/>
      <c r="AC19" s="663"/>
      <c r="AD19" s="661">
        <v>19</v>
      </c>
      <c r="AE19" s="662"/>
      <c r="AF19" s="662"/>
      <c r="AG19" s="662"/>
      <c r="AH19" s="662"/>
      <c r="AI19" s="662"/>
      <c r="AJ19" s="663"/>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77" t="s">
        <v>10</v>
      </c>
      <c r="H20" s="878"/>
      <c r="I20" s="878"/>
      <c r="J20" s="878"/>
      <c r="K20" s="878"/>
      <c r="L20" s="878"/>
      <c r="M20" s="878"/>
      <c r="N20" s="878"/>
      <c r="O20" s="878"/>
      <c r="P20" s="311">
        <f>IF(P18=0, "-", SUM(P19)/P18)</f>
        <v>0.91666666666666663</v>
      </c>
      <c r="Q20" s="311"/>
      <c r="R20" s="311"/>
      <c r="S20" s="311"/>
      <c r="T20" s="311"/>
      <c r="U20" s="311"/>
      <c r="V20" s="311"/>
      <c r="W20" s="311">
        <f t="shared" ref="W20" si="0">IF(W18=0, "-", SUM(W19)/W18)</f>
        <v>0.91666666666666663</v>
      </c>
      <c r="X20" s="311"/>
      <c r="Y20" s="311"/>
      <c r="Z20" s="311"/>
      <c r="AA20" s="311"/>
      <c r="AB20" s="311"/>
      <c r="AC20" s="311"/>
      <c r="AD20" s="311">
        <f t="shared" ref="AD20" si="1">IF(AD18=0, "-", SUM(AD19)/AD18)</f>
        <v>0.86363636363636365</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0.91666666666666663</v>
      </c>
      <c r="Q21" s="311"/>
      <c r="R21" s="311"/>
      <c r="S21" s="311"/>
      <c r="T21" s="311"/>
      <c r="U21" s="311"/>
      <c r="V21" s="311"/>
      <c r="W21" s="311">
        <f t="shared" ref="W21" si="2">IF(W19=0, "-", SUM(W19)/SUM(W13,W14))</f>
        <v>0.91666666666666663</v>
      </c>
      <c r="X21" s="311"/>
      <c r="Y21" s="311"/>
      <c r="Z21" s="311"/>
      <c r="AA21" s="311"/>
      <c r="AB21" s="311"/>
      <c r="AC21" s="311"/>
      <c r="AD21" s="311">
        <f t="shared" ref="AD21" si="3">IF(AD19=0, "-", SUM(AD19)/SUM(AD13,AD14))</f>
        <v>0.86363636363636365</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15">
      <c r="A22" s="964" t="s">
        <v>540</v>
      </c>
      <c r="B22" s="965"/>
      <c r="C22" s="965"/>
      <c r="D22" s="965"/>
      <c r="E22" s="965"/>
      <c r="F22" s="966"/>
      <c r="G22" s="951" t="s">
        <v>474</v>
      </c>
      <c r="H22" s="215"/>
      <c r="I22" s="215"/>
      <c r="J22" s="215"/>
      <c r="K22" s="215"/>
      <c r="L22" s="215"/>
      <c r="M22" s="215"/>
      <c r="N22" s="215"/>
      <c r="O22" s="216"/>
      <c r="P22" s="936" t="s">
        <v>538</v>
      </c>
      <c r="Q22" s="215"/>
      <c r="R22" s="215"/>
      <c r="S22" s="215"/>
      <c r="T22" s="215"/>
      <c r="U22" s="215"/>
      <c r="V22" s="216"/>
      <c r="W22" s="936" t="s">
        <v>539</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558</v>
      </c>
      <c r="H23" s="953"/>
      <c r="I23" s="953"/>
      <c r="J23" s="953"/>
      <c r="K23" s="953"/>
      <c r="L23" s="953"/>
      <c r="M23" s="953"/>
      <c r="N23" s="953"/>
      <c r="O23" s="954"/>
      <c r="P23" s="919">
        <v>17</v>
      </c>
      <c r="Q23" s="920"/>
      <c r="R23" s="920"/>
      <c r="S23" s="920"/>
      <c r="T23" s="920"/>
      <c r="U23" s="920"/>
      <c r="V23" s="937"/>
      <c r="W23" s="919" t="s">
        <v>609</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559</v>
      </c>
      <c r="H24" s="956"/>
      <c r="I24" s="956"/>
      <c r="J24" s="956"/>
      <c r="K24" s="956"/>
      <c r="L24" s="956"/>
      <c r="M24" s="956"/>
      <c r="N24" s="956"/>
      <c r="O24" s="957"/>
      <c r="P24" s="661">
        <v>1.5</v>
      </c>
      <c r="Q24" s="662"/>
      <c r="R24" s="662"/>
      <c r="S24" s="662"/>
      <c r="T24" s="662"/>
      <c r="U24" s="662"/>
      <c r="V24" s="663"/>
      <c r="W24" s="661" t="s">
        <v>609</v>
      </c>
      <c r="X24" s="662"/>
      <c r="Y24" s="662"/>
      <c r="Z24" s="662"/>
      <c r="AA24" s="662"/>
      <c r="AB24" s="662"/>
      <c r="AC24" s="663"/>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560</v>
      </c>
      <c r="H25" s="956"/>
      <c r="I25" s="956"/>
      <c r="J25" s="956"/>
      <c r="K25" s="956"/>
      <c r="L25" s="956"/>
      <c r="M25" s="956"/>
      <c r="N25" s="956"/>
      <c r="O25" s="957"/>
      <c r="P25" s="661">
        <v>1</v>
      </c>
      <c r="Q25" s="662"/>
      <c r="R25" s="662"/>
      <c r="S25" s="662"/>
      <c r="T25" s="662"/>
      <c r="U25" s="662"/>
      <c r="V25" s="663"/>
      <c r="W25" s="661" t="s">
        <v>609</v>
      </c>
      <c r="X25" s="662"/>
      <c r="Y25" s="662"/>
      <c r="Z25" s="662"/>
      <c r="AA25" s="662"/>
      <c r="AB25" s="662"/>
      <c r="AC25" s="663"/>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561</v>
      </c>
      <c r="H26" s="956"/>
      <c r="I26" s="956"/>
      <c r="J26" s="956"/>
      <c r="K26" s="956"/>
      <c r="L26" s="956"/>
      <c r="M26" s="956"/>
      <c r="N26" s="956"/>
      <c r="O26" s="957"/>
      <c r="P26" s="661">
        <v>0.5</v>
      </c>
      <c r="Q26" s="662"/>
      <c r="R26" s="662"/>
      <c r="S26" s="662"/>
      <c r="T26" s="662"/>
      <c r="U26" s="662"/>
      <c r="V26" s="663"/>
      <c r="W26" s="661" t="s">
        <v>609</v>
      </c>
      <c r="X26" s="662"/>
      <c r="Y26" s="662"/>
      <c r="Z26" s="662"/>
      <c r="AA26" s="662"/>
      <c r="AB26" s="662"/>
      <c r="AC26" s="663"/>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61"/>
      <c r="Q27" s="662"/>
      <c r="R27" s="662"/>
      <c r="S27" s="662"/>
      <c r="T27" s="662"/>
      <c r="U27" s="662"/>
      <c r="V27" s="663"/>
      <c r="W27" s="661"/>
      <c r="X27" s="662"/>
      <c r="Y27" s="662"/>
      <c r="Z27" s="662"/>
      <c r="AA27" s="662"/>
      <c r="AB27" s="662"/>
      <c r="AC27" s="663"/>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t="e">
        <f>W29-SUM(W23:W27)</f>
        <v>#VALUE!</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20</v>
      </c>
      <c r="Q29" s="934"/>
      <c r="R29" s="934"/>
      <c r="S29" s="934"/>
      <c r="T29" s="934"/>
      <c r="U29" s="934"/>
      <c r="V29" s="935"/>
      <c r="W29" s="933" t="str">
        <f>AR13</f>
        <v>-</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7" t="s">
        <v>265</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71" t="s">
        <v>355</v>
      </c>
      <c r="AR30" s="772"/>
      <c r="AS30" s="772"/>
      <c r="AT30" s="773"/>
      <c r="AU30" s="778" t="s">
        <v>253</v>
      </c>
      <c r="AV30" s="778"/>
      <c r="AW30" s="778"/>
      <c r="AX30" s="916"/>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30</v>
      </c>
      <c r="AR31" s="193"/>
      <c r="AS31" s="126" t="s">
        <v>356</v>
      </c>
      <c r="AT31" s="127"/>
      <c r="AU31" s="192">
        <v>30</v>
      </c>
      <c r="AV31" s="192"/>
      <c r="AW31" s="397" t="s">
        <v>300</v>
      </c>
      <c r="AX31" s="398"/>
    </row>
    <row r="32" spans="1:50" ht="23.25" customHeight="1" x14ac:dyDescent="0.15">
      <c r="A32" s="402"/>
      <c r="B32" s="400"/>
      <c r="C32" s="400"/>
      <c r="D32" s="400"/>
      <c r="E32" s="400"/>
      <c r="F32" s="401"/>
      <c r="G32" s="563" t="s">
        <v>603</v>
      </c>
      <c r="H32" s="564"/>
      <c r="I32" s="564"/>
      <c r="J32" s="564"/>
      <c r="K32" s="564"/>
      <c r="L32" s="564"/>
      <c r="M32" s="564"/>
      <c r="N32" s="564"/>
      <c r="O32" s="565"/>
      <c r="P32" s="98" t="s">
        <v>562</v>
      </c>
      <c r="Q32" s="98"/>
      <c r="R32" s="98"/>
      <c r="S32" s="98"/>
      <c r="T32" s="98"/>
      <c r="U32" s="98"/>
      <c r="V32" s="98"/>
      <c r="W32" s="98"/>
      <c r="X32" s="99"/>
      <c r="Y32" s="470" t="s">
        <v>12</v>
      </c>
      <c r="Z32" s="530"/>
      <c r="AA32" s="531"/>
      <c r="AB32" s="460" t="s">
        <v>589</v>
      </c>
      <c r="AC32" s="460"/>
      <c r="AD32" s="460"/>
      <c r="AE32" s="211">
        <v>5</v>
      </c>
      <c r="AF32" s="212"/>
      <c r="AG32" s="212"/>
      <c r="AH32" s="212"/>
      <c r="AI32" s="211">
        <v>18</v>
      </c>
      <c r="AJ32" s="212"/>
      <c r="AK32" s="212"/>
      <c r="AL32" s="212"/>
      <c r="AM32" s="211">
        <v>5</v>
      </c>
      <c r="AN32" s="212"/>
      <c r="AO32" s="212"/>
      <c r="AP32" s="212"/>
      <c r="AQ32" s="336" t="s">
        <v>555</v>
      </c>
      <c r="AR32" s="200"/>
      <c r="AS32" s="200"/>
      <c r="AT32" s="337"/>
      <c r="AU32" s="212" t="s">
        <v>555</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589</v>
      </c>
      <c r="AC33" s="522"/>
      <c r="AD33" s="522"/>
      <c r="AE33" s="211" t="s">
        <v>555</v>
      </c>
      <c r="AF33" s="212"/>
      <c r="AG33" s="212"/>
      <c r="AH33" s="212"/>
      <c r="AI33" s="211" t="s">
        <v>555</v>
      </c>
      <c r="AJ33" s="212"/>
      <c r="AK33" s="212"/>
      <c r="AL33" s="212"/>
      <c r="AM33" s="211" t="s">
        <v>555</v>
      </c>
      <c r="AN33" s="212"/>
      <c r="AO33" s="212"/>
      <c r="AP33" s="212"/>
      <c r="AQ33" s="336">
        <v>12</v>
      </c>
      <c r="AR33" s="200"/>
      <c r="AS33" s="200"/>
      <c r="AT33" s="337"/>
      <c r="AU33" s="212">
        <v>12</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555</v>
      </c>
      <c r="AF34" s="212"/>
      <c r="AG34" s="212"/>
      <c r="AH34" s="212"/>
      <c r="AI34" s="211" t="s">
        <v>555</v>
      </c>
      <c r="AJ34" s="212"/>
      <c r="AK34" s="212"/>
      <c r="AL34" s="212"/>
      <c r="AM34" s="211" t="s">
        <v>555</v>
      </c>
      <c r="AN34" s="212"/>
      <c r="AO34" s="212"/>
      <c r="AP34" s="212"/>
      <c r="AQ34" s="336" t="s">
        <v>555</v>
      </c>
      <c r="AR34" s="200"/>
      <c r="AS34" s="200"/>
      <c r="AT34" s="337"/>
      <c r="AU34" s="212" t="s">
        <v>555</v>
      </c>
      <c r="AV34" s="212"/>
      <c r="AW34" s="212"/>
      <c r="AX34" s="214"/>
    </row>
    <row r="35" spans="1:50" ht="23.25" customHeight="1" x14ac:dyDescent="0.15">
      <c r="A35" s="219" t="s">
        <v>528</v>
      </c>
      <c r="B35" s="220"/>
      <c r="C35" s="220"/>
      <c r="D35" s="220"/>
      <c r="E35" s="220"/>
      <c r="F35" s="221"/>
      <c r="G35" s="225" t="s">
        <v>605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4" t="s">
        <v>491</v>
      </c>
      <c r="B37" s="775"/>
      <c r="C37" s="775"/>
      <c r="D37" s="775"/>
      <c r="E37" s="775"/>
      <c r="F37" s="776"/>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0"/>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0"/>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15">
      <c r="A76" s="508"/>
      <c r="B76" s="509"/>
      <c r="C76" s="509"/>
      <c r="D76" s="509"/>
      <c r="E76" s="509"/>
      <c r="F76" s="510"/>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15">
      <c r="A77" s="508"/>
      <c r="B77" s="509"/>
      <c r="C77" s="509"/>
      <c r="D77" s="509"/>
      <c r="E77" s="509"/>
      <c r="F77" s="510"/>
      <c r="G77" s="615"/>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1"/>
      <c r="AF77" s="892"/>
      <c r="AG77" s="892"/>
      <c r="AH77" s="892"/>
      <c r="AI77" s="891"/>
      <c r="AJ77" s="892"/>
      <c r="AK77" s="892"/>
      <c r="AL77" s="892"/>
      <c r="AM77" s="891"/>
      <c r="AN77" s="892"/>
      <c r="AO77" s="892"/>
      <c r="AP77" s="892"/>
      <c r="AQ77" s="336"/>
      <c r="AR77" s="200"/>
      <c r="AS77" s="200"/>
      <c r="AT77" s="337"/>
      <c r="AU77" s="212"/>
      <c r="AV77" s="212"/>
      <c r="AW77" s="212"/>
      <c r="AX77" s="214"/>
    </row>
    <row r="78" spans="1:50" ht="69.75" hidden="1" customHeight="1" x14ac:dyDescent="0.15">
      <c r="A78" s="331" t="s">
        <v>531</v>
      </c>
      <c r="B78" s="332"/>
      <c r="C78" s="332"/>
      <c r="D78" s="332"/>
      <c r="E78" s="329" t="s">
        <v>465</v>
      </c>
      <c r="F78" s="330"/>
      <c r="G78" s="57" t="s">
        <v>365</v>
      </c>
      <c r="H78" s="589"/>
      <c r="I78" s="590"/>
      <c r="J78" s="590"/>
      <c r="K78" s="590"/>
      <c r="L78" s="590"/>
      <c r="M78" s="590"/>
      <c r="N78" s="590"/>
      <c r="O78" s="591"/>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7"/>
    </row>
    <row r="80" spans="1:50" ht="18.75" hidden="1" customHeight="1" x14ac:dyDescent="0.15">
      <c r="A80" s="865"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6"/>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6"/>
      <c r="B82" s="526"/>
      <c r="C82" s="427"/>
      <c r="D82" s="427"/>
      <c r="E82" s="427"/>
      <c r="F82" s="428"/>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row>
    <row r="83" spans="1:60" ht="22.5" hidden="1" customHeight="1" x14ac:dyDescent="0.15">
      <c r="A83" s="866"/>
      <c r="B83" s="526"/>
      <c r="C83" s="427"/>
      <c r="D83" s="427"/>
      <c r="E83" s="427"/>
      <c r="F83" s="428"/>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row>
    <row r="84" spans="1:60" ht="19.5" hidden="1" customHeight="1" x14ac:dyDescent="0.15">
      <c r="A84" s="866"/>
      <c r="B84" s="527"/>
      <c r="C84" s="528"/>
      <c r="D84" s="528"/>
      <c r="E84" s="528"/>
      <c r="F84" s="529"/>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0"/>
    </row>
    <row r="85" spans="1:60" ht="18.75" hidden="1" customHeight="1" x14ac:dyDescent="0.15">
      <c r="A85" s="866"/>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6"/>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6"/>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15">
      <c r="A88" s="866"/>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15">
      <c r="A89" s="866"/>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15">
      <c r="A90" s="866"/>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6"/>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6"/>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15">
      <c r="A93" s="866"/>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15">
      <c r="A94" s="866"/>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15">
      <c r="A95" s="866"/>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6"/>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6"/>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15">
      <c r="A98" s="866"/>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
      <c r="A99" s="867"/>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6" t="s">
        <v>13</v>
      </c>
      <c r="Z99" s="897"/>
      <c r="AA99" s="898"/>
      <c r="AB99" s="893" t="s">
        <v>14</v>
      </c>
      <c r="AC99" s="894"/>
      <c r="AD99" s="895"/>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5"/>
      <c r="Z100" s="856"/>
      <c r="AA100" s="857"/>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541</v>
      </c>
      <c r="AV100" s="314"/>
      <c r="AW100" s="314"/>
      <c r="AX100" s="316"/>
    </row>
    <row r="101" spans="1:60" ht="23.25" customHeight="1" x14ac:dyDescent="0.15">
      <c r="A101" s="421"/>
      <c r="B101" s="422"/>
      <c r="C101" s="422"/>
      <c r="D101" s="422"/>
      <c r="E101" s="422"/>
      <c r="F101" s="423"/>
      <c r="G101" s="98" t="s">
        <v>563</v>
      </c>
      <c r="H101" s="98"/>
      <c r="I101" s="98"/>
      <c r="J101" s="98"/>
      <c r="K101" s="98"/>
      <c r="L101" s="98"/>
      <c r="M101" s="98"/>
      <c r="N101" s="98"/>
      <c r="O101" s="98"/>
      <c r="P101" s="98"/>
      <c r="Q101" s="98"/>
      <c r="R101" s="98"/>
      <c r="S101" s="98"/>
      <c r="T101" s="98"/>
      <c r="U101" s="98"/>
      <c r="V101" s="98"/>
      <c r="W101" s="98"/>
      <c r="X101" s="99"/>
      <c r="Y101" s="541" t="s">
        <v>55</v>
      </c>
      <c r="Z101" s="542"/>
      <c r="AA101" s="543"/>
      <c r="AB101" s="460" t="s">
        <v>589</v>
      </c>
      <c r="AC101" s="460"/>
      <c r="AD101" s="460"/>
      <c r="AE101" s="211">
        <v>8</v>
      </c>
      <c r="AF101" s="212"/>
      <c r="AG101" s="212"/>
      <c r="AH101" s="213"/>
      <c r="AI101" s="211">
        <v>14</v>
      </c>
      <c r="AJ101" s="212"/>
      <c r="AK101" s="212"/>
      <c r="AL101" s="213"/>
      <c r="AM101" s="211">
        <v>5</v>
      </c>
      <c r="AN101" s="212"/>
      <c r="AO101" s="212"/>
      <c r="AP101" s="213"/>
      <c r="AQ101" s="211" t="s">
        <v>555</v>
      </c>
      <c r="AR101" s="212"/>
      <c r="AS101" s="212"/>
      <c r="AT101" s="213"/>
      <c r="AU101" s="211" t="s">
        <v>555</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589</v>
      </c>
      <c r="AC102" s="460"/>
      <c r="AD102" s="460"/>
      <c r="AE102" s="417" t="s">
        <v>555</v>
      </c>
      <c r="AF102" s="417"/>
      <c r="AG102" s="417"/>
      <c r="AH102" s="417"/>
      <c r="AI102" s="417" t="s">
        <v>555</v>
      </c>
      <c r="AJ102" s="417"/>
      <c r="AK102" s="417"/>
      <c r="AL102" s="417"/>
      <c r="AM102" s="417" t="s">
        <v>555</v>
      </c>
      <c r="AN102" s="417"/>
      <c r="AO102" s="417"/>
      <c r="AP102" s="417"/>
      <c r="AQ102" s="266">
        <v>6</v>
      </c>
      <c r="AR102" s="267"/>
      <c r="AS102" s="267"/>
      <c r="AT102" s="312"/>
      <c r="AU102" s="266" t="s">
        <v>555</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541</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541</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541</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541</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542</v>
      </c>
      <c r="AR115" s="594"/>
      <c r="AS115" s="594"/>
      <c r="AT115" s="594"/>
      <c r="AU115" s="594"/>
      <c r="AV115" s="594"/>
      <c r="AW115" s="594"/>
      <c r="AX115" s="595"/>
    </row>
    <row r="116" spans="1:50" ht="23.25" customHeight="1" x14ac:dyDescent="0.15">
      <c r="A116" s="438"/>
      <c r="B116" s="439"/>
      <c r="C116" s="439"/>
      <c r="D116" s="439"/>
      <c r="E116" s="439"/>
      <c r="F116" s="440"/>
      <c r="G116" s="392" t="s">
        <v>564</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590</v>
      </c>
      <c r="AC116" s="462"/>
      <c r="AD116" s="463"/>
      <c r="AE116" s="417">
        <f>P19/AE101</f>
        <v>2.75</v>
      </c>
      <c r="AF116" s="417"/>
      <c r="AG116" s="417"/>
      <c r="AH116" s="417"/>
      <c r="AI116" s="417">
        <f>W19/AI101</f>
        <v>1.5714285714285714</v>
      </c>
      <c r="AJ116" s="417"/>
      <c r="AK116" s="417"/>
      <c r="AL116" s="417"/>
      <c r="AM116" s="417">
        <f>AD19/AM101</f>
        <v>3.8</v>
      </c>
      <c r="AN116" s="417"/>
      <c r="AO116" s="417"/>
      <c r="AP116" s="417"/>
      <c r="AQ116" s="211">
        <f>AK18/AQ102</f>
        <v>3.3333333333333335</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591</v>
      </c>
      <c r="AC117" s="472"/>
      <c r="AD117" s="473"/>
      <c r="AE117" s="550" t="s">
        <v>597</v>
      </c>
      <c r="AF117" s="550"/>
      <c r="AG117" s="550"/>
      <c r="AH117" s="550"/>
      <c r="AI117" s="550" t="s">
        <v>598</v>
      </c>
      <c r="AJ117" s="550"/>
      <c r="AK117" s="550"/>
      <c r="AL117" s="550"/>
      <c r="AM117" s="550" t="s">
        <v>599</v>
      </c>
      <c r="AN117" s="550"/>
      <c r="AO117" s="550"/>
      <c r="AP117" s="550"/>
      <c r="AQ117" s="550" t="s">
        <v>600</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542</v>
      </c>
      <c r="AR118" s="594"/>
      <c r="AS118" s="594"/>
      <c r="AT118" s="594"/>
      <c r="AU118" s="594"/>
      <c r="AV118" s="594"/>
      <c r="AW118" s="594"/>
      <c r="AX118" s="595"/>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542</v>
      </c>
      <c r="AR121" s="594"/>
      <c r="AS121" s="594"/>
      <c r="AT121" s="594"/>
      <c r="AU121" s="594"/>
      <c r="AV121" s="594"/>
      <c r="AW121" s="594"/>
      <c r="AX121" s="595"/>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542</v>
      </c>
      <c r="AR124" s="594"/>
      <c r="AS124" s="594"/>
      <c r="AT124" s="594"/>
      <c r="AU124" s="594"/>
      <c r="AV124" s="594"/>
      <c r="AW124" s="594"/>
      <c r="AX124" s="595"/>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29"/>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0"/>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5"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4" t="s">
        <v>357</v>
      </c>
      <c r="AF127" s="415"/>
      <c r="AG127" s="415"/>
      <c r="AH127" s="416"/>
      <c r="AI127" s="414" t="s">
        <v>363</v>
      </c>
      <c r="AJ127" s="415"/>
      <c r="AK127" s="415"/>
      <c r="AL127" s="416"/>
      <c r="AM127" s="414" t="s">
        <v>472</v>
      </c>
      <c r="AN127" s="415"/>
      <c r="AO127" s="415"/>
      <c r="AP127" s="416"/>
      <c r="AQ127" s="593" t="s">
        <v>542</v>
      </c>
      <c r="AR127" s="594"/>
      <c r="AS127" s="594"/>
      <c r="AT127" s="594"/>
      <c r="AU127" s="594"/>
      <c r="AV127" s="594"/>
      <c r="AW127" s="594"/>
      <c r="AX127" s="595"/>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601</v>
      </c>
      <c r="H134" s="98"/>
      <c r="I134" s="98"/>
      <c r="J134" s="98"/>
      <c r="K134" s="98"/>
      <c r="L134" s="98"/>
      <c r="M134" s="98"/>
      <c r="N134" s="98"/>
      <c r="O134" s="98"/>
      <c r="P134" s="98"/>
      <c r="Q134" s="98"/>
      <c r="R134" s="98"/>
      <c r="S134" s="98"/>
      <c r="T134" s="98"/>
      <c r="U134" s="98"/>
      <c r="V134" s="98"/>
      <c r="W134" s="98"/>
      <c r="X134" s="99"/>
      <c r="Y134" s="194" t="s">
        <v>379</v>
      </c>
      <c r="Z134" s="195"/>
      <c r="AA134" s="196"/>
      <c r="AB134" s="197" t="s">
        <v>602</v>
      </c>
      <c r="AC134" s="198"/>
      <c r="AD134" s="198"/>
      <c r="AE134" s="199">
        <v>141</v>
      </c>
      <c r="AF134" s="200"/>
      <c r="AG134" s="200"/>
      <c r="AH134" s="200"/>
      <c r="AI134" s="199">
        <v>179</v>
      </c>
      <c r="AJ134" s="200"/>
      <c r="AK134" s="200"/>
      <c r="AL134" s="200"/>
      <c r="AM134" s="199">
        <v>241</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602</v>
      </c>
      <c r="AC135" s="206"/>
      <c r="AD135" s="206"/>
      <c r="AE135" s="199" t="s">
        <v>555</v>
      </c>
      <c r="AF135" s="200"/>
      <c r="AG135" s="200"/>
      <c r="AH135" s="200"/>
      <c r="AI135" s="199" t="s">
        <v>555</v>
      </c>
      <c r="AJ135" s="200"/>
      <c r="AK135" s="200"/>
      <c r="AL135" s="200"/>
      <c r="AM135" s="199" t="s">
        <v>555</v>
      </c>
      <c r="AN135" s="200"/>
      <c r="AO135" s="200"/>
      <c r="AP135" s="200"/>
      <c r="AQ135" s="199">
        <v>200</v>
      </c>
      <c r="AR135" s="200"/>
      <c r="AS135" s="200"/>
      <c r="AT135" s="200"/>
      <c r="AU135" s="199">
        <v>200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t="s">
        <v>555</v>
      </c>
      <c r="H154" s="98"/>
      <c r="I154" s="98"/>
      <c r="J154" s="98"/>
      <c r="K154" s="98"/>
      <c r="L154" s="98"/>
      <c r="M154" s="98"/>
      <c r="N154" s="98"/>
      <c r="O154" s="98"/>
      <c r="P154" s="99"/>
      <c r="Q154" s="118" t="s">
        <v>555</v>
      </c>
      <c r="R154" s="98"/>
      <c r="S154" s="98"/>
      <c r="T154" s="98"/>
      <c r="U154" s="98"/>
      <c r="V154" s="98"/>
      <c r="W154" s="98"/>
      <c r="X154" s="98"/>
      <c r="Y154" s="98"/>
      <c r="Z154" s="98"/>
      <c r="AA154" s="286"/>
      <c r="AB154" s="134" t="s">
        <v>555</v>
      </c>
      <c r="AC154" s="135"/>
      <c r="AD154" s="135"/>
      <c r="AE154" s="140" t="s">
        <v>555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555</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554</v>
      </c>
      <c r="K430" s="901"/>
      <c r="L430" s="901"/>
      <c r="M430" s="901"/>
      <c r="N430" s="901"/>
      <c r="O430" s="901"/>
      <c r="P430" s="901"/>
      <c r="Q430" s="901"/>
      <c r="R430" s="901"/>
      <c r="S430" s="901"/>
      <c r="T430" s="902"/>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row>
    <row r="431" spans="1:50" ht="18.75" customHeight="1" x14ac:dyDescent="0.15">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26</v>
      </c>
      <c r="AF432" s="193"/>
      <c r="AG432" s="126" t="s">
        <v>356</v>
      </c>
      <c r="AH432" s="127"/>
      <c r="AI432" s="149"/>
      <c r="AJ432" s="149"/>
      <c r="AK432" s="149"/>
      <c r="AL432" s="147"/>
      <c r="AM432" s="149"/>
      <c r="AN432" s="149"/>
      <c r="AO432" s="149"/>
      <c r="AP432" s="147"/>
      <c r="AQ432" s="592">
        <v>30</v>
      </c>
      <c r="AR432" s="193"/>
      <c r="AS432" s="126" t="s">
        <v>356</v>
      </c>
      <c r="AT432" s="127"/>
      <c r="AU432" s="193">
        <v>30</v>
      </c>
      <c r="AV432" s="193"/>
      <c r="AW432" s="126" t="s">
        <v>300</v>
      </c>
      <c r="AX432" s="188"/>
    </row>
    <row r="433" spans="1:50" ht="23.25" customHeight="1" x14ac:dyDescent="0.15">
      <c r="A433" s="182"/>
      <c r="B433" s="179"/>
      <c r="C433" s="173"/>
      <c r="D433" s="179"/>
      <c r="E433" s="338"/>
      <c r="F433" s="339"/>
      <c r="G433" s="97" t="s">
        <v>601</v>
      </c>
      <c r="H433" s="98"/>
      <c r="I433" s="98"/>
      <c r="J433" s="98"/>
      <c r="K433" s="98"/>
      <c r="L433" s="98"/>
      <c r="M433" s="98"/>
      <c r="N433" s="98"/>
      <c r="O433" s="98"/>
      <c r="P433" s="98"/>
      <c r="Q433" s="98"/>
      <c r="R433" s="98"/>
      <c r="S433" s="98"/>
      <c r="T433" s="98"/>
      <c r="U433" s="98"/>
      <c r="V433" s="98"/>
      <c r="W433" s="98"/>
      <c r="X433" s="99"/>
      <c r="Y433" s="194" t="s">
        <v>12</v>
      </c>
      <c r="Z433" s="195"/>
      <c r="AA433" s="196"/>
      <c r="AB433" s="206" t="s">
        <v>602</v>
      </c>
      <c r="AC433" s="206"/>
      <c r="AD433" s="206"/>
      <c r="AE433" s="336">
        <v>70</v>
      </c>
      <c r="AF433" s="200"/>
      <c r="AG433" s="200"/>
      <c r="AH433" s="200"/>
      <c r="AI433" s="336">
        <v>241</v>
      </c>
      <c r="AJ433" s="200"/>
      <c r="AK433" s="200"/>
      <c r="AL433" s="200"/>
      <c r="AM433" s="336" t="s">
        <v>555</v>
      </c>
      <c r="AN433" s="200"/>
      <c r="AO433" s="200"/>
      <c r="AP433" s="337"/>
      <c r="AQ433" s="336" t="s">
        <v>555</v>
      </c>
      <c r="AR433" s="200"/>
      <c r="AS433" s="200"/>
      <c r="AT433" s="337"/>
      <c r="AU433" s="200" t="s">
        <v>555</v>
      </c>
      <c r="AV433" s="200"/>
      <c r="AW433" s="200"/>
      <c r="AX433" s="201"/>
    </row>
    <row r="434" spans="1:50" ht="23.25" customHeight="1" x14ac:dyDescent="0.15">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602</v>
      </c>
      <c r="AC434" s="198"/>
      <c r="AD434" s="198"/>
      <c r="AE434" s="336" t="s">
        <v>555</v>
      </c>
      <c r="AF434" s="200"/>
      <c r="AG434" s="200"/>
      <c r="AH434" s="337"/>
      <c r="AI434" s="336" t="s">
        <v>555</v>
      </c>
      <c r="AJ434" s="200"/>
      <c r="AK434" s="200"/>
      <c r="AL434" s="200"/>
      <c r="AM434" s="336">
        <v>200</v>
      </c>
      <c r="AN434" s="200"/>
      <c r="AO434" s="200"/>
      <c r="AP434" s="337"/>
      <c r="AQ434" s="336">
        <v>200</v>
      </c>
      <c r="AR434" s="200"/>
      <c r="AS434" s="200"/>
      <c r="AT434" s="337"/>
      <c r="AU434" s="200">
        <v>200</v>
      </c>
      <c r="AV434" s="200"/>
      <c r="AW434" s="200"/>
      <c r="AX434" s="201"/>
    </row>
    <row r="435" spans="1:50" ht="23.25" customHeight="1" x14ac:dyDescent="0.15">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6" t="s">
        <v>555</v>
      </c>
      <c r="AF435" s="200"/>
      <c r="AG435" s="200"/>
      <c r="AH435" s="337"/>
      <c r="AI435" s="336" t="s">
        <v>555</v>
      </c>
      <c r="AJ435" s="200"/>
      <c r="AK435" s="200"/>
      <c r="AL435" s="200"/>
      <c r="AM435" s="336" t="s">
        <v>555</v>
      </c>
      <c r="AN435" s="200"/>
      <c r="AO435" s="200"/>
      <c r="AP435" s="337"/>
      <c r="AQ435" s="336" t="s">
        <v>555</v>
      </c>
      <c r="AR435" s="200"/>
      <c r="AS435" s="200"/>
      <c r="AT435" s="337"/>
      <c r="AU435" s="200" t="s">
        <v>555</v>
      </c>
      <c r="AV435" s="200"/>
      <c r="AW435" s="200"/>
      <c r="AX435" s="201"/>
    </row>
    <row r="436" spans="1:50" ht="18.75" hidden="1" customHeight="1" x14ac:dyDescent="0.15">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15">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15">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15">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15">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3.25" hidden="1" customHeight="1" x14ac:dyDescent="0.15">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75" hidden="1" customHeight="1" x14ac:dyDescent="0.15">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15">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15">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15">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15">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15">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hidden="1" customHeight="1" x14ac:dyDescent="0.15">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hidden="1" customHeight="1" x14ac:dyDescent="0.15">
      <c r="A458" s="182"/>
      <c r="B458" s="179"/>
      <c r="C458" s="173"/>
      <c r="D458" s="179"/>
      <c r="E458" s="338"/>
      <c r="F458" s="339"/>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6"/>
      <c r="AF458" s="200"/>
      <c r="AG458" s="200"/>
      <c r="AH458" s="200"/>
      <c r="AI458" s="336"/>
      <c r="AJ458" s="200"/>
      <c r="AK458" s="200"/>
      <c r="AL458" s="200"/>
      <c r="AM458" s="336"/>
      <c r="AN458" s="200"/>
      <c r="AO458" s="200"/>
      <c r="AP458" s="337"/>
      <c r="AQ458" s="336"/>
      <c r="AR458" s="200"/>
      <c r="AS458" s="200"/>
      <c r="AT458" s="337"/>
      <c r="AU458" s="200"/>
      <c r="AV458" s="200"/>
      <c r="AW458" s="200"/>
      <c r="AX458" s="201"/>
    </row>
    <row r="459" spans="1:50" ht="23.25" hidden="1" customHeight="1" x14ac:dyDescent="0.15">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6"/>
      <c r="AF459" s="200"/>
      <c r="AG459" s="200"/>
      <c r="AH459" s="337"/>
      <c r="AI459" s="336"/>
      <c r="AJ459" s="200"/>
      <c r="AK459" s="200"/>
      <c r="AL459" s="200"/>
      <c r="AM459" s="336"/>
      <c r="AN459" s="200"/>
      <c r="AO459" s="200"/>
      <c r="AP459" s="337"/>
      <c r="AQ459" s="336"/>
      <c r="AR459" s="200"/>
      <c r="AS459" s="200"/>
      <c r="AT459" s="337"/>
      <c r="AU459" s="200"/>
      <c r="AV459" s="200"/>
      <c r="AW459" s="200"/>
      <c r="AX459" s="201"/>
    </row>
    <row r="460" spans="1:50" ht="23.25" hidden="1" customHeight="1" x14ac:dyDescent="0.15">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6"/>
      <c r="AF460" s="200"/>
      <c r="AG460" s="200"/>
      <c r="AH460" s="337"/>
      <c r="AI460" s="336"/>
      <c r="AJ460" s="200"/>
      <c r="AK460" s="200"/>
      <c r="AL460" s="200"/>
      <c r="AM460" s="336"/>
      <c r="AN460" s="200"/>
      <c r="AO460" s="200"/>
      <c r="AP460" s="337"/>
      <c r="AQ460" s="336"/>
      <c r="AR460" s="200"/>
      <c r="AS460" s="200"/>
      <c r="AT460" s="337"/>
      <c r="AU460" s="200"/>
      <c r="AV460" s="200"/>
      <c r="AW460" s="200"/>
      <c r="AX460" s="201"/>
    </row>
    <row r="461" spans="1:50" ht="18.75" hidden="1" customHeight="1" x14ac:dyDescent="0.15">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15">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15">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15">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15">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15">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15">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15">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15">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15">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3.25" hidden="1" customHeight="1" x14ac:dyDescent="0.15">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15">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row>
    <row r="485" spans="1:50" ht="18.75" hidden="1" customHeight="1" x14ac:dyDescent="0.15">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15">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15">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15">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15">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15">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15">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15">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15">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15">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15">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15">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15">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15">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15">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15">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15">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x14ac:dyDescent="0.1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15">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15">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15">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15">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15">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15">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15">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15">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15">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15">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15">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15">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row>
    <row r="539" spans="1:50" ht="18.75" hidden="1" customHeight="1" x14ac:dyDescent="0.15">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15">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15">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15">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15">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15">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15">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15">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15">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15">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15">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15">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15">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15">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15">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15">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15">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15">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15">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15">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15">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15">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15">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15">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15">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15">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15">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15">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15">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15">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row>
    <row r="593" spans="1:50" ht="18.75" hidden="1" customHeight="1" x14ac:dyDescent="0.15">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15">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15">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15">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15">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15">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15">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15">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15">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15">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15">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15">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15">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15">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15">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15">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15">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15">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15">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15">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15">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15">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15">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15">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15">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15">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15">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15">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15">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15">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row>
    <row r="647" spans="1:50" ht="18.75" hidden="1" customHeight="1" x14ac:dyDescent="0.15">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15">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15">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15">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15">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15">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15">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15">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3.25" hidden="1" customHeight="1" x14ac:dyDescent="0.15">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75" hidden="1" customHeight="1" x14ac:dyDescent="0.15">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3.25" hidden="1" customHeight="1" x14ac:dyDescent="0.15">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15">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15">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15">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15">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15">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15">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3.25" hidden="1" customHeight="1" x14ac:dyDescent="0.15">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75" hidden="1" customHeight="1" x14ac:dyDescent="0.15">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15">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3.25" hidden="1" customHeight="1" x14ac:dyDescent="0.15">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75" hidden="1" customHeight="1" x14ac:dyDescent="0.15">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15">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15">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15">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15">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15">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15">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3.25" hidden="1" customHeight="1" x14ac:dyDescent="0.15">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3.25" hidden="1" customHeight="1" x14ac:dyDescent="0.15">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42.75" customHeight="1" x14ac:dyDescent="0.15">
      <c r="A702" s="871" t="s">
        <v>259</v>
      </c>
      <c r="B702" s="87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568</v>
      </c>
      <c r="AE702" s="342"/>
      <c r="AF702" s="342"/>
      <c r="AG702" s="384" t="s">
        <v>569</v>
      </c>
      <c r="AH702" s="385"/>
      <c r="AI702" s="385"/>
      <c r="AJ702" s="385"/>
      <c r="AK702" s="385"/>
      <c r="AL702" s="385"/>
      <c r="AM702" s="385"/>
      <c r="AN702" s="385"/>
      <c r="AO702" s="385"/>
      <c r="AP702" s="385"/>
      <c r="AQ702" s="385"/>
      <c r="AR702" s="385"/>
      <c r="AS702" s="385"/>
      <c r="AT702" s="385"/>
      <c r="AU702" s="385"/>
      <c r="AV702" s="385"/>
      <c r="AW702" s="385"/>
      <c r="AX702" s="386"/>
    </row>
    <row r="703" spans="1:50" ht="42.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1" t="s">
        <v>568</v>
      </c>
      <c r="AE703" s="322"/>
      <c r="AF703" s="322"/>
      <c r="AG703" s="323" t="s">
        <v>570</v>
      </c>
      <c r="AH703" s="324"/>
      <c r="AI703" s="324"/>
      <c r="AJ703" s="324"/>
      <c r="AK703" s="324"/>
      <c r="AL703" s="324"/>
      <c r="AM703" s="324"/>
      <c r="AN703" s="324"/>
      <c r="AO703" s="324"/>
      <c r="AP703" s="324"/>
      <c r="AQ703" s="324"/>
      <c r="AR703" s="324"/>
      <c r="AS703" s="324"/>
      <c r="AT703" s="324"/>
      <c r="AU703" s="324"/>
      <c r="AV703" s="324"/>
      <c r="AW703" s="324"/>
      <c r="AX703" s="325"/>
    </row>
    <row r="704" spans="1:50" ht="42.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571</v>
      </c>
      <c r="AE704" s="787"/>
      <c r="AF704" s="787"/>
      <c r="AG704" s="160" t="s">
        <v>572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568</v>
      </c>
      <c r="AE705" s="719"/>
      <c r="AF705" s="719"/>
      <c r="AG705" s="118" t="s">
        <v>575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573</v>
      </c>
      <c r="AE706" s="322"/>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574</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6" t="s">
        <v>576</v>
      </c>
      <c r="AE708" s="607"/>
      <c r="AF708" s="660"/>
      <c r="AG708" s="744" t="s">
        <v>555</v>
      </c>
      <c r="AH708" s="745"/>
      <c r="AI708" s="745"/>
      <c r="AJ708" s="745"/>
      <c r="AK708" s="745"/>
      <c r="AL708" s="745"/>
      <c r="AM708" s="745"/>
      <c r="AN708" s="745"/>
      <c r="AO708" s="745"/>
      <c r="AP708" s="745"/>
      <c r="AQ708" s="745"/>
      <c r="AR708" s="745"/>
      <c r="AS708" s="745"/>
      <c r="AT708" s="745"/>
      <c r="AU708" s="745"/>
      <c r="AV708" s="745"/>
      <c r="AW708" s="745"/>
      <c r="AX708" s="746"/>
    </row>
    <row r="709" spans="1:50" ht="42" customHeight="1" x14ac:dyDescent="0.15">
      <c r="A709" s="646"/>
      <c r="B709" s="648"/>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568</v>
      </c>
      <c r="AE709" s="322"/>
      <c r="AF709" s="322"/>
      <c r="AG709" s="323" t="s">
        <v>577</v>
      </c>
      <c r="AH709" s="324"/>
      <c r="AI709" s="324"/>
      <c r="AJ709" s="324"/>
      <c r="AK709" s="324"/>
      <c r="AL709" s="324"/>
      <c r="AM709" s="324"/>
      <c r="AN709" s="324"/>
      <c r="AO709" s="324"/>
      <c r="AP709" s="324"/>
      <c r="AQ709" s="324"/>
      <c r="AR709" s="324"/>
      <c r="AS709" s="324"/>
      <c r="AT709" s="324"/>
      <c r="AU709" s="324"/>
      <c r="AV709" s="324"/>
      <c r="AW709" s="324"/>
      <c r="AX709" s="325"/>
    </row>
    <row r="710" spans="1:50" ht="26.25" customHeight="1" x14ac:dyDescent="0.15">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568</v>
      </c>
      <c r="AE710" s="322"/>
      <c r="AF710" s="322"/>
      <c r="AG710" s="323" t="s">
        <v>578</v>
      </c>
      <c r="AH710" s="324"/>
      <c r="AI710" s="324"/>
      <c r="AJ710" s="324"/>
      <c r="AK710" s="324"/>
      <c r="AL710" s="324"/>
      <c r="AM710" s="324"/>
      <c r="AN710" s="324"/>
      <c r="AO710" s="324"/>
      <c r="AP710" s="324"/>
      <c r="AQ710" s="324"/>
      <c r="AR710" s="324"/>
      <c r="AS710" s="324"/>
      <c r="AT710" s="324"/>
      <c r="AU710" s="324"/>
      <c r="AV710" s="324"/>
      <c r="AW710" s="324"/>
      <c r="AX710" s="325"/>
    </row>
    <row r="711" spans="1:50" ht="42" customHeight="1" x14ac:dyDescent="0.15">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1" t="s">
        <v>568</v>
      </c>
      <c r="AE711" s="322"/>
      <c r="AF711" s="322"/>
      <c r="AG711" s="323" t="s">
        <v>577</v>
      </c>
      <c r="AH711" s="747"/>
      <c r="AI711" s="747"/>
      <c r="AJ711" s="747"/>
      <c r="AK711" s="747"/>
      <c r="AL711" s="747"/>
      <c r="AM711" s="747"/>
      <c r="AN711" s="747"/>
      <c r="AO711" s="747"/>
      <c r="AP711" s="747"/>
      <c r="AQ711" s="747"/>
      <c r="AR711" s="747"/>
      <c r="AS711" s="747"/>
      <c r="AT711" s="747"/>
      <c r="AU711" s="747"/>
      <c r="AV711" s="747"/>
      <c r="AW711" s="747"/>
      <c r="AX711" s="748"/>
    </row>
    <row r="712" spans="1:50" ht="26.25" customHeight="1" x14ac:dyDescent="0.15">
      <c r="A712" s="646"/>
      <c r="B712" s="648"/>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86" t="s">
        <v>576</v>
      </c>
      <c r="AE712" s="787"/>
      <c r="AF712" s="787"/>
      <c r="AG712" s="94" t="s">
        <v>466</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6"/>
      <c r="B713" s="648"/>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576</v>
      </c>
      <c r="AE713" s="322"/>
      <c r="AF713" s="667"/>
      <c r="AG713" s="94" t="s">
        <v>466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568</v>
      </c>
      <c r="AE714" s="812"/>
      <c r="AF714" s="813"/>
      <c r="AG714" s="740" t="s">
        <v>579</v>
      </c>
      <c r="AH714" s="611"/>
      <c r="AI714" s="611"/>
      <c r="AJ714" s="611"/>
      <c r="AK714" s="611"/>
      <c r="AL714" s="611"/>
      <c r="AM714" s="611"/>
      <c r="AN714" s="611"/>
      <c r="AO714" s="611"/>
      <c r="AP714" s="611"/>
      <c r="AQ714" s="611"/>
      <c r="AR714" s="611"/>
      <c r="AS714" s="611"/>
      <c r="AT714" s="611"/>
      <c r="AU714" s="611"/>
      <c r="AV714" s="611"/>
      <c r="AW714" s="611"/>
      <c r="AX714" s="612"/>
    </row>
    <row r="715" spans="1:50" ht="27"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6" t="s">
        <v>568</v>
      </c>
      <c r="AE715" s="607"/>
      <c r="AF715" s="660"/>
      <c r="AG715" s="744" t="s">
        <v>580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568</v>
      </c>
      <c r="AE716" s="631"/>
      <c r="AF716" s="631"/>
      <c r="AG716" s="323" t="s">
        <v>581</v>
      </c>
      <c r="AH716" s="324"/>
      <c r="AI716" s="324"/>
      <c r="AJ716" s="324"/>
      <c r="AK716" s="324"/>
      <c r="AL716" s="324"/>
      <c r="AM716" s="324"/>
      <c r="AN716" s="324"/>
      <c r="AO716" s="324"/>
      <c r="AP716" s="324"/>
      <c r="AQ716" s="324"/>
      <c r="AR716" s="324"/>
      <c r="AS716" s="324"/>
      <c r="AT716" s="324"/>
      <c r="AU716" s="324"/>
      <c r="AV716" s="324"/>
      <c r="AW716" s="324"/>
      <c r="AX716" s="325"/>
    </row>
    <row r="717" spans="1:50" ht="27" customHeight="1" x14ac:dyDescent="0.15">
      <c r="A717" s="646"/>
      <c r="B717" s="648"/>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568</v>
      </c>
      <c r="AE717" s="322"/>
      <c r="AF717" s="322"/>
      <c r="AG717" s="323" t="s">
        <v>582</v>
      </c>
      <c r="AH717" s="324"/>
      <c r="AI717" s="324"/>
      <c r="AJ717" s="324"/>
      <c r="AK717" s="324"/>
      <c r="AL717" s="324"/>
      <c r="AM717" s="324"/>
      <c r="AN717" s="324"/>
      <c r="AO717" s="324"/>
      <c r="AP717" s="324"/>
      <c r="AQ717" s="324"/>
      <c r="AR717" s="324"/>
      <c r="AS717" s="324"/>
      <c r="AT717" s="324"/>
      <c r="AU717" s="324"/>
      <c r="AV717" s="324"/>
      <c r="AW717" s="324"/>
      <c r="AX717" s="325"/>
    </row>
    <row r="718" spans="1:50" ht="27" customHeight="1" x14ac:dyDescent="0.15">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568</v>
      </c>
      <c r="AE718" s="322"/>
      <c r="AF718" s="322"/>
      <c r="AG718" s="120" t="s">
        <v>583</v>
      </c>
      <c r="AH718" s="611"/>
      <c r="AI718" s="611"/>
      <c r="AJ718" s="611"/>
      <c r="AK718" s="611"/>
      <c r="AL718" s="611"/>
      <c r="AM718" s="611"/>
      <c r="AN718" s="611"/>
      <c r="AO718" s="611"/>
      <c r="AP718" s="611"/>
      <c r="AQ718" s="611"/>
      <c r="AR718" s="611"/>
      <c r="AS718" s="611"/>
      <c r="AT718" s="611"/>
      <c r="AU718" s="611"/>
      <c r="AV718" s="611"/>
      <c r="AW718" s="611"/>
      <c r="AX718" s="612"/>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6" t="s">
        <v>576</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4" t="s">
        <v>48</v>
      </c>
      <c r="B726" s="806"/>
      <c r="C726" s="816" t="s">
        <v>53</v>
      </c>
      <c r="D726" s="838"/>
      <c r="E726" s="838"/>
      <c r="F726" s="839"/>
      <c r="G726" s="576" t="s">
        <v>584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2" t="s">
        <v>57</v>
      </c>
      <c r="D727" s="753"/>
      <c r="E727" s="753"/>
      <c r="F727" s="754"/>
      <c r="G727" s="574" t="s">
        <v>585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3" t="s">
        <v>606</v>
      </c>
      <c r="B731" s="804"/>
      <c r="C731" s="804"/>
      <c r="D731" s="804"/>
      <c r="E731" s="805"/>
      <c r="F731" s="733" t="s">
        <v>607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7" t="s">
        <v>530</v>
      </c>
      <c r="B733" s="678"/>
      <c r="C733" s="678"/>
      <c r="D733" s="678"/>
      <c r="E733" s="679"/>
      <c r="F733" s="641" t="s">
        <v>610</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2" t="s">
        <v>431</v>
      </c>
      <c r="B737" s="203"/>
      <c r="C737" s="203"/>
      <c r="D737" s="204"/>
      <c r="E737" s="988" t="s">
        <v>555</v>
      </c>
      <c r="F737" s="988"/>
      <c r="G737" s="988"/>
      <c r="H737" s="988"/>
      <c r="I737" s="988"/>
      <c r="J737" s="988"/>
      <c r="K737" s="988"/>
      <c r="L737" s="988"/>
      <c r="M737" s="988"/>
      <c r="N737" s="361" t="s">
        <v>358</v>
      </c>
      <c r="O737" s="361"/>
      <c r="P737" s="361"/>
      <c r="Q737" s="361"/>
      <c r="R737" s="988" t="s">
        <v>555</v>
      </c>
      <c r="S737" s="988"/>
      <c r="T737" s="988"/>
      <c r="U737" s="988"/>
      <c r="V737" s="988"/>
      <c r="W737" s="988"/>
      <c r="X737" s="988"/>
      <c r="Y737" s="988"/>
      <c r="Z737" s="988"/>
      <c r="AA737" s="361" t="s">
        <v>359</v>
      </c>
      <c r="AB737" s="361"/>
      <c r="AC737" s="361"/>
      <c r="AD737" s="361"/>
      <c r="AE737" s="988" t="s">
        <v>555</v>
      </c>
      <c r="AF737" s="988"/>
      <c r="AG737" s="988"/>
      <c r="AH737" s="988"/>
      <c r="AI737" s="988"/>
      <c r="AJ737" s="988"/>
      <c r="AK737" s="988"/>
      <c r="AL737" s="988"/>
      <c r="AM737" s="988"/>
      <c r="AN737" s="361" t="s">
        <v>360</v>
      </c>
      <c r="AO737" s="361"/>
      <c r="AP737" s="361"/>
      <c r="AQ737" s="361"/>
      <c r="AR737" s="989" t="s">
        <v>555</v>
      </c>
      <c r="AS737" s="990"/>
      <c r="AT737" s="990"/>
      <c r="AU737" s="990"/>
      <c r="AV737" s="990"/>
      <c r="AW737" s="990"/>
      <c r="AX737" s="991"/>
      <c r="AY737" s="89"/>
      <c r="AZ737" s="89"/>
    </row>
    <row r="738" spans="1:52" ht="24.75" customHeight="1" x14ac:dyDescent="0.15">
      <c r="A738" s="992" t="s">
        <v>361</v>
      </c>
      <c r="B738" s="203"/>
      <c r="C738" s="203"/>
      <c r="D738" s="204"/>
      <c r="E738" s="988" t="s">
        <v>586</v>
      </c>
      <c r="F738" s="988"/>
      <c r="G738" s="988"/>
      <c r="H738" s="988"/>
      <c r="I738" s="988"/>
      <c r="J738" s="988"/>
      <c r="K738" s="988"/>
      <c r="L738" s="988"/>
      <c r="M738" s="988"/>
      <c r="N738" s="361" t="s">
        <v>362</v>
      </c>
      <c r="O738" s="361"/>
      <c r="P738" s="361"/>
      <c r="Q738" s="361"/>
      <c r="R738" s="988" t="s">
        <v>587</v>
      </c>
      <c r="S738" s="988"/>
      <c r="T738" s="988"/>
      <c r="U738" s="988"/>
      <c r="V738" s="988"/>
      <c r="W738" s="988"/>
      <c r="X738" s="988"/>
      <c r="Y738" s="988"/>
      <c r="Z738" s="988"/>
      <c r="AA738" s="361" t="s">
        <v>482</v>
      </c>
      <c r="AB738" s="361"/>
      <c r="AC738" s="361"/>
      <c r="AD738" s="361"/>
      <c r="AE738" s="988" t="s">
        <v>588</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543</v>
      </c>
      <c r="B739" s="997"/>
      <c r="C739" s="997"/>
      <c r="D739" s="998"/>
      <c r="E739" s="999" t="s">
        <v>550</v>
      </c>
      <c r="F739" s="1000"/>
      <c r="G739" s="1000"/>
      <c r="H739" s="91" t="str">
        <f>IF(E739="", "", "(")</f>
        <v>(</v>
      </c>
      <c r="I739" s="983" t="s">
        <v>484</v>
      </c>
      <c r="J739" s="983"/>
      <c r="K739" s="91" t="str">
        <f>IF(OR(I739="　", I739=""), "", "-")</f>
        <v/>
      </c>
      <c r="L739" s="984">
        <v>295</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534</v>
      </c>
      <c r="B779" s="633"/>
      <c r="C779" s="633"/>
      <c r="D779" s="633"/>
      <c r="E779" s="633"/>
      <c r="F779" s="634"/>
      <c r="G779" s="597" t="s">
        <v>604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7"/>
    </row>
    <row r="780" spans="1:50" ht="24.75" customHeight="1" x14ac:dyDescent="0.15">
      <c r="A780" s="635"/>
      <c r="B780" s="636"/>
      <c r="C780" s="636"/>
      <c r="D780" s="636"/>
      <c r="E780" s="636"/>
      <c r="F780" s="637"/>
      <c r="G780" s="816"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6"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593</v>
      </c>
      <c r="H781" s="675"/>
      <c r="I781" s="675"/>
      <c r="J781" s="675"/>
      <c r="K781" s="676"/>
      <c r="L781" s="668" t="s">
        <v>594</v>
      </c>
      <c r="M781" s="669"/>
      <c r="N781" s="669"/>
      <c r="O781" s="669"/>
      <c r="P781" s="669"/>
      <c r="Q781" s="669"/>
      <c r="R781" s="669"/>
      <c r="S781" s="669"/>
      <c r="T781" s="669"/>
      <c r="U781" s="669"/>
      <c r="V781" s="669"/>
      <c r="W781" s="669"/>
      <c r="X781" s="670"/>
      <c r="Y781" s="387">
        <v>18</v>
      </c>
      <c r="Z781" s="388"/>
      <c r="AA781" s="388"/>
      <c r="AB781" s="809"/>
      <c r="AC781" s="674"/>
      <c r="AD781" s="675"/>
      <c r="AE781" s="675"/>
      <c r="AF781" s="675"/>
      <c r="AG781" s="676"/>
      <c r="AH781" s="668"/>
      <c r="AI781" s="669"/>
      <c r="AJ781" s="669"/>
      <c r="AK781" s="669"/>
      <c r="AL781" s="669"/>
      <c r="AM781" s="669"/>
      <c r="AN781" s="669"/>
      <c r="AO781" s="669"/>
      <c r="AP781" s="669"/>
      <c r="AQ781" s="669"/>
      <c r="AR781" s="669"/>
      <c r="AS781" s="669"/>
      <c r="AT781" s="670"/>
      <c r="AU781" s="387"/>
      <c r="AV781" s="388"/>
      <c r="AW781" s="388"/>
      <c r="AX781" s="389"/>
    </row>
    <row r="782" spans="1:50" ht="24.75" customHeight="1" x14ac:dyDescent="0.15">
      <c r="A782" s="635"/>
      <c r="B782" s="636"/>
      <c r="C782" s="636"/>
      <c r="D782" s="636"/>
      <c r="E782" s="636"/>
      <c r="F782" s="637"/>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6"/>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hidden="1" customHeight="1" x14ac:dyDescent="0.15">
      <c r="A783" s="635"/>
      <c r="B783" s="636"/>
      <c r="C783" s="636"/>
      <c r="D783" s="636"/>
      <c r="E783" s="636"/>
      <c r="F783" s="637"/>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6"/>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5"/>
      <c r="B784" s="636"/>
      <c r="C784" s="636"/>
      <c r="D784" s="636"/>
      <c r="E784" s="636"/>
      <c r="F784" s="637"/>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6"/>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5"/>
      <c r="B785" s="636"/>
      <c r="C785" s="636"/>
      <c r="D785" s="636"/>
      <c r="E785" s="636"/>
      <c r="F785" s="637"/>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6"/>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5"/>
      <c r="B786" s="636"/>
      <c r="C786" s="636"/>
      <c r="D786" s="636"/>
      <c r="E786" s="636"/>
      <c r="F786" s="637"/>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6"/>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5"/>
      <c r="B787" s="636"/>
      <c r="C787" s="636"/>
      <c r="D787" s="636"/>
      <c r="E787" s="636"/>
      <c r="F787" s="637"/>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6"/>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5"/>
      <c r="B788" s="636"/>
      <c r="C788" s="636"/>
      <c r="D788" s="636"/>
      <c r="E788" s="636"/>
      <c r="F788" s="637"/>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6"/>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5"/>
      <c r="B789" s="636"/>
      <c r="C789" s="636"/>
      <c r="D789" s="636"/>
      <c r="E789" s="636"/>
      <c r="F789" s="637"/>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6"/>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5"/>
      <c r="B790" s="636"/>
      <c r="C790" s="636"/>
      <c r="D790" s="636"/>
      <c r="E790" s="636"/>
      <c r="F790" s="637"/>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6"/>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thickBot="1" x14ac:dyDescent="0.2">
      <c r="A791" s="635"/>
      <c r="B791" s="636"/>
      <c r="C791" s="636"/>
      <c r="D791" s="636"/>
      <c r="E791" s="636"/>
      <c r="F791" s="637"/>
      <c r="G791" s="827" t="s">
        <v>20</v>
      </c>
      <c r="H791" s="828"/>
      <c r="I791" s="828"/>
      <c r="J791" s="828"/>
      <c r="K791" s="828"/>
      <c r="L791" s="829"/>
      <c r="M791" s="830"/>
      <c r="N791" s="830"/>
      <c r="O791" s="830"/>
      <c r="P791" s="830"/>
      <c r="Q791" s="830"/>
      <c r="R791" s="830"/>
      <c r="S791" s="830"/>
      <c r="T791" s="830"/>
      <c r="U791" s="830"/>
      <c r="V791" s="830"/>
      <c r="W791" s="830"/>
      <c r="X791" s="831"/>
      <c r="Y791" s="832">
        <f>SUM(Y781:AB790)</f>
        <v>18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5"/>
      <c r="B792" s="636"/>
      <c r="C792" s="636"/>
      <c r="D792" s="636"/>
      <c r="E792" s="636"/>
      <c r="F792" s="637"/>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7"/>
    </row>
    <row r="793" spans="1:50" ht="24.75" hidden="1" customHeight="1" x14ac:dyDescent="0.15">
      <c r="A793" s="635"/>
      <c r="B793" s="636"/>
      <c r="C793" s="636"/>
      <c r="D793" s="636"/>
      <c r="E793" s="636"/>
      <c r="F793" s="637"/>
      <c r="G793" s="816"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6"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7"/>
      <c r="Z794" s="388"/>
      <c r="AA794" s="388"/>
      <c r="AB794" s="809"/>
      <c r="AC794" s="674"/>
      <c r="AD794" s="675"/>
      <c r="AE794" s="675"/>
      <c r="AF794" s="675"/>
      <c r="AG794" s="676"/>
      <c r="AH794" s="668"/>
      <c r="AI794" s="669"/>
      <c r="AJ794" s="669"/>
      <c r="AK794" s="669"/>
      <c r="AL794" s="669"/>
      <c r="AM794" s="669"/>
      <c r="AN794" s="669"/>
      <c r="AO794" s="669"/>
      <c r="AP794" s="669"/>
      <c r="AQ794" s="669"/>
      <c r="AR794" s="669"/>
      <c r="AS794" s="669"/>
      <c r="AT794" s="670"/>
      <c r="AU794" s="387"/>
      <c r="AV794" s="388"/>
      <c r="AW794" s="388"/>
      <c r="AX794" s="389"/>
    </row>
    <row r="795" spans="1:50" ht="24.75" hidden="1" customHeight="1" x14ac:dyDescent="0.15">
      <c r="A795" s="635"/>
      <c r="B795" s="636"/>
      <c r="C795" s="636"/>
      <c r="D795" s="636"/>
      <c r="E795" s="636"/>
      <c r="F795" s="637"/>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6"/>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5"/>
      <c r="B796" s="636"/>
      <c r="C796" s="636"/>
      <c r="D796" s="636"/>
      <c r="E796" s="636"/>
      <c r="F796" s="637"/>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6"/>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5"/>
      <c r="B797" s="636"/>
      <c r="C797" s="636"/>
      <c r="D797" s="636"/>
      <c r="E797" s="636"/>
      <c r="F797" s="637"/>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6"/>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5"/>
      <c r="B798" s="636"/>
      <c r="C798" s="636"/>
      <c r="D798" s="636"/>
      <c r="E798" s="636"/>
      <c r="F798" s="637"/>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6"/>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5"/>
      <c r="B799" s="636"/>
      <c r="C799" s="636"/>
      <c r="D799" s="636"/>
      <c r="E799" s="636"/>
      <c r="F799" s="637"/>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6"/>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5"/>
      <c r="B800" s="636"/>
      <c r="C800" s="636"/>
      <c r="D800" s="636"/>
      <c r="E800" s="636"/>
      <c r="F800" s="637"/>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6"/>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5"/>
      <c r="B801" s="636"/>
      <c r="C801" s="636"/>
      <c r="D801" s="636"/>
      <c r="E801" s="636"/>
      <c r="F801" s="637"/>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6"/>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5"/>
      <c r="B802" s="636"/>
      <c r="C802" s="636"/>
      <c r="D802" s="636"/>
      <c r="E802" s="636"/>
      <c r="F802" s="637"/>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6"/>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5"/>
      <c r="B803" s="636"/>
      <c r="C803" s="636"/>
      <c r="D803" s="636"/>
      <c r="E803" s="636"/>
      <c r="F803" s="637"/>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6"/>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5"/>
      <c r="B804" s="636"/>
      <c r="C804" s="636"/>
      <c r="D804" s="636"/>
      <c r="E804" s="636"/>
      <c r="F804" s="637"/>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5"/>
      <c r="B805" s="636"/>
      <c r="C805" s="636"/>
      <c r="D805" s="636"/>
      <c r="E805" s="636"/>
      <c r="F805" s="637"/>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7"/>
    </row>
    <row r="806" spans="1:50" ht="24.75" hidden="1" customHeight="1" x14ac:dyDescent="0.15">
      <c r="A806" s="635"/>
      <c r="B806" s="636"/>
      <c r="C806" s="636"/>
      <c r="D806" s="636"/>
      <c r="E806" s="636"/>
      <c r="F806" s="637"/>
      <c r="G806" s="816"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6"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7"/>
      <c r="Z807" s="388"/>
      <c r="AA807" s="388"/>
      <c r="AB807" s="809"/>
      <c r="AC807" s="674"/>
      <c r="AD807" s="675"/>
      <c r="AE807" s="675"/>
      <c r="AF807" s="675"/>
      <c r="AG807" s="676"/>
      <c r="AH807" s="668"/>
      <c r="AI807" s="669"/>
      <c r="AJ807" s="669"/>
      <c r="AK807" s="669"/>
      <c r="AL807" s="669"/>
      <c r="AM807" s="669"/>
      <c r="AN807" s="669"/>
      <c r="AO807" s="669"/>
      <c r="AP807" s="669"/>
      <c r="AQ807" s="669"/>
      <c r="AR807" s="669"/>
      <c r="AS807" s="669"/>
      <c r="AT807" s="670"/>
      <c r="AU807" s="387"/>
      <c r="AV807" s="388"/>
      <c r="AW807" s="388"/>
      <c r="AX807" s="389"/>
    </row>
    <row r="808" spans="1:50" ht="24.75" hidden="1" customHeight="1" x14ac:dyDescent="0.15">
      <c r="A808" s="635"/>
      <c r="B808" s="636"/>
      <c r="C808" s="636"/>
      <c r="D808" s="636"/>
      <c r="E808" s="636"/>
      <c r="F808" s="637"/>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6"/>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5"/>
      <c r="B809" s="636"/>
      <c r="C809" s="636"/>
      <c r="D809" s="636"/>
      <c r="E809" s="636"/>
      <c r="F809" s="637"/>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6"/>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5"/>
      <c r="B810" s="636"/>
      <c r="C810" s="636"/>
      <c r="D810" s="636"/>
      <c r="E810" s="636"/>
      <c r="F810" s="637"/>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6"/>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5"/>
      <c r="B811" s="636"/>
      <c r="C811" s="636"/>
      <c r="D811" s="636"/>
      <c r="E811" s="636"/>
      <c r="F811" s="637"/>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6"/>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5"/>
      <c r="B812" s="636"/>
      <c r="C812" s="636"/>
      <c r="D812" s="636"/>
      <c r="E812" s="636"/>
      <c r="F812" s="637"/>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6"/>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5"/>
      <c r="B813" s="636"/>
      <c r="C813" s="636"/>
      <c r="D813" s="636"/>
      <c r="E813" s="636"/>
      <c r="F813" s="637"/>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6"/>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5"/>
      <c r="B814" s="636"/>
      <c r="C814" s="636"/>
      <c r="D814" s="636"/>
      <c r="E814" s="636"/>
      <c r="F814" s="637"/>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6"/>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5"/>
      <c r="B815" s="636"/>
      <c r="C815" s="636"/>
      <c r="D815" s="636"/>
      <c r="E815" s="636"/>
      <c r="F815" s="637"/>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6"/>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5"/>
      <c r="B816" s="636"/>
      <c r="C816" s="636"/>
      <c r="D816" s="636"/>
      <c r="E816" s="636"/>
      <c r="F816" s="637"/>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6"/>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5"/>
      <c r="B817" s="636"/>
      <c r="C817" s="636"/>
      <c r="D817" s="636"/>
      <c r="E817" s="636"/>
      <c r="F817" s="637"/>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5"/>
      <c r="B818" s="636"/>
      <c r="C818" s="636"/>
      <c r="D818" s="636"/>
      <c r="E818" s="636"/>
      <c r="F818" s="637"/>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7"/>
    </row>
    <row r="819" spans="1:50" ht="24.75" hidden="1" customHeight="1" x14ac:dyDescent="0.15">
      <c r="A819" s="635"/>
      <c r="B819" s="636"/>
      <c r="C819" s="636"/>
      <c r="D819" s="636"/>
      <c r="E819" s="636"/>
      <c r="F819" s="637"/>
      <c r="G819" s="816"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6"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7"/>
      <c r="Z820" s="388"/>
      <c r="AA820" s="388"/>
      <c r="AB820" s="809"/>
      <c r="AC820" s="674"/>
      <c r="AD820" s="675"/>
      <c r="AE820" s="675"/>
      <c r="AF820" s="675"/>
      <c r="AG820" s="676"/>
      <c r="AH820" s="668"/>
      <c r="AI820" s="669"/>
      <c r="AJ820" s="669"/>
      <c r="AK820" s="669"/>
      <c r="AL820" s="669"/>
      <c r="AM820" s="669"/>
      <c r="AN820" s="669"/>
      <c r="AO820" s="669"/>
      <c r="AP820" s="669"/>
      <c r="AQ820" s="669"/>
      <c r="AR820" s="669"/>
      <c r="AS820" s="669"/>
      <c r="AT820" s="670"/>
      <c r="AU820" s="387"/>
      <c r="AV820" s="388"/>
      <c r="AW820" s="388"/>
      <c r="AX820" s="389"/>
    </row>
    <row r="821" spans="1:50" ht="24.75" hidden="1" customHeight="1" x14ac:dyDescent="0.15">
      <c r="A821" s="635"/>
      <c r="B821" s="636"/>
      <c r="C821" s="636"/>
      <c r="D821" s="636"/>
      <c r="E821" s="636"/>
      <c r="F821" s="637"/>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6"/>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5"/>
      <c r="B822" s="636"/>
      <c r="C822" s="636"/>
      <c r="D822" s="636"/>
      <c r="E822" s="636"/>
      <c r="F822" s="637"/>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6"/>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5"/>
      <c r="B823" s="636"/>
      <c r="C823" s="636"/>
      <c r="D823" s="636"/>
      <c r="E823" s="636"/>
      <c r="F823" s="637"/>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6"/>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5"/>
      <c r="B824" s="636"/>
      <c r="C824" s="636"/>
      <c r="D824" s="636"/>
      <c r="E824" s="636"/>
      <c r="F824" s="637"/>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6"/>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5"/>
      <c r="B825" s="636"/>
      <c r="C825" s="636"/>
      <c r="D825" s="636"/>
      <c r="E825" s="636"/>
      <c r="F825" s="637"/>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6"/>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5"/>
      <c r="B826" s="636"/>
      <c r="C826" s="636"/>
      <c r="D826" s="636"/>
      <c r="E826" s="636"/>
      <c r="F826" s="637"/>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6"/>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5"/>
      <c r="B827" s="636"/>
      <c r="C827" s="636"/>
      <c r="D827" s="636"/>
      <c r="E827" s="636"/>
      <c r="F827" s="637"/>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6"/>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5"/>
      <c r="B828" s="636"/>
      <c r="C828" s="636"/>
      <c r="D828" s="636"/>
      <c r="E828" s="636"/>
      <c r="F828" s="637"/>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6"/>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5"/>
      <c r="B829" s="636"/>
      <c r="C829" s="636"/>
      <c r="D829" s="636"/>
      <c r="E829" s="636"/>
      <c r="F829" s="637"/>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6"/>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5"/>
      <c r="B830" s="636"/>
      <c r="C830" s="636"/>
      <c r="D830" s="636"/>
      <c r="E830" s="636"/>
      <c r="F830" s="637"/>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51.75" customHeight="1" x14ac:dyDescent="0.15">
      <c r="A837" s="375">
        <v>1</v>
      </c>
      <c r="B837" s="375">
        <v>1</v>
      </c>
      <c r="C837" s="357" t="s">
        <v>595</v>
      </c>
      <c r="D837" s="343"/>
      <c r="E837" s="343"/>
      <c r="F837" s="343"/>
      <c r="G837" s="343"/>
      <c r="H837" s="343"/>
      <c r="I837" s="343"/>
      <c r="J837" s="344">
        <v>2010001016851</v>
      </c>
      <c r="K837" s="345"/>
      <c r="L837" s="345"/>
      <c r="M837" s="345"/>
      <c r="N837" s="345"/>
      <c r="O837" s="345"/>
      <c r="P837" s="358" t="s">
        <v>592</v>
      </c>
      <c r="Q837" s="346"/>
      <c r="R837" s="346"/>
      <c r="S837" s="346"/>
      <c r="T837" s="346"/>
      <c r="U837" s="346"/>
      <c r="V837" s="346"/>
      <c r="W837" s="346"/>
      <c r="X837" s="346"/>
      <c r="Y837" s="347">
        <v>18</v>
      </c>
      <c r="Z837" s="348"/>
      <c r="AA837" s="348"/>
      <c r="AB837" s="349"/>
      <c r="AC837" s="359" t="s">
        <v>524</v>
      </c>
      <c r="AD837" s="367"/>
      <c r="AE837" s="367"/>
      <c r="AF837" s="367"/>
      <c r="AG837" s="367"/>
      <c r="AH837" s="368">
        <v>1</v>
      </c>
      <c r="AI837" s="369"/>
      <c r="AJ837" s="369"/>
      <c r="AK837" s="369"/>
      <c r="AL837" s="353">
        <v>97.8</v>
      </c>
      <c r="AM837" s="354"/>
      <c r="AN837" s="354"/>
      <c r="AO837" s="355"/>
      <c r="AP837" s="356"/>
      <c r="AQ837" s="356"/>
      <c r="AR837" s="356"/>
      <c r="AS837" s="356"/>
      <c r="AT837" s="356"/>
      <c r="AU837" s="356"/>
      <c r="AV837" s="356"/>
      <c r="AW837" s="356"/>
      <c r="AX837" s="356"/>
    </row>
    <row r="838" spans="1:50" ht="30"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15">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AI116 AM116">
    <cfRule type="expression" dxfId="2585" priority="13153">
      <formula>IF(RIGHT(TEXT(AE116,"0.#"),1)=".",FALSE,TRUE)</formula>
    </cfRule>
    <cfRule type="expression" dxfId="2584" priority="13154">
      <formula>IF(RIGHT(TEXT(AE116,"0.#"),1)=".",TRUE,FALSE)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29" max="49" man="1"/>
    <brk id="71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t="s">
        <v>568</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7"/>
      <c r="Z2" s="830"/>
      <c r="AA2" s="831"/>
      <c r="AB2" s="1031" t="s">
        <v>11</v>
      </c>
      <c r="AC2" s="1032"/>
      <c r="AD2" s="1033"/>
      <c r="AE2" s="1037" t="s">
        <v>357</v>
      </c>
      <c r="AF2" s="1037"/>
      <c r="AG2" s="1037"/>
      <c r="AH2" s="1037"/>
      <c r="AI2" s="1037" t="s">
        <v>363</v>
      </c>
      <c r="AJ2" s="1037"/>
      <c r="AK2" s="1037"/>
      <c r="AL2" s="1037"/>
      <c r="AM2" s="1037" t="s">
        <v>472</v>
      </c>
      <c r="AN2" s="1037"/>
      <c r="AO2" s="1037"/>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4"/>
      <c r="I4" s="1004"/>
      <c r="J4" s="1004"/>
      <c r="K4" s="1004"/>
      <c r="L4" s="1004"/>
      <c r="M4" s="1004"/>
      <c r="N4" s="1004"/>
      <c r="O4" s="1005"/>
      <c r="P4" s="98"/>
      <c r="Q4" s="1012"/>
      <c r="R4" s="1012"/>
      <c r="S4" s="1012"/>
      <c r="T4" s="1012"/>
      <c r="U4" s="1012"/>
      <c r="V4" s="1012"/>
      <c r="W4" s="1012"/>
      <c r="X4" s="1013"/>
      <c r="Y4" s="1022" t="s">
        <v>12</v>
      </c>
      <c r="Z4" s="1023"/>
      <c r="AA4" s="1024"/>
      <c r="AB4" s="460"/>
      <c r="AC4" s="1026"/>
      <c r="AD4" s="1026"/>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15">
      <c r="A5" s="403"/>
      <c r="B5" s="404"/>
      <c r="C5" s="404"/>
      <c r="D5" s="404"/>
      <c r="E5" s="404"/>
      <c r="F5" s="405"/>
      <c r="G5" s="1006"/>
      <c r="H5" s="1007"/>
      <c r="I5" s="1007"/>
      <c r="J5" s="1007"/>
      <c r="K5" s="1007"/>
      <c r="L5" s="1007"/>
      <c r="M5" s="1007"/>
      <c r="N5" s="1007"/>
      <c r="O5" s="1008"/>
      <c r="P5" s="1014"/>
      <c r="Q5" s="1014"/>
      <c r="R5" s="1014"/>
      <c r="S5" s="1014"/>
      <c r="T5" s="1014"/>
      <c r="U5" s="1014"/>
      <c r="V5" s="1014"/>
      <c r="W5" s="1014"/>
      <c r="X5" s="1015"/>
      <c r="Y5" s="414" t="s">
        <v>54</v>
      </c>
      <c r="Z5" s="1019"/>
      <c r="AA5" s="1020"/>
      <c r="AB5" s="522"/>
      <c r="AC5" s="1025"/>
      <c r="AD5" s="1025"/>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15">
      <c r="A6" s="403"/>
      <c r="B6" s="404"/>
      <c r="C6" s="404"/>
      <c r="D6" s="404"/>
      <c r="E6" s="404"/>
      <c r="F6" s="405"/>
      <c r="G6" s="1009"/>
      <c r="H6" s="1010"/>
      <c r="I6" s="1010"/>
      <c r="J6" s="1010"/>
      <c r="K6" s="1010"/>
      <c r="L6" s="1010"/>
      <c r="M6" s="1010"/>
      <c r="N6" s="1010"/>
      <c r="O6" s="1011"/>
      <c r="P6" s="1016"/>
      <c r="Q6" s="1016"/>
      <c r="R6" s="1016"/>
      <c r="S6" s="1016"/>
      <c r="T6" s="1016"/>
      <c r="U6" s="1016"/>
      <c r="V6" s="1016"/>
      <c r="W6" s="1016"/>
      <c r="X6" s="1017"/>
      <c r="Y6" s="1018" t="s">
        <v>13</v>
      </c>
      <c r="Z6" s="1019"/>
      <c r="AA6" s="1020"/>
      <c r="AB6" s="596" t="s">
        <v>301</v>
      </c>
      <c r="AC6" s="1021"/>
      <c r="AD6" s="1021"/>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7"/>
      <c r="Z9" s="830"/>
      <c r="AA9" s="831"/>
      <c r="AB9" s="1031" t="s">
        <v>11</v>
      </c>
      <c r="AC9" s="1032"/>
      <c r="AD9" s="1033"/>
      <c r="AE9" s="1037" t="s">
        <v>357</v>
      </c>
      <c r="AF9" s="1037"/>
      <c r="AG9" s="1037"/>
      <c r="AH9" s="1037"/>
      <c r="AI9" s="1037" t="s">
        <v>363</v>
      </c>
      <c r="AJ9" s="1037"/>
      <c r="AK9" s="1037"/>
      <c r="AL9" s="1037"/>
      <c r="AM9" s="1037" t="s">
        <v>472</v>
      </c>
      <c r="AN9" s="1037"/>
      <c r="AO9" s="1037"/>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60"/>
      <c r="AC11" s="1026"/>
      <c r="AD11" s="1026"/>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15">
      <c r="A12" s="403"/>
      <c r="B12" s="404"/>
      <c r="C12" s="404"/>
      <c r="D12" s="404"/>
      <c r="E12" s="404"/>
      <c r="F12" s="405"/>
      <c r="G12" s="1006"/>
      <c r="H12" s="1007"/>
      <c r="I12" s="1007"/>
      <c r="J12" s="1007"/>
      <c r="K12" s="1007"/>
      <c r="L12" s="1007"/>
      <c r="M12" s="1007"/>
      <c r="N12" s="1007"/>
      <c r="O12" s="1008"/>
      <c r="P12" s="1014"/>
      <c r="Q12" s="1014"/>
      <c r="R12" s="1014"/>
      <c r="S12" s="1014"/>
      <c r="T12" s="1014"/>
      <c r="U12" s="1014"/>
      <c r="V12" s="1014"/>
      <c r="W12" s="1014"/>
      <c r="X12" s="1015"/>
      <c r="Y12" s="414" t="s">
        <v>54</v>
      </c>
      <c r="Z12" s="1019"/>
      <c r="AA12" s="1020"/>
      <c r="AB12" s="522"/>
      <c r="AC12" s="1025"/>
      <c r="AD12" s="1025"/>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15">
      <c r="A13" s="406"/>
      <c r="B13" s="407"/>
      <c r="C13" s="407"/>
      <c r="D13" s="407"/>
      <c r="E13" s="407"/>
      <c r="F13" s="40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6" t="s">
        <v>301</v>
      </c>
      <c r="AC13" s="1021"/>
      <c r="AD13" s="1021"/>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60"/>
      <c r="AC18" s="1026"/>
      <c r="AD18" s="1026"/>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15">
      <c r="A19" s="403"/>
      <c r="B19" s="404"/>
      <c r="C19" s="404"/>
      <c r="D19" s="404"/>
      <c r="E19" s="404"/>
      <c r="F19" s="405"/>
      <c r="G19" s="1006"/>
      <c r="H19" s="1007"/>
      <c r="I19" s="1007"/>
      <c r="J19" s="1007"/>
      <c r="K19" s="1007"/>
      <c r="L19" s="1007"/>
      <c r="M19" s="1007"/>
      <c r="N19" s="1007"/>
      <c r="O19" s="1008"/>
      <c r="P19" s="1014"/>
      <c r="Q19" s="1014"/>
      <c r="R19" s="1014"/>
      <c r="S19" s="1014"/>
      <c r="T19" s="1014"/>
      <c r="U19" s="1014"/>
      <c r="V19" s="1014"/>
      <c r="W19" s="1014"/>
      <c r="X19" s="1015"/>
      <c r="Y19" s="414" t="s">
        <v>54</v>
      </c>
      <c r="Z19" s="1019"/>
      <c r="AA19" s="1020"/>
      <c r="AB19" s="522"/>
      <c r="AC19" s="1025"/>
      <c r="AD19" s="1025"/>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15">
      <c r="A20" s="406"/>
      <c r="B20" s="407"/>
      <c r="C20" s="407"/>
      <c r="D20" s="407"/>
      <c r="E20" s="407"/>
      <c r="F20" s="40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6" t="s">
        <v>301</v>
      </c>
      <c r="AC20" s="1021"/>
      <c r="AD20" s="1021"/>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60"/>
      <c r="AC25" s="1026"/>
      <c r="AD25" s="1026"/>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15">
      <c r="A26" s="403"/>
      <c r="B26" s="404"/>
      <c r="C26" s="404"/>
      <c r="D26" s="404"/>
      <c r="E26" s="404"/>
      <c r="F26" s="405"/>
      <c r="G26" s="1006"/>
      <c r="H26" s="1007"/>
      <c r="I26" s="1007"/>
      <c r="J26" s="1007"/>
      <c r="K26" s="1007"/>
      <c r="L26" s="1007"/>
      <c r="M26" s="1007"/>
      <c r="N26" s="1007"/>
      <c r="O26" s="1008"/>
      <c r="P26" s="1014"/>
      <c r="Q26" s="1014"/>
      <c r="R26" s="1014"/>
      <c r="S26" s="1014"/>
      <c r="T26" s="1014"/>
      <c r="U26" s="1014"/>
      <c r="V26" s="1014"/>
      <c r="W26" s="1014"/>
      <c r="X26" s="1015"/>
      <c r="Y26" s="414" t="s">
        <v>54</v>
      </c>
      <c r="Z26" s="1019"/>
      <c r="AA26" s="1020"/>
      <c r="AB26" s="522"/>
      <c r="AC26" s="1025"/>
      <c r="AD26" s="1025"/>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15">
      <c r="A27" s="406"/>
      <c r="B27" s="407"/>
      <c r="C27" s="407"/>
      <c r="D27" s="407"/>
      <c r="E27" s="407"/>
      <c r="F27" s="40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6" t="s">
        <v>301</v>
      </c>
      <c r="AC27" s="1021"/>
      <c r="AD27" s="1021"/>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60"/>
      <c r="AC32" s="1026"/>
      <c r="AD32" s="1026"/>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15">
      <c r="A33" s="403"/>
      <c r="B33" s="404"/>
      <c r="C33" s="404"/>
      <c r="D33" s="404"/>
      <c r="E33" s="404"/>
      <c r="F33" s="405"/>
      <c r="G33" s="1006"/>
      <c r="H33" s="1007"/>
      <c r="I33" s="1007"/>
      <c r="J33" s="1007"/>
      <c r="K33" s="1007"/>
      <c r="L33" s="1007"/>
      <c r="M33" s="1007"/>
      <c r="N33" s="1007"/>
      <c r="O33" s="1008"/>
      <c r="P33" s="1014"/>
      <c r="Q33" s="1014"/>
      <c r="R33" s="1014"/>
      <c r="S33" s="1014"/>
      <c r="T33" s="1014"/>
      <c r="U33" s="1014"/>
      <c r="V33" s="1014"/>
      <c r="W33" s="1014"/>
      <c r="X33" s="1015"/>
      <c r="Y33" s="414" t="s">
        <v>54</v>
      </c>
      <c r="Z33" s="1019"/>
      <c r="AA33" s="1020"/>
      <c r="AB33" s="522"/>
      <c r="AC33" s="1025"/>
      <c r="AD33" s="1025"/>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15">
      <c r="A34" s="406"/>
      <c r="B34" s="407"/>
      <c r="C34" s="407"/>
      <c r="D34" s="407"/>
      <c r="E34" s="407"/>
      <c r="F34" s="40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6" t="s">
        <v>301</v>
      </c>
      <c r="AC34" s="1021"/>
      <c r="AD34" s="1021"/>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60"/>
      <c r="AC39" s="1026"/>
      <c r="AD39" s="1026"/>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15">
      <c r="A40" s="403"/>
      <c r="B40" s="404"/>
      <c r="C40" s="404"/>
      <c r="D40" s="404"/>
      <c r="E40" s="404"/>
      <c r="F40" s="405"/>
      <c r="G40" s="1006"/>
      <c r="H40" s="1007"/>
      <c r="I40" s="1007"/>
      <c r="J40" s="1007"/>
      <c r="K40" s="1007"/>
      <c r="L40" s="1007"/>
      <c r="M40" s="1007"/>
      <c r="N40" s="1007"/>
      <c r="O40" s="1008"/>
      <c r="P40" s="1014"/>
      <c r="Q40" s="1014"/>
      <c r="R40" s="1014"/>
      <c r="S40" s="1014"/>
      <c r="T40" s="1014"/>
      <c r="U40" s="1014"/>
      <c r="V40" s="1014"/>
      <c r="W40" s="1014"/>
      <c r="X40" s="1015"/>
      <c r="Y40" s="414" t="s">
        <v>54</v>
      </c>
      <c r="Z40" s="1019"/>
      <c r="AA40" s="1020"/>
      <c r="AB40" s="522"/>
      <c r="AC40" s="1025"/>
      <c r="AD40" s="1025"/>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15">
      <c r="A41" s="406"/>
      <c r="B41" s="407"/>
      <c r="C41" s="407"/>
      <c r="D41" s="407"/>
      <c r="E41" s="407"/>
      <c r="F41" s="40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6" t="s">
        <v>301</v>
      </c>
      <c r="AC41" s="1021"/>
      <c r="AD41" s="1021"/>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60"/>
      <c r="AC46" s="1026"/>
      <c r="AD46" s="1026"/>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15">
      <c r="A47" s="403"/>
      <c r="B47" s="404"/>
      <c r="C47" s="404"/>
      <c r="D47" s="404"/>
      <c r="E47" s="404"/>
      <c r="F47" s="405"/>
      <c r="G47" s="1006"/>
      <c r="H47" s="1007"/>
      <c r="I47" s="1007"/>
      <c r="J47" s="1007"/>
      <c r="K47" s="1007"/>
      <c r="L47" s="1007"/>
      <c r="M47" s="1007"/>
      <c r="N47" s="1007"/>
      <c r="O47" s="1008"/>
      <c r="P47" s="1014"/>
      <c r="Q47" s="1014"/>
      <c r="R47" s="1014"/>
      <c r="S47" s="1014"/>
      <c r="T47" s="1014"/>
      <c r="U47" s="1014"/>
      <c r="V47" s="1014"/>
      <c r="W47" s="1014"/>
      <c r="X47" s="1015"/>
      <c r="Y47" s="414" t="s">
        <v>54</v>
      </c>
      <c r="Z47" s="1019"/>
      <c r="AA47" s="1020"/>
      <c r="AB47" s="522"/>
      <c r="AC47" s="1025"/>
      <c r="AD47" s="1025"/>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15">
      <c r="A48" s="406"/>
      <c r="B48" s="407"/>
      <c r="C48" s="407"/>
      <c r="D48" s="407"/>
      <c r="E48" s="407"/>
      <c r="F48" s="40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6" t="s">
        <v>301</v>
      </c>
      <c r="AC48" s="1021"/>
      <c r="AD48" s="1021"/>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7"/>
      <c r="Z51" s="830"/>
      <c r="AA51" s="831"/>
      <c r="AB51" s="556" t="s">
        <v>11</v>
      </c>
      <c r="AC51" s="1032"/>
      <c r="AD51" s="1033"/>
      <c r="AE51" s="1037" t="s">
        <v>357</v>
      </c>
      <c r="AF51" s="1037"/>
      <c r="AG51" s="1037"/>
      <c r="AH51" s="1037"/>
      <c r="AI51" s="1037" t="s">
        <v>363</v>
      </c>
      <c r="AJ51" s="1037"/>
      <c r="AK51" s="1037"/>
      <c r="AL51" s="1037"/>
      <c r="AM51" s="1037" t="s">
        <v>472</v>
      </c>
      <c r="AN51" s="1037"/>
      <c r="AO51" s="1037"/>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60"/>
      <c r="AC53" s="1026"/>
      <c r="AD53" s="1026"/>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15">
      <c r="A54" s="403"/>
      <c r="B54" s="404"/>
      <c r="C54" s="404"/>
      <c r="D54" s="404"/>
      <c r="E54" s="404"/>
      <c r="F54" s="405"/>
      <c r="G54" s="1006"/>
      <c r="H54" s="1007"/>
      <c r="I54" s="1007"/>
      <c r="J54" s="1007"/>
      <c r="K54" s="1007"/>
      <c r="L54" s="1007"/>
      <c r="M54" s="1007"/>
      <c r="N54" s="1007"/>
      <c r="O54" s="1008"/>
      <c r="P54" s="1014"/>
      <c r="Q54" s="1014"/>
      <c r="R54" s="1014"/>
      <c r="S54" s="1014"/>
      <c r="T54" s="1014"/>
      <c r="U54" s="1014"/>
      <c r="V54" s="1014"/>
      <c r="W54" s="1014"/>
      <c r="X54" s="1015"/>
      <c r="Y54" s="414" t="s">
        <v>54</v>
      </c>
      <c r="Z54" s="1019"/>
      <c r="AA54" s="1020"/>
      <c r="AB54" s="522"/>
      <c r="AC54" s="1025"/>
      <c r="AD54" s="1025"/>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15">
      <c r="A55" s="406"/>
      <c r="B55" s="407"/>
      <c r="C55" s="407"/>
      <c r="D55" s="407"/>
      <c r="E55" s="407"/>
      <c r="F55" s="40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6" t="s">
        <v>301</v>
      </c>
      <c r="AC55" s="1021"/>
      <c r="AD55" s="1021"/>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60"/>
      <c r="AC60" s="1026"/>
      <c r="AD60" s="1026"/>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15">
      <c r="A61" s="403"/>
      <c r="B61" s="404"/>
      <c r="C61" s="404"/>
      <c r="D61" s="404"/>
      <c r="E61" s="404"/>
      <c r="F61" s="405"/>
      <c r="G61" s="1006"/>
      <c r="H61" s="1007"/>
      <c r="I61" s="1007"/>
      <c r="J61" s="1007"/>
      <c r="K61" s="1007"/>
      <c r="L61" s="1007"/>
      <c r="M61" s="1007"/>
      <c r="N61" s="1007"/>
      <c r="O61" s="1008"/>
      <c r="P61" s="1014"/>
      <c r="Q61" s="1014"/>
      <c r="R61" s="1014"/>
      <c r="S61" s="1014"/>
      <c r="T61" s="1014"/>
      <c r="U61" s="1014"/>
      <c r="V61" s="1014"/>
      <c r="W61" s="1014"/>
      <c r="X61" s="1015"/>
      <c r="Y61" s="414" t="s">
        <v>54</v>
      </c>
      <c r="Z61" s="1019"/>
      <c r="AA61" s="1020"/>
      <c r="AB61" s="522"/>
      <c r="AC61" s="1025"/>
      <c r="AD61" s="1025"/>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15">
      <c r="A62" s="406"/>
      <c r="B62" s="407"/>
      <c r="C62" s="407"/>
      <c r="D62" s="407"/>
      <c r="E62" s="407"/>
      <c r="F62" s="40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6" t="s">
        <v>301</v>
      </c>
      <c r="AC62" s="1021"/>
      <c r="AD62" s="1021"/>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60"/>
      <c r="AC67" s="1026"/>
      <c r="AD67" s="1026"/>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15">
      <c r="A68" s="403"/>
      <c r="B68" s="404"/>
      <c r="C68" s="404"/>
      <c r="D68" s="404"/>
      <c r="E68" s="404"/>
      <c r="F68" s="405"/>
      <c r="G68" s="1006"/>
      <c r="H68" s="1007"/>
      <c r="I68" s="1007"/>
      <c r="J68" s="1007"/>
      <c r="K68" s="1007"/>
      <c r="L68" s="1007"/>
      <c r="M68" s="1007"/>
      <c r="N68" s="1007"/>
      <c r="O68" s="1008"/>
      <c r="P68" s="1014"/>
      <c r="Q68" s="1014"/>
      <c r="R68" s="1014"/>
      <c r="S68" s="1014"/>
      <c r="T68" s="1014"/>
      <c r="U68" s="1014"/>
      <c r="V68" s="1014"/>
      <c r="W68" s="1014"/>
      <c r="X68" s="1015"/>
      <c r="Y68" s="414" t="s">
        <v>54</v>
      </c>
      <c r="Z68" s="1019"/>
      <c r="AA68" s="1020"/>
      <c r="AB68" s="522"/>
      <c r="AC68" s="1025"/>
      <c r="AD68" s="1025"/>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15">
      <c r="A69" s="406"/>
      <c r="B69" s="407"/>
      <c r="C69" s="407"/>
      <c r="D69" s="407"/>
      <c r="E69" s="407"/>
      <c r="F69" s="408"/>
      <c r="G69" s="1009"/>
      <c r="H69" s="1010"/>
      <c r="I69" s="1010"/>
      <c r="J69" s="1010"/>
      <c r="K69" s="1010"/>
      <c r="L69" s="1010"/>
      <c r="M69" s="1010"/>
      <c r="N69" s="1010"/>
      <c r="O69" s="1011"/>
      <c r="P69" s="1016"/>
      <c r="Q69" s="1016"/>
      <c r="R69" s="1016"/>
      <c r="S69" s="1016"/>
      <c r="T69" s="1016"/>
      <c r="U69" s="1016"/>
      <c r="V69" s="1016"/>
      <c r="W69" s="1016"/>
      <c r="X69" s="1017"/>
      <c r="Y69" s="414" t="s">
        <v>13</v>
      </c>
      <c r="Z69" s="1019"/>
      <c r="AA69" s="1020"/>
      <c r="AB69" s="555"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0"/>
      <c r="B4" s="1051"/>
      <c r="C4" s="1051"/>
      <c r="D4" s="1051"/>
      <c r="E4" s="1051"/>
      <c r="F4" s="1052"/>
      <c r="G4" s="674"/>
      <c r="H4" s="675"/>
      <c r="I4" s="675"/>
      <c r="J4" s="675"/>
      <c r="K4" s="676"/>
      <c r="L4" s="668"/>
      <c r="M4" s="669"/>
      <c r="N4" s="669"/>
      <c r="O4" s="669"/>
      <c r="P4" s="669"/>
      <c r="Q4" s="669"/>
      <c r="R4" s="669"/>
      <c r="S4" s="669"/>
      <c r="T4" s="669"/>
      <c r="U4" s="669"/>
      <c r="V4" s="669"/>
      <c r="W4" s="669"/>
      <c r="X4" s="670"/>
      <c r="Y4" s="387"/>
      <c r="Z4" s="388"/>
      <c r="AA4" s="388"/>
      <c r="AB4" s="809"/>
      <c r="AC4" s="674"/>
      <c r="AD4" s="675"/>
      <c r="AE4" s="675"/>
      <c r="AF4" s="675"/>
      <c r="AG4" s="676"/>
      <c r="AH4" s="668"/>
      <c r="AI4" s="669"/>
      <c r="AJ4" s="669"/>
      <c r="AK4" s="669"/>
      <c r="AL4" s="669"/>
      <c r="AM4" s="669"/>
      <c r="AN4" s="669"/>
      <c r="AO4" s="669"/>
      <c r="AP4" s="669"/>
      <c r="AQ4" s="669"/>
      <c r="AR4" s="669"/>
      <c r="AS4" s="669"/>
      <c r="AT4" s="670"/>
      <c r="AU4" s="387"/>
      <c r="AV4" s="388"/>
      <c r="AW4" s="388"/>
      <c r="AX4" s="389"/>
    </row>
    <row r="5" spans="1:50" ht="24.75" customHeight="1" x14ac:dyDescent="0.15">
      <c r="A5" s="1050"/>
      <c r="B5" s="1051"/>
      <c r="C5" s="1051"/>
      <c r="D5" s="1051"/>
      <c r="E5" s="1051"/>
      <c r="F5" s="1052"/>
      <c r="G5" s="608"/>
      <c r="H5" s="609"/>
      <c r="I5" s="609"/>
      <c r="J5" s="609"/>
      <c r="K5" s="610"/>
      <c r="L5" s="600"/>
      <c r="M5" s="601"/>
      <c r="N5" s="601"/>
      <c r="O5" s="601"/>
      <c r="P5" s="601"/>
      <c r="Q5" s="601"/>
      <c r="R5" s="601"/>
      <c r="S5" s="601"/>
      <c r="T5" s="601"/>
      <c r="U5" s="601"/>
      <c r="V5" s="601"/>
      <c r="W5" s="601"/>
      <c r="X5" s="602"/>
      <c r="Y5" s="603"/>
      <c r="Z5" s="604"/>
      <c r="AA5" s="604"/>
      <c r="AB5" s="616"/>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0"/>
      <c r="B6" s="1051"/>
      <c r="C6" s="1051"/>
      <c r="D6" s="1051"/>
      <c r="E6" s="1051"/>
      <c r="F6" s="1052"/>
      <c r="G6" s="608"/>
      <c r="H6" s="609"/>
      <c r="I6" s="609"/>
      <c r="J6" s="609"/>
      <c r="K6" s="610"/>
      <c r="L6" s="600"/>
      <c r="M6" s="601"/>
      <c r="N6" s="601"/>
      <c r="O6" s="601"/>
      <c r="P6" s="601"/>
      <c r="Q6" s="601"/>
      <c r="R6" s="601"/>
      <c r="S6" s="601"/>
      <c r="T6" s="601"/>
      <c r="U6" s="601"/>
      <c r="V6" s="601"/>
      <c r="W6" s="601"/>
      <c r="X6" s="602"/>
      <c r="Y6" s="603"/>
      <c r="Z6" s="604"/>
      <c r="AA6" s="604"/>
      <c r="AB6" s="616"/>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0"/>
      <c r="B7" s="1051"/>
      <c r="C7" s="1051"/>
      <c r="D7" s="1051"/>
      <c r="E7" s="1051"/>
      <c r="F7" s="1052"/>
      <c r="G7" s="608"/>
      <c r="H7" s="609"/>
      <c r="I7" s="609"/>
      <c r="J7" s="609"/>
      <c r="K7" s="610"/>
      <c r="L7" s="600"/>
      <c r="M7" s="601"/>
      <c r="N7" s="601"/>
      <c r="O7" s="601"/>
      <c r="P7" s="601"/>
      <c r="Q7" s="601"/>
      <c r="R7" s="601"/>
      <c r="S7" s="601"/>
      <c r="T7" s="601"/>
      <c r="U7" s="601"/>
      <c r="V7" s="601"/>
      <c r="W7" s="601"/>
      <c r="X7" s="602"/>
      <c r="Y7" s="603"/>
      <c r="Z7" s="604"/>
      <c r="AA7" s="604"/>
      <c r="AB7" s="616"/>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0"/>
      <c r="B8" s="1051"/>
      <c r="C8" s="1051"/>
      <c r="D8" s="1051"/>
      <c r="E8" s="1051"/>
      <c r="F8" s="1052"/>
      <c r="G8" s="608"/>
      <c r="H8" s="609"/>
      <c r="I8" s="609"/>
      <c r="J8" s="609"/>
      <c r="K8" s="610"/>
      <c r="L8" s="600"/>
      <c r="M8" s="601"/>
      <c r="N8" s="601"/>
      <c r="O8" s="601"/>
      <c r="P8" s="601"/>
      <c r="Q8" s="601"/>
      <c r="R8" s="601"/>
      <c r="S8" s="601"/>
      <c r="T8" s="601"/>
      <c r="U8" s="601"/>
      <c r="V8" s="601"/>
      <c r="W8" s="601"/>
      <c r="X8" s="602"/>
      <c r="Y8" s="603"/>
      <c r="Z8" s="604"/>
      <c r="AA8" s="604"/>
      <c r="AB8" s="616"/>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0"/>
      <c r="B9" s="1051"/>
      <c r="C9" s="1051"/>
      <c r="D9" s="1051"/>
      <c r="E9" s="1051"/>
      <c r="F9" s="1052"/>
      <c r="G9" s="608"/>
      <c r="H9" s="609"/>
      <c r="I9" s="609"/>
      <c r="J9" s="609"/>
      <c r="K9" s="610"/>
      <c r="L9" s="600"/>
      <c r="M9" s="601"/>
      <c r="N9" s="601"/>
      <c r="O9" s="601"/>
      <c r="P9" s="601"/>
      <c r="Q9" s="601"/>
      <c r="R9" s="601"/>
      <c r="S9" s="601"/>
      <c r="T9" s="601"/>
      <c r="U9" s="601"/>
      <c r="V9" s="601"/>
      <c r="W9" s="601"/>
      <c r="X9" s="602"/>
      <c r="Y9" s="603"/>
      <c r="Z9" s="604"/>
      <c r="AA9" s="604"/>
      <c r="AB9" s="616"/>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0"/>
      <c r="B10" s="1051"/>
      <c r="C10" s="1051"/>
      <c r="D10" s="1051"/>
      <c r="E10" s="1051"/>
      <c r="F10" s="1052"/>
      <c r="G10" s="608"/>
      <c r="H10" s="609"/>
      <c r="I10" s="609"/>
      <c r="J10" s="609"/>
      <c r="K10" s="610"/>
      <c r="L10" s="600"/>
      <c r="M10" s="601"/>
      <c r="N10" s="601"/>
      <c r="O10" s="601"/>
      <c r="P10" s="601"/>
      <c r="Q10" s="601"/>
      <c r="R10" s="601"/>
      <c r="S10" s="601"/>
      <c r="T10" s="601"/>
      <c r="U10" s="601"/>
      <c r="V10" s="601"/>
      <c r="W10" s="601"/>
      <c r="X10" s="602"/>
      <c r="Y10" s="603"/>
      <c r="Z10" s="604"/>
      <c r="AA10" s="604"/>
      <c r="AB10" s="616"/>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0"/>
      <c r="B11" s="1051"/>
      <c r="C11" s="1051"/>
      <c r="D11" s="1051"/>
      <c r="E11" s="1051"/>
      <c r="F11" s="1052"/>
      <c r="G11" s="608"/>
      <c r="H11" s="609"/>
      <c r="I11" s="609"/>
      <c r="J11" s="609"/>
      <c r="K11" s="610"/>
      <c r="L11" s="600"/>
      <c r="M11" s="601"/>
      <c r="N11" s="601"/>
      <c r="O11" s="601"/>
      <c r="P11" s="601"/>
      <c r="Q11" s="601"/>
      <c r="R11" s="601"/>
      <c r="S11" s="601"/>
      <c r="T11" s="601"/>
      <c r="U11" s="601"/>
      <c r="V11" s="601"/>
      <c r="W11" s="601"/>
      <c r="X11" s="602"/>
      <c r="Y11" s="603"/>
      <c r="Z11" s="604"/>
      <c r="AA11" s="604"/>
      <c r="AB11" s="616"/>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0"/>
      <c r="B12" s="1051"/>
      <c r="C12" s="1051"/>
      <c r="D12" s="1051"/>
      <c r="E12" s="1051"/>
      <c r="F12" s="1052"/>
      <c r="G12" s="608"/>
      <c r="H12" s="609"/>
      <c r="I12" s="609"/>
      <c r="J12" s="609"/>
      <c r="K12" s="610"/>
      <c r="L12" s="600"/>
      <c r="M12" s="601"/>
      <c r="N12" s="601"/>
      <c r="O12" s="601"/>
      <c r="P12" s="601"/>
      <c r="Q12" s="601"/>
      <c r="R12" s="601"/>
      <c r="S12" s="601"/>
      <c r="T12" s="601"/>
      <c r="U12" s="601"/>
      <c r="V12" s="601"/>
      <c r="W12" s="601"/>
      <c r="X12" s="602"/>
      <c r="Y12" s="603"/>
      <c r="Z12" s="604"/>
      <c r="AA12" s="604"/>
      <c r="AB12" s="616"/>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0"/>
      <c r="B13" s="1051"/>
      <c r="C13" s="1051"/>
      <c r="D13" s="1051"/>
      <c r="E13" s="1051"/>
      <c r="F13" s="1052"/>
      <c r="G13" s="608"/>
      <c r="H13" s="609"/>
      <c r="I13" s="609"/>
      <c r="J13" s="609"/>
      <c r="K13" s="610"/>
      <c r="L13" s="600"/>
      <c r="M13" s="601"/>
      <c r="N13" s="601"/>
      <c r="O13" s="601"/>
      <c r="P13" s="601"/>
      <c r="Q13" s="601"/>
      <c r="R13" s="601"/>
      <c r="S13" s="601"/>
      <c r="T13" s="601"/>
      <c r="U13" s="601"/>
      <c r="V13" s="601"/>
      <c r="W13" s="601"/>
      <c r="X13" s="602"/>
      <c r="Y13" s="603"/>
      <c r="Z13" s="604"/>
      <c r="AA13" s="604"/>
      <c r="AB13" s="616"/>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7"/>
    </row>
    <row r="16" spans="1:50" ht="25.5" customHeight="1" x14ac:dyDescent="0.15">
      <c r="A16" s="1050"/>
      <c r="B16" s="1051"/>
      <c r="C16" s="1051"/>
      <c r="D16" s="1051"/>
      <c r="E16" s="1051"/>
      <c r="F16" s="1052"/>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0"/>
      <c r="B17" s="1051"/>
      <c r="C17" s="1051"/>
      <c r="D17" s="1051"/>
      <c r="E17" s="1051"/>
      <c r="F17" s="1052"/>
      <c r="G17" s="674"/>
      <c r="H17" s="675"/>
      <c r="I17" s="675"/>
      <c r="J17" s="675"/>
      <c r="K17" s="676"/>
      <c r="L17" s="668"/>
      <c r="M17" s="669"/>
      <c r="N17" s="669"/>
      <c r="O17" s="669"/>
      <c r="P17" s="669"/>
      <c r="Q17" s="669"/>
      <c r="R17" s="669"/>
      <c r="S17" s="669"/>
      <c r="T17" s="669"/>
      <c r="U17" s="669"/>
      <c r="V17" s="669"/>
      <c r="W17" s="669"/>
      <c r="X17" s="670"/>
      <c r="Y17" s="387"/>
      <c r="Z17" s="388"/>
      <c r="AA17" s="388"/>
      <c r="AB17" s="809"/>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row>
    <row r="18" spans="1:50" ht="24.75" customHeight="1" x14ac:dyDescent="0.15">
      <c r="A18" s="1050"/>
      <c r="B18" s="1051"/>
      <c r="C18" s="1051"/>
      <c r="D18" s="1051"/>
      <c r="E18" s="1051"/>
      <c r="F18" s="1052"/>
      <c r="G18" s="608"/>
      <c r="H18" s="609"/>
      <c r="I18" s="609"/>
      <c r="J18" s="609"/>
      <c r="K18" s="610"/>
      <c r="L18" s="600"/>
      <c r="M18" s="601"/>
      <c r="N18" s="601"/>
      <c r="O18" s="601"/>
      <c r="P18" s="601"/>
      <c r="Q18" s="601"/>
      <c r="R18" s="601"/>
      <c r="S18" s="601"/>
      <c r="T18" s="601"/>
      <c r="U18" s="601"/>
      <c r="V18" s="601"/>
      <c r="W18" s="601"/>
      <c r="X18" s="602"/>
      <c r="Y18" s="603"/>
      <c r="Z18" s="604"/>
      <c r="AA18" s="604"/>
      <c r="AB18" s="616"/>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0"/>
      <c r="B19" s="1051"/>
      <c r="C19" s="1051"/>
      <c r="D19" s="1051"/>
      <c r="E19" s="1051"/>
      <c r="F19" s="1052"/>
      <c r="G19" s="608"/>
      <c r="H19" s="609"/>
      <c r="I19" s="609"/>
      <c r="J19" s="609"/>
      <c r="K19" s="610"/>
      <c r="L19" s="600"/>
      <c r="M19" s="601"/>
      <c r="N19" s="601"/>
      <c r="O19" s="601"/>
      <c r="P19" s="601"/>
      <c r="Q19" s="601"/>
      <c r="R19" s="601"/>
      <c r="S19" s="601"/>
      <c r="T19" s="601"/>
      <c r="U19" s="601"/>
      <c r="V19" s="601"/>
      <c r="W19" s="601"/>
      <c r="X19" s="602"/>
      <c r="Y19" s="603"/>
      <c r="Z19" s="604"/>
      <c r="AA19" s="604"/>
      <c r="AB19" s="616"/>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0"/>
      <c r="B20" s="1051"/>
      <c r="C20" s="1051"/>
      <c r="D20" s="1051"/>
      <c r="E20" s="1051"/>
      <c r="F20" s="1052"/>
      <c r="G20" s="608"/>
      <c r="H20" s="609"/>
      <c r="I20" s="609"/>
      <c r="J20" s="609"/>
      <c r="K20" s="610"/>
      <c r="L20" s="600"/>
      <c r="M20" s="601"/>
      <c r="N20" s="601"/>
      <c r="O20" s="601"/>
      <c r="P20" s="601"/>
      <c r="Q20" s="601"/>
      <c r="R20" s="601"/>
      <c r="S20" s="601"/>
      <c r="T20" s="601"/>
      <c r="U20" s="601"/>
      <c r="V20" s="601"/>
      <c r="W20" s="601"/>
      <c r="X20" s="602"/>
      <c r="Y20" s="603"/>
      <c r="Z20" s="604"/>
      <c r="AA20" s="604"/>
      <c r="AB20" s="616"/>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0"/>
      <c r="B21" s="1051"/>
      <c r="C21" s="1051"/>
      <c r="D21" s="1051"/>
      <c r="E21" s="1051"/>
      <c r="F21" s="1052"/>
      <c r="G21" s="608"/>
      <c r="H21" s="609"/>
      <c r="I21" s="609"/>
      <c r="J21" s="609"/>
      <c r="K21" s="610"/>
      <c r="L21" s="600"/>
      <c r="M21" s="601"/>
      <c r="N21" s="601"/>
      <c r="O21" s="601"/>
      <c r="P21" s="601"/>
      <c r="Q21" s="601"/>
      <c r="R21" s="601"/>
      <c r="S21" s="601"/>
      <c r="T21" s="601"/>
      <c r="U21" s="601"/>
      <c r="V21" s="601"/>
      <c r="W21" s="601"/>
      <c r="X21" s="602"/>
      <c r="Y21" s="603"/>
      <c r="Z21" s="604"/>
      <c r="AA21" s="604"/>
      <c r="AB21" s="616"/>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0"/>
      <c r="B22" s="1051"/>
      <c r="C22" s="1051"/>
      <c r="D22" s="1051"/>
      <c r="E22" s="1051"/>
      <c r="F22" s="1052"/>
      <c r="G22" s="608"/>
      <c r="H22" s="609"/>
      <c r="I22" s="609"/>
      <c r="J22" s="609"/>
      <c r="K22" s="610"/>
      <c r="L22" s="600"/>
      <c r="M22" s="601"/>
      <c r="N22" s="601"/>
      <c r="O22" s="601"/>
      <c r="P22" s="601"/>
      <c r="Q22" s="601"/>
      <c r="R22" s="601"/>
      <c r="S22" s="601"/>
      <c r="T22" s="601"/>
      <c r="U22" s="601"/>
      <c r="V22" s="601"/>
      <c r="W22" s="601"/>
      <c r="X22" s="602"/>
      <c r="Y22" s="603"/>
      <c r="Z22" s="604"/>
      <c r="AA22" s="604"/>
      <c r="AB22" s="616"/>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0"/>
      <c r="B23" s="1051"/>
      <c r="C23" s="1051"/>
      <c r="D23" s="1051"/>
      <c r="E23" s="1051"/>
      <c r="F23" s="1052"/>
      <c r="G23" s="608"/>
      <c r="H23" s="609"/>
      <c r="I23" s="609"/>
      <c r="J23" s="609"/>
      <c r="K23" s="610"/>
      <c r="L23" s="600"/>
      <c r="M23" s="601"/>
      <c r="N23" s="601"/>
      <c r="O23" s="601"/>
      <c r="P23" s="601"/>
      <c r="Q23" s="601"/>
      <c r="R23" s="601"/>
      <c r="S23" s="601"/>
      <c r="T23" s="601"/>
      <c r="U23" s="601"/>
      <c r="V23" s="601"/>
      <c r="W23" s="601"/>
      <c r="X23" s="602"/>
      <c r="Y23" s="603"/>
      <c r="Z23" s="604"/>
      <c r="AA23" s="604"/>
      <c r="AB23" s="616"/>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0"/>
      <c r="B24" s="1051"/>
      <c r="C24" s="1051"/>
      <c r="D24" s="1051"/>
      <c r="E24" s="1051"/>
      <c r="F24" s="1052"/>
      <c r="G24" s="608"/>
      <c r="H24" s="609"/>
      <c r="I24" s="609"/>
      <c r="J24" s="609"/>
      <c r="K24" s="610"/>
      <c r="L24" s="600"/>
      <c r="M24" s="601"/>
      <c r="N24" s="601"/>
      <c r="O24" s="601"/>
      <c r="P24" s="601"/>
      <c r="Q24" s="601"/>
      <c r="R24" s="601"/>
      <c r="S24" s="601"/>
      <c r="T24" s="601"/>
      <c r="U24" s="601"/>
      <c r="V24" s="601"/>
      <c r="W24" s="601"/>
      <c r="X24" s="602"/>
      <c r="Y24" s="603"/>
      <c r="Z24" s="604"/>
      <c r="AA24" s="604"/>
      <c r="AB24" s="616"/>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0"/>
      <c r="B25" s="1051"/>
      <c r="C25" s="1051"/>
      <c r="D25" s="1051"/>
      <c r="E25" s="1051"/>
      <c r="F25" s="1052"/>
      <c r="G25" s="608"/>
      <c r="H25" s="609"/>
      <c r="I25" s="609"/>
      <c r="J25" s="609"/>
      <c r="K25" s="610"/>
      <c r="L25" s="600"/>
      <c r="M25" s="601"/>
      <c r="N25" s="601"/>
      <c r="O25" s="601"/>
      <c r="P25" s="601"/>
      <c r="Q25" s="601"/>
      <c r="R25" s="601"/>
      <c r="S25" s="601"/>
      <c r="T25" s="601"/>
      <c r="U25" s="601"/>
      <c r="V25" s="601"/>
      <c r="W25" s="601"/>
      <c r="X25" s="602"/>
      <c r="Y25" s="603"/>
      <c r="Z25" s="604"/>
      <c r="AA25" s="604"/>
      <c r="AB25" s="616"/>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0"/>
      <c r="B26" s="1051"/>
      <c r="C26" s="1051"/>
      <c r="D26" s="1051"/>
      <c r="E26" s="1051"/>
      <c r="F26" s="1052"/>
      <c r="G26" s="608"/>
      <c r="H26" s="609"/>
      <c r="I26" s="609"/>
      <c r="J26" s="609"/>
      <c r="K26" s="610"/>
      <c r="L26" s="600"/>
      <c r="M26" s="601"/>
      <c r="N26" s="601"/>
      <c r="O26" s="601"/>
      <c r="P26" s="601"/>
      <c r="Q26" s="601"/>
      <c r="R26" s="601"/>
      <c r="S26" s="601"/>
      <c r="T26" s="601"/>
      <c r="U26" s="601"/>
      <c r="V26" s="601"/>
      <c r="W26" s="601"/>
      <c r="X26" s="602"/>
      <c r="Y26" s="603"/>
      <c r="Z26" s="604"/>
      <c r="AA26" s="604"/>
      <c r="AB26" s="616"/>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7"/>
    </row>
    <row r="29" spans="1:50" ht="24.75" customHeight="1" x14ac:dyDescent="0.15">
      <c r="A29" s="1050"/>
      <c r="B29" s="1051"/>
      <c r="C29" s="1051"/>
      <c r="D29" s="1051"/>
      <c r="E29" s="1051"/>
      <c r="F29" s="1052"/>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0"/>
      <c r="B30" s="1051"/>
      <c r="C30" s="1051"/>
      <c r="D30" s="1051"/>
      <c r="E30" s="1051"/>
      <c r="F30" s="1052"/>
      <c r="G30" s="674"/>
      <c r="H30" s="675"/>
      <c r="I30" s="675"/>
      <c r="J30" s="675"/>
      <c r="K30" s="676"/>
      <c r="L30" s="668"/>
      <c r="M30" s="669"/>
      <c r="N30" s="669"/>
      <c r="O30" s="669"/>
      <c r="P30" s="669"/>
      <c r="Q30" s="669"/>
      <c r="R30" s="669"/>
      <c r="S30" s="669"/>
      <c r="T30" s="669"/>
      <c r="U30" s="669"/>
      <c r="V30" s="669"/>
      <c r="W30" s="669"/>
      <c r="X30" s="670"/>
      <c r="Y30" s="387"/>
      <c r="Z30" s="388"/>
      <c r="AA30" s="388"/>
      <c r="AB30" s="809"/>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row>
    <row r="31" spans="1:50" ht="24.75" customHeight="1" x14ac:dyDescent="0.15">
      <c r="A31" s="1050"/>
      <c r="B31" s="1051"/>
      <c r="C31" s="1051"/>
      <c r="D31" s="1051"/>
      <c r="E31" s="1051"/>
      <c r="F31" s="1052"/>
      <c r="G31" s="608"/>
      <c r="H31" s="609"/>
      <c r="I31" s="609"/>
      <c r="J31" s="609"/>
      <c r="K31" s="610"/>
      <c r="L31" s="600"/>
      <c r="M31" s="601"/>
      <c r="N31" s="601"/>
      <c r="O31" s="601"/>
      <c r="P31" s="601"/>
      <c r="Q31" s="601"/>
      <c r="R31" s="601"/>
      <c r="S31" s="601"/>
      <c r="T31" s="601"/>
      <c r="U31" s="601"/>
      <c r="V31" s="601"/>
      <c r="W31" s="601"/>
      <c r="X31" s="602"/>
      <c r="Y31" s="603"/>
      <c r="Z31" s="604"/>
      <c r="AA31" s="604"/>
      <c r="AB31" s="616"/>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0"/>
      <c r="B32" s="1051"/>
      <c r="C32" s="1051"/>
      <c r="D32" s="1051"/>
      <c r="E32" s="1051"/>
      <c r="F32" s="1052"/>
      <c r="G32" s="608"/>
      <c r="H32" s="609"/>
      <c r="I32" s="609"/>
      <c r="J32" s="609"/>
      <c r="K32" s="610"/>
      <c r="L32" s="600"/>
      <c r="M32" s="601"/>
      <c r="N32" s="601"/>
      <c r="O32" s="601"/>
      <c r="P32" s="601"/>
      <c r="Q32" s="601"/>
      <c r="R32" s="601"/>
      <c r="S32" s="601"/>
      <c r="T32" s="601"/>
      <c r="U32" s="601"/>
      <c r="V32" s="601"/>
      <c r="W32" s="601"/>
      <c r="X32" s="602"/>
      <c r="Y32" s="603"/>
      <c r="Z32" s="604"/>
      <c r="AA32" s="604"/>
      <c r="AB32" s="616"/>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0"/>
      <c r="B33" s="1051"/>
      <c r="C33" s="1051"/>
      <c r="D33" s="1051"/>
      <c r="E33" s="1051"/>
      <c r="F33" s="1052"/>
      <c r="G33" s="608"/>
      <c r="H33" s="609"/>
      <c r="I33" s="609"/>
      <c r="J33" s="609"/>
      <c r="K33" s="610"/>
      <c r="L33" s="600"/>
      <c r="M33" s="601"/>
      <c r="N33" s="601"/>
      <c r="O33" s="601"/>
      <c r="P33" s="601"/>
      <c r="Q33" s="601"/>
      <c r="R33" s="601"/>
      <c r="S33" s="601"/>
      <c r="T33" s="601"/>
      <c r="U33" s="601"/>
      <c r="V33" s="601"/>
      <c r="W33" s="601"/>
      <c r="X33" s="602"/>
      <c r="Y33" s="603"/>
      <c r="Z33" s="604"/>
      <c r="AA33" s="604"/>
      <c r="AB33" s="616"/>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0"/>
      <c r="B34" s="1051"/>
      <c r="C34" s="1051"/>
      <c r="D34" s="1051"/>
      <c r="E34" s="1051"/>
      <c r="F34" s="1052"/>
      <c r="G34" s="608"/>
      <c r="H34" s="609"/>
      <c r="I34" s="609"/>
      <c r="J34" s="609"/>
      <c r="K34" s="610"/>
      <c r="L34" s="600"/>
      <c r="M34" s="601"/>
      <c r="N34" s="601"/>
      <c r="O34" s="601"/>
      <c r="P34" s="601"/>
      <c r="Q34" s="601"/>
      <c r="R34" s="601"/>
      <c r="S34" s="601"/>
      <c r="T34" s="601"/>
      <c r="U34" s="601"/>
      <c r="V34" s="601"/>
      <c r="W34" s="601"/>
      <c r="X34" s="602"/>
      <c r="Y34" s="603"/>
      <c r="Z34" s="604"/>
      <c r="AA34" s="604"/>
      <c r="AB34" s="616"/>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0"/>
      <c r="B35" s="1051"/>
      <c r="C35" s="1051"/>
      <c r="D35" s="1051"/>
      <c r="E35" s="1051"/>
      <c r="F35" s="1052"/>
      <c r="G35" s="608"/>
      <c r="H35" s="609"/>
      <c r="I35" s="609"/>
      <c r="J35" s="609"/>
      <c r="K35" s="610"/>
      <c r="L35" s="600"/>
      <c r="M35" s="601"/>
      <c r="N35" s="601"/>
      <c r="O35" s="601"/>
      <c r="P35" s="601"/>
      <c r="Q35" s="601"/>
      <c r="R35" s="601"/>
      <c r="S35" s="601"/>
      <c r="T35" s="601"/>
      <c r="U35" s="601"/>
      <c r="V35" s="601"/>
      <c r="W35" s="601"/>
      <c r="X35" s="602"/>
      <c r="Y35" s="603"/>
      <c r="Z35" s="604"/>
      <c r="AA35" s="604"/>
      <c r="AB35" s="616"/>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0"/>
      <c r="B36" s="1051"/>
      <c r="C36" s="1051"/>
      <c r="D36" s="1051"/>
      <c r="E36" s="1051"/>
      <c r="F36" s="1052"/>
      <c r="G36" s="608"/>
      <c r="H36" s="609"/>
      <c r="I36" s="609"/>
      <c r="J36" s="609"/>
      <c r="K36" s="610"/>
      <c r="L36" s="600"/>
      <c r="M36" s="601"/>
      <c r="N36" s="601"/>
      <c r="O36" s="601"/>
      <c r="P36" s="601"/>
      <c r="Q36" s="601"/>
      <c r="R36" s="601"/>
      <c r="S36" s="601"/>
      <c r="T36" s="601"/>
      <c r="U36" s="601"/>
      <c r="V36" s="601"/>
      <c r="W36" s="601"/>
      <c r="X36" s="602"/>
      <c r="Y36" s="603"/>
      <c r="Z36" s="604"/>
      <c r="AA36" s="604"/>
      <c r="AB36" s="616"/>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0"/>
      <c r="B37" s="1051"/>
      <c r="C37" s="1051"/>
      <c r="D37" s="1051"/>
      <c r="E37" s="1051"/>
      <c r="F37" s="1052"/>
      <c r="G37" s="608"/>
      <c r="H37" s="609"/>
      <c r="I37" s="609"/>
      <c r="J37" s="609"/>
      <c r="K37" s="610"/>
      <c r="L37" s="600"/>
      <c r="M37" s="601"/>
      <c r="N37" s="601"/>
      <c r="O37" s="601"/>
      <c r="P37" s="601"/>
      <c r="Q37" s="601"/>
      <c r="R37" s="601"/>
      <c r="S37" s="601"/>
      <c r="T37" s="601"/>
      <c r="U37" s="601"/>
      <c r="V37" s="601"/>
      <c r="W37" s="601"/>
      <c r="X37" s="602"/>
      <c r="Y37" s="603"/>
      <c r="Z37" s="604"/>
      <c r="AA37" s="604"/>
      <c r="AB37" s="616"/>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0"/>
      <c r="B38" s="1051"/>
      <c r="C38" s="1051"/>
      <c r="D38" s="1051"/>
      <c r="E38" s="1051"/>
      <c r="F38" s="1052"/>
      <c r="G38" s="608"/>
      <c r="H38" s="609"/>
      <c r="I38" s="609"/>
      <c r="J38" s="609"/>
      <c r="K38" s="610"/>
      <c r="L38" s="600"/>
      <c r="M38" s="601"/>
      <c r="N38" s="601"/>
      <c r="O38" s="601"/>
      <c r="P38" s="601"/>
      <c r="Q38" s="601"/>
      <c r="R38" s="601"/>
      <c r="S38" s="601"/>
      <c r="T38" s="601"/>
      <c r="U38" s="601"/>
      <c r="V38" s="601"/>
      <c r="W38" s="601"/>
      <c r="X38" s="602"/>
      <c r="Y38" s="603"/>
      <c r="Z38" s="604"/>
      <c r="AA38" s="604"/>
      <c r="AB38" s="616"/>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0"/>
      <c r="B39" s="1051"/>
      <c r="C39" s="1051"/>
      <c r="D39" s="1051"/>
      <c r="E39" s="1051"/>
      <c r="F39" s="1052"/>
      <c r="G39" s="608"/>
      <c r="H39" s="609"/>
      <c r="I39" s="609"/>
      <c r="J39" s="609"/>
      <c r="K39" s="610"/>
      <c r="L39" s="600"/>
      <c r="M39" s="601"/>
      <c r="N39" s="601"/>
      <c r="O39" s="601"/>
      <c r="P39" s="601"/>
      <c r="Q39" s="601"/>
      <c r="R39" s="601"/>
      <c r="S39" s="601"/>
      <c r="T39" s="601"/>
      <c r="U39" s="601"/>
      <c r="V39" s="601"/>
      <c r="W39" s="601"/>
      <c r="X39" s="602"/>
      <c r="Y39" s="603"/>
      <c r="Z39" s="604"/>
      <c r="AA39" s="604"/>
      <c r="AB39" s="616"/>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7"/>
    </row>
    <row r="42" spans="1:50" ht="24.75" customHeight="1" x14ac:dyDescent="0.15">
      <c r="A42" s="1050"/>
      <c r="B42" s="1051"/>
      <c r="C42" s="1051"/>
      <c r="D42" s="1051"/>
      <c r="E42" s="1051"/>
      <c r="F42" s="1052"/>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0"/>
      <c r="B43" s="1051"/>
      <c r="C43" s="1051"/>
      <c r="D43" s="1051"/>
      <c r="E43" s="1051"/>
      <c r="F43" s="1052"/>
      <c r="G43" s="674"/>
      <c r="H43" s="675"/>
      <c r="I43" s="675"/>
      <c r="J43" s="675"/>
      <c r="K43" s="676"/>
      <c r="L43" s="668"/>
      <c r="M43" s="669"/>
      <c r="N43" s="669"/>
      <c r="O43" s="669"/>
      <c r="P43" s="669"/>
      <c r="Q43" s="669"/>
      <c r="R43" s="669"/>
      <c r="S43" s="669"/>
      <c r="T43" s="669"/>
      <c r="U43" s="669"/>
      <c r="V43" s="669"/>
      <c r="W43" s="669"/>
      <c r="X43" s="670"/>
      <c r="Y43" s="387"/>
      <c r="Z43" s="388"/>
      <c r="AA43" s="388"/>
      <c r="AB43" s="809"/>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row>
    <row r="44" spans="1:50" ht="24.75" customHeight="1" x14ac:dyDescent="0.15">
      <c r="A44" s="1050"/>
      <c r="B44" s="1051"/>
      <c r="C44" s="1051"/>
      <c r="D44" s="1051"/>
      <c r="E44" s="1051"/>
      <c r="F44" s="1052"/>
      <c r="G44" s="608"/>
      <c r="H44" s="609"/>
      <c r="I44" s="609"/>
      <c r="J44" s="609"/>
      <c r="K44" s="610"/>
      <c r="L44" s="600"/>
      <c r="M44" s="601"/>
      <c r="N44" s="601"/>
      <c r="O44" s="601"/>
      <c r="P44" s="601"/>
      <c r="Q44" s="601"/>
      <c r="R44" s="601"/>
      <c r="S44" s="601"/>
      <c r="T44" s="601"/>
      <c r="U44" s="601"/>
      <c r="V44" s="601"/>
      <c r="W44" s="601"/>
      <c r="X44" s="602"/>
      <c r="Y44" s="603"/>
      <c r="Z44" s="604"/>
      <c r="AA44" s="604"/>
      <c r="AB44" s="616"/>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0"/>
      <c r="B45" s="1051"/>
      <c r="C45" s="1051"/>
      <c r="D45" s="1051"/>
      <c r="E45" s="1051"/>
      <c r="F45" s="1052"/>
      <c r="G45" s="608"/>
      <c r="H45" s="609"/>
      <c r="I45" s="609"/>
      <c r="J45" s="609"/>
      <c r="K45" s="610"/>
      <c r="L45" s="600"/>
      <c r="M45" s="601"/>
      <c r="N45" s="601"/>
      <c r="O45" s="601"/>
      <c r="P45" s="601"/>
      <c r="Q45" s="601"/>
      <c r="R45" s="601"/>
      <c r="S45" s="601"/>
      <c r="T45" s="601"/>
      <c r="U45" s="601"/>
      <c r="V45" s="601"/>
      <c r="W45" s="601"/>
      <c r="X45" s="602"/>
      <c r="Y45" s="603"/>
      <c r="Z45" s="604"/>
      <c r="AA45" s="604"/>
      <c r="AB45" s="616"/>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0"/>
      <c r="B46" s="1051"/>
      <c r="C46" s="1051"/>
      <c r="D46" s="1051"/>
      <c r="E46" s="1051"/>
      <c r="F46" s="1052"/>
      <c r="G46" s="608"/>
      <c r="H46" s="609"/>
      <c r="I46" s="609"/>
      <c r="J46" s="609"/>
      <c r="K46" s="610"/>
      <c r="L46" s="600"/>
      <c r="M46" s="601"/>
      <c r="N46" s="601"/>
      <c r="O46" s="601"/>
      <c r="P46" s="601"/>
      <c r="Q46" s="601"/>
      <c r="R46" s="601"/>
      <c r="S46" s="601"/>
      <c r="T46" s="601"/>
      <c r="U46" s="601"/>
      <c r="V46" s="601"/>
      <c r="W46" s="601"/>
      <c r="X46" s="602"/>
      <c r="Y46" s="603"/>
      <c r="Z46" s="604"/>
      <c r="AA46" s="604"/>
      <c r="AB46" s="616"/>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0"/>
      <c r="B47" s="1051"/>
      <c r="C47" s="1051"/>
      <c r="D47" s="1051"/>
      <c r="E47" s="1051"/>
      <c r="F47" s="1052"/>
      <c r="G47" s="608"/>
      <c r="H47" s="609"/>
      <c r="I47" s="609"/>
      <c r="J47" s="609"/>
      <c r="K47" s="610"/>
      <c r="L47" s="600"/>
      <c r="M47" s="601"/>
      <c r="N47" s="601"/>
      <c r="O47" s="601"/>
      <c r="P47" s="601"/>
      <c r="Q47" s="601"/>
      <c r="R47" s="601"/>
      <c r="S47" s="601"/>
      <c r="T47" s="601"/>
      <c r="U47" s="601"/>
      <c r="V47" s="601"/>
      <c r="W47" s="601"/>
      <c r="X47" s="602"/>
      <c r="Y47" s="603"/>
      <c r="Z47" s="604"/>
      <c r="AA47" s="604"/>
      <c r="AB47" s="616"/>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0"/>
      <c r="B48" s="1051"/>
      <c r="C48" s="1051"/>
      <c r="D48" s="1051"/>
      <c r="E48" s="1051"/>
      <c r="F48" s="1052"/>
      <c r="G48" s="608"/>
      <c r="H48" s="609"/>
      <c r="I48" s="609"/>
      <c r="J48" s="609"/>
      <c r="K48" s="610"/>
      <c r="L48" s="600"/>
      <c r="M48" s="601"/>
      <c r="N48" s="601"/>
      <c r="O48" s="601"/>
      <c r="P48" s="601"/>
      <c r="Q48" s="601"/>
      <c r="R48" s="601"/>
      <c r="S48" s="601"/>
      <c r="T48" s="601"/>
      <c r="U48" s="601"/>
      <c r="V48" s="601"/>
      <c r="W48" s="601"/>
      <c r="X48" s="602"/>
      <c r="Y48" s="603"/>
      <c r="Z48" s="604"/>
      <c r="AA48" s="604"/>
      <c r="AB48" s="616"/>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0"/>
      <c r="B49" s="1051"/>
      <c r="C49" s="1051"/>
      <c r="D49" s="1051"/>
      <c r="E49" s="1051"/>
      <c r="F49" s="1052"/>
      <c r="G49" s="608"/>
      <c r="H49" s="609"/>
      <c r="I49" s="609"/>
      <c r="J49" s="609"/>
      <c r="K49" s="610"/>
      <c r="L49" s="600"/>
      <c r="M49" s="601"/>
      <c r="N49" s="601"/>
      <c r="O49" s="601"/>
      <c r="P49" s="601"/>
      <c r="Q49" s="601"/>
      <c r="R49" s="601"/>
      <c r="S49" s="601"/>
      <c r="T49" s="601"/>
      <c r="U49" s="601"/>
      <c r="V49" s="601"/>
      <c r="W49" s="601"/>
      <c r="X49" s="602"/>
      <c r="Y49" s="603"/>
      <c r="Z49" s="604"/>
      <c r="AA49" s="604"/>
      <c r="AB49" s="616"/>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0"/>
      <c r="B50" s="1051"/>
      <c r="C50" s="1051"/>
      <c r="D50" s="1051"/>
      <c r="E50" s="1051"/>
      <c r="F50" s="1052"/>
      <c r="G50" s="608"/>
      <c r="H50" s="609"/>
      <c r="I50" s="609"/>
      <c r="J50" s="609"/>
      <c r="K50" s="610"/>
      <c r="L50" s="600"/>
      <c r="M50" s="601"/>
      <c r="N50" s="601"/>
      <c r="O50" s="601"/>
      <c r="P50" s="601"/>
      <c r="Q50" s="601"/>
      <c r="R50" s="601"/>
      <c r="S50" s="601"/>
      <c r="T50" s="601"/>
      <c r="U50" s="601"/>
      <c r="V50" s="601"/>
      <c r="W50" s="601"/>
      <c r="X50" s="602"/>
      <c r="Y50" s="603"/>
      <c r="Z50" s="604"/>
      <c r="AA50" s="604"/>
      <c r="AB50" s="616"/>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0"/>
      <c r="B51" s="1051"/>
      <c r="C51" s="1051"/>
      <c r="D51" s="1051"/>
      <c r="E51" s="1051"/>
      <c r="F51" s="1052"/>
      <c r="G51" s="608"/>
      <c r="H51" s="609"/>
      <c r="I51" s="609"/>
      <c r="J51" s="609"/>
      <c r="K51" s="610"/>
      <c r="L51" s="600"/>
      <c r="M51" s="601"/>
      <c r="N51" s="601"/>
      <c r="O51" s="601"/>
      <c r="P51" s="601"/>
      <c r="Q51" s="601"/>
      <c r="R51" s="601"/>
      <c r="S51" s="601"/>
      <c r="T51" s="601"/>
      <c r="U51" s="601"/>
      <c r="V51" s="601"/>
      <c r="W51" s="601"/>
      <c r="X51" s="602"/>
      <c r="Y51" s="603"/>
      <c r="Z51" s="604"/>
      <c r="AA51" s="604"/>
      <c r="AB51" s="616"/>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0"/>
      <c r="B52" s="1051"/>
      <c r="C52" s="1051"/>
      <c r="D52" s="1051"/>
      <c r="E52" s="1051"/>
      <c r="F52" s="1052"/>
      <c r="G52" s="608"/>
      <c r="H52" s="609"/>
      <c r="I52" s="609"/>
      <c r="J52" s="609"/>
      <c r="K52" s="610"/>
      <c r="L52" s="600"/>
      <c r="M52" s="601"/>
      <c r="N52" s="601"/>
      <c r="O52" s="601"/>
      <c r="P52" s="601"/>
      <c r="Q52" s="601"/>
      <c r="R52" s="601"/>
      <c r="S52" s="601"/>
      <c r="T52" s="601"/>
      <c r="U52" s="601"/>
      <c r="V52" s="601"/>
      <c r="W52" s="601"/>
      <c r="X52" s="602"/>
      <c r="Y52" s="603"/>
      <c r="Z52" s="604"/>
      <c r="AA52" s="604"/>
      <c r="AB52" s="616"/>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7"/>
    </row>
    <row r="56" spans="1:50" ht="24.75" customHeight="1" x14ac:dyDescent="0.15">
      <c r="A56" s="1050"/>
      <c r="B56" s="1051"/>
      <c r="C56" s="1051"/>
      <c r="D56" s="1051"/>
      <c r="E56" s="1051"/>
      <c r="F56" s="1052"/>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0"/>
      <c r="B57" s="1051"/>
      <c r="C57" s="1051"/>
      <c r="D57" s="1051"/>
      <c r="E57" s="1051"/>
      <c r="F57" s="1052"/>
      <c r="G57" s="674"/>
      <c r="H57" s="675"/>
      <c r="I57" s="675"/>
      <c r="J57" s="675"/>
      <c r="K57" s="676"/>
      <c r="L57" s="668"/>
      <c r="M57" s="669"/>
      <c r="N57" s="669"/>
      <c r="O57" s="669"/>
      <c r="P57" s="669"/>
      <c r="Q57" s="669"/>
      <c r="R57" s="669"/>
      <c r="S57" s="669"/>
      <c r="T57" s="669"/>
      <c r="U57" s="669"/>
      <c r="V57" s="669"/>
      <c r="W57" s="669"/>
      <c r="X57" s="670"/>
      <c r="Y57" s="387"/>
      <c r="Z57" s="388"/>
      <c r="AA57" s="388"/>
      <c r="AB57" s="809"/>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row>
    <row r="58" spans="1:50" ht="24.75" customHeight="1" x14ac:dyDescent="0.15">
      <c r="A58" s="1050"/>
      <c r="B58" s="1051"/>
      <c r="C58" s="1051"/>
      <c r="D58" s="1051"/>
      <c r="E58" s="1051"/>
      <c r="F58" s="1052"/>
      <c r="G58" s="608"/>
      <c r="H58" s="609"/>
      <c r="I58" s="609"/>
      <c r="J58" s="609"/>
      <c r="K58" s="610"/>
      <c r="L58" s="600"/>
      <c r="M58" s="601"/>
      <c r="N58" s="601"/>
      <c r="O58" s="601"/>
      <c r="P58" s="601"/>
      <c r="Q58" s="601"/>
      <c r="R58" s="601"/>
      <c r="S58" s="601"/>
      <c r="T58" s="601"/>
      <c r="U58" s="601"/>
      <c r="V58" s="601"/>
      <c r="W58" s="601"/>
      <c r="X58" s="602"/>
      <c r="Y58" s="603"/>
      <c r="Z58" s="604"/>
      <c r="AA58" s="604"/>
      <c r="AB58" s="616"/>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0"/>
      <c r="B59" s="1051"/>
      <c r="C59" s="1051"/>
      <c r="D59" s="1051"/>
      <c r="E59" s="1051"/>
      <c r="F59" s="1052"/>
      <c r="G59" s="608"/>
      <c r="H59" s="609"/>
      <c r="I59" s="609"/>
      <c r="J59" s="609"/>
      <c r="K59" s="610"/>
      <c r="L59" s="600"/>
      <c r="M59" s="601"/>
      <c r="N59" s="601"/>
      <c r="O59" s="601"/>
      <c r="P59" s="601"/>
      <c r="Q59" s="601"/>
      <c r="R59" s="601"/>
      <c r="S59" s="601"/>
      <c r="T59" s="601"/>
      <c r="U59" s="601"/>
      <c r="V59" s="601"/>
      <c r="W59" s="601"/>
      <c r="X59" s="602"/>
      <c r="Y59" s="603"/>
      <c r="Z59" s="604"/>
      <c r="AA59" s="604"/>
      <c r="AB59" s="616"/>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0"/>
      <c r="B60" s="1051"/>
      <c r="C60" s="1051"/>
      <c r="D60" s="1051"/>
      <c r="E60" s="1051"/>
      <c r="F60" s="1052"/>
      <c r="G60" s="608"/>
      <c r="H60" s="609"/>
      <c r="I60" s="609"/>
      <c r="J60" s="609"/>
      <c r="K60" s="610"/>
      <c r="L60" s="600"/>
      <c r="M60" s="601"/>
      <c r="N60" s="601"/>
      <c r="O60" s="601"/>
      <c r="P60" s="601"/>
      <c r="Q60" s="601"/>
      <c r="R60" s="601"/>
      <c r="S60" s="601"/>
      <c r="T60" s="601"/>
      <c r="U60" s="601"/>
      <c r="V60" s="601"/>
      <c r="W60" s="601"/>
      <c r="X60" s="602"/>
      <c r="Y60" s="603"/>
      <c r="Z60" s="604"/>
      <c r="AA60" s="604"/>
      <c r="AB60" s="616"/>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0"/>
      <c r="B61" s="1051"/>
      <c r="C61" s="1051"/>
      <c r="D61" s="1051"/>
      <c r="E61" s="1051"/>
      <c r="F61" s="1052"/>
      <c r="G61" s="608"/>
      <c r="H61" s="609"/>
      <c r="I61" s="609"/>
      <c r="J61" s="609"/>
      <c r="K61" s="610"/>
      <c r="L61" s="600"/>
      <c r="M61" s="601"/>
      <c r="N61" s="601"/>
      <c r="O61" s="601"/>
      <c r="P61" s="601"/>
      <c r="Q61" s="601"/>
      <c r="R61" s="601"/>
      <c r="S61" s="601"/>
      <c r="T61" s="601"/>
      <c r="U61" s="601"/>
      <c r="V61" s="601"/>
      <c r="W61" s="601"/>
      <c r="X61" s="602"/>
      <c r="Y61" s="603"/>
      <c r="Z61" s="604"/>
      <c r="AA61" s="604"/>
      <c r="AB61" s="616"/>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0"/>
      <c r="B62" s="1051"/>
      <c r="C62" s="1051"/>
      <c r="D62" s="1051"/>
      <c r="E62" s="1051"/>
      <c r="F62" s="1052"/>
      <c r="G62" s="608"/>
      <c r="H62" s="609"/>
      <c r="I62" s="609"/>
      <c r="J62" s="609"/>
      <c r="K62" s="610"/>
      <c r="L62" s="600"/>
      <c r="M62" s="601"/>
      <c r="N62" s="601"/>
      <c r="O62" s="601"/>
      <c r="P62" s="601"/>
      <c r="Q62" s="601"/>
      <c r="R62" s="601"/>
      <c r="S62" s="601"/>
      <c r="T62" s="601"/>
      <c r="U62" s="601"/>
      <c r="V62" s="601"/>
      <c r="W62" s="601"/>
      <c r="X62" s="602"/>
      <c r="Y62" s="603"/>
      <c r="Z62" s="604"/>
      <c r="AA62" s="604"/>
      <c r="AB62" s="616"/>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0"/>
      <c r="B63" s="1051"/>
      <c r="C63" s="1051"/>
      <c r="D63" s="1051"/>
      <c r="E63" s="1051"/>
      <c r="F63" s="1052"/>
      <c r="G63" s="608"/>
      <c r="H63" s="609"/>
      <c r="I63" s="609"/>
      <c r="J63" s="609"/>
      <c r="K63" s="610"/>
      <c r="L63" s="600"/>
      <c r="M63" s="601"/>
      <c r="N63" s="601"/>
      <c r="O63" s="601"/>
      <c r="P63" s="601"/>
      <c r="Q63" s="601"/>
      <c r="R63" s="601"/>
      <c r="S63" s="601"/>
      <c r="T63" s="601"/>
      <c r="U63" s="601"/>
      <c r="V63" s="601"/>
      <c r="W63" s="601"/>
      <c r="X63" s="602"/>
      <c r="Y63" s="603"/>
      <c r="Z63" s="604"/>
      <c r="AA63" s="604"/>
      <c r="AB63" s="616"/>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0"/>
      <c r="B64" s="1051"/>
      <c r="C64" s="1051"/>
      <c r="D64" s="1051"/>
      <c r="E64" s="1051"/>
      <c r="F64" s="1052"/>
      <c r="G64" s="608"/>
      <c r="H64" s="609"/>
      <c r="I64" s="609"/>
      <c r="J64" s="609"/>
      <c r="K64" s="610"/>
      <c r="L64" s="600"/>
      <c r="M64" s="601"/>
      <c r="N64" s="601"/>
      <c r="O64" s="601"/>
      <c r="P64" s="601"/>
      <c r="Q64" s="601"/>
      <c r="R64" s="601"/>
      <c r="S64" s="601"/>
      <c r="T64" s="601"/>
      <c r="U64" s="601"/>
      <c r="V64" s="601"/>
      <c r="W64" s="601"/>
      <c r="X64" s="602"/>
      <c r="Y64" s="603"/>
      <c r="Z64" s="604"/>
      <c r="AA64" s="604"/>
      <c r="AB64" s="616"/>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0"/>
      <c r="B65" s="1051"/>
      <c r="C65" s="1051"/>
      <c r="D65" s="1051"/>
      <c r="E65" s="1051"/>
      <c r="F65" s="1052"/>
      <c r="G65" s="608"/>
      <c r="H65" s="609"/>
      <c r="I65" s="609"/>
      <c r="J65" s="609"/>
      <c r="K65" s="610"/>
      <c r="L65" s="600"/>
      <c r="M65" s="601"/>
      <c r="N65" s="601"/>
      <c r="O65" s="601"/>
      <c r="P65" s="601"/>
      <c r="Q65" s="601"/>
      <c r="R65" s="601"/>
      <c r="S65" s="601"/>
      <c r="T65" s="601"/>
      <c r="U65" s="601"/>
      <c r="V65" s="601"/>
      <c r="W65" s="601"/>
      <c r="X65" s="602"/>
      <c r="Y65" s="603"/>
      <c r="Z65" s="604"/>
      <c r="AA65" s="604"/>
      <c r="AB65" s="616"/>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0"/>
      <c r="B66" s="1051"/>
      <c r="C66" s="1051"/>
      <c r="D66" s="1051"/>
      <c r="E66" s="1051"/>
      <c r="F66" s="1052"/>
      <c r="G66" s="608"/>
      <c r="H66" s="609"/>
      <c r="I66" s="609"/>
      <c r="J66" s="609"/>
      <c r="K66" s="610"/>
      <c r="L66" s="600"/>
      <c r="M66" s="601"/>
      <c r="N66" s="601"/>
      <c r="O66" s="601"/>
      <c r="P66" s="601"/>
      <c r="Q66" s="601"/>
      <c r="R66" s="601"/>
      <c r="S66" s="601"/>
      <c r="T66" s="601"/>
      <c r="U66" s="601"/>
      <c r="V66" s="601"/>
      <c r="W66" s="601"/>
      <c r="X66" s="602"/>
      <c r="Y66" s="603"/>
      <c r="Z66" s="604"/>
      <c r="AA66" s="604"/>
      <c r="AB66" s="616"/>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7"/>
    </row>
    <row r="69" spans="1:50" ht="25.5" customHeight="1" x14ac:dyDescent="0.15">
      <c r="A69" s="1050"/>
      <c r="B69" s="1051"/>
      <c r="C69" s="1051"/>
      <c r="D69" s="1051"/>
      <c r="E69" s="1051"/>
      <c r="F69" s="1052"/>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0"/>
      <c r="B70" s="1051"/>
      <c r="C70" s="1051"/>
      <c r="D70" s="1051"/>
      <c r="E70" s="1051"/>
      <c r="F70" s="1052"/>
      <c r="G70" s="674"/>
      <c r="H70" s="675"/>
      <c r="I70" s="675"/>
      <c r="J70" s="675"/>
      <c r="K70" s="676"/>
      <c r="L70" s="668"/>
      <c r="M70" s="669"/>
      <c r="N70" s="669"/>
      <c r="O70" s="669"/>
      <c r="P70" s="669"/>
      <c r="Q70" s="669"/>
      <c r="R70" s="669"/>
      <c r="S70" s="669"/>
      <c r="T70" s="669"/>
      <c r="U70" s="669"/>
      <c r="V70" s="669"/>
      <c r="W70" s="669"/>
      <c r="X70" s="670"/>
      <c r="Y70" s="387"/>
      <c r="Z70" s="388"/>
      <c r="AA70" s="388"/>
      <c r="AB70" s="809"/>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row>
    <row r="71" spans="1:50" ht="24.75" customHeight="1" x14ac:dyDescent="0.15">
      <c r="A71" s="1050"/>
      <c r="B71" s="1051"/>
      <c r="C71" s="1051"/>
      <c r="D71" s="1051"/>
      <c r="E71" s="1051"/>
      <c r="F71" s="1052"/>
      <c r="G71" s="608"/>
      <c r="H71" s="609"/>
      <c r="I71" s="609"/>
      <c r="J71" s="609"/>
      <c r="K71" s="610"/>
      <c r="L71" s="600"/>
      <c r="M71" s="601"/>
      <c r="N71" s="601"/>
      <c r="O71" s="601"/>
      <c r="P71" s="601"/>
      <c r="Q71" s="601"/>
      <c r="R71" s="601"/>
      <c r="S71" s="601"/>
      <c r="T71" s="601"/>
      <c r="U71" s="601"/>
      <c r="V71" s="601"/>
      <c r="W71" s="601"/>
      <c r="X71" s="602"/>
      <c r="Y71" s="603"/>
      <c r="Z71" s="604"/>
      <c r="AA71" s="604"/>
      <c r="AB71" s="616"/>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0"/>
      <c r="B72" s="1051"/>
      <c r="C72" s="1051"/>
      <c r="D72" s="1051"/>
      <c r="E72" s="1051"/>
      <c r="F72" s="1052"/>
      <c r="G72" s="608"/>
      <c r="H72" s="609"/>
      <c r="I72" s="609"/>
      <c r="J72" s="609"/>
      <c r="K72" s="610"/>
      <c r="L72" s="600"/>
      <c r="M72" s="601"/>
      <c r="N72" s="601"/>
      <c r="O72" s="601"/>
      <c r="P72" s="601"/>
      <c r="Q72" s="601"/>
      <c r="R72" s="601"/>
      <c r="S72" s="601"/>
      <c r="T72" s="601"/>
      <c r="U72" s="601"/>
      <c r="V72" s="601"/>
      <c r="W72" s="601"/>
      <c r="X72" s="602"/>
      <c r="Y72" s="603"/>
      <c r="Z72" s="604"/>
      <c r="AA72" s="604"/>
      <c r="AB72" s="616"/>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0"/>
      <c r="B73" s="1051"/>
      <c r="C73" s="1051"/>
      <c r="D73" s="1051"/>
      <c r="E73" s="1051"/>
      <c r="F73" s="1052"/>
      <c r="G73" s="608"/>
      <c r="H73" s="609"/>
      <c r="I73" s="609"/>
      <c r="J73" s="609"/>
      <c r="K73" s="610"/>
      <c r="L73" s="600"/>
      <c r="M73" s="601"/>
      <c r="N73" s="601"/>
      <c r="O73" s="601"/>
      <c r="P73" s="601"/>
      <c r="Q73" s="601"/>
      <c r="R73" s="601"/>
      <c r="S73" s="601"/>
      <c r="T73" s="601"/>
      <c r="U73" s="601"/>
      <c r="V73" s="601"/>
      <c r="W73" s="601"/>
      <c r="X73" s="602"/>
      <c r="Y73" s="603"/>
      <c r="Z73" s="604"/>
      <c r="AA73" s="604"/>
      <c r="AB73" s="616"/>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0"/>
      <c r="B74" s="1051"/>
      <c r="C74" s="1051"/>
      <c r="D74" s="1051"/>
      <c r="E74" s="1051"/>
      <c r="F74" s="1052"/>
      <c r="G74" s="608"/>
      <c r="H74" s="609"/>
      <c r="I74" s="609"/>
      <c r="J74" s="609"/>
      <c r="K74" s="610"/>
      <c r="L74" s="600"/>
      <c r="M74" s="601"/>
      <c r="N74" s="601"/>
      <c r="O74" s="601"/>
      <c r="P74" s="601"/>
      <c r="Q74" s="601"/>
      <c r="R74" s="601"/>
      <c r="S74" s="601"/>
      <c r="T74" s="601"/>
      <c r="U74" s="601"/>
      <c r="V74" s="601"/>
      <c r="W74" s="601"/>
      <c r="X74" s="602"/>
      <c r="Y74" s="603"/>
      <c r="Z74" s="604"/>
      <c r="AA74" s="604"/>
      <c r="AB74" s="616"/>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0"/>
      <c r="B75" s="1051"/>
      <c r="C75" s="1051"/>
      <c r="D75" s="1051"/>
      <c r="E75" s="1051"/>
      <c r="F75" s="1052"/>
      <c r="G75" s="608"/>
      <c r="H75" s="609"/>
      <c r="I75" s="609"/>
      <c r="J75" s="609"/>
      <c r="K75" s="610"/>
      <c r="L75" s="600"/>
      <c r="M75" s="601"/>
      <c r="N75" s="601"/>
      <c r="O75" s="601"/>
      <c r="P75" s="601"/>
      <c r="Q75" s="601"/>
      <c r="R75" s="601"/>
      <c r="S75" s="601"/>
      <c r="T75" s="601"/>
      <c r="U75" s="601"/>
      <c r="V75" s="601"/>
      <c r="W75" s="601"/>
      <c r="X75" s="602"/>
      <c r="Y75" s="603"/>
      <c r="Z75" s="604"/>
      <c r="AA75" s="604"/>
      <c r="AB75" s="616"/>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0"/>
      <c r="B76" s="1051"/>
      <c r="C76" s="1051"/>
      <c r="D76" s="1051"/>
      <c r="E76" s="1051"/>
      <c r="F76" s="1052"/>
      <c r="G76" s="608"/>
      <c r="H76" s="609"/>
      <c r="I76" s="609"/>
      <c r="J76" s="609"/>
      <c r="K76" s="610"/>
      <c r="L76" s="600"/>
      <c r="M76" s="601"/>
      <c r="N76" s="601"/>
      <c r="O76" s="601"/>
      <c r="P76" s="601"/>
      <c r="Q76" s="601"/>
      <c r="R76" s="601"/>
      <c r="S76" s="601"/>
      <c r="T76" s="601"/>
      <c r="U76" s="601"/>
      <c r="V76" s="601"/>
      <c r="W76" s="601"/>
      <c r="X76" s="602"/>
      <c r="Y76" s="603"/>
      <c r="Z76" s="604"/>
      <c r="AA76" s="604"/>
      <c r="AB76" s="616"/>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0"/>
      <c r="B77" s="1051"/>
      <c r="C77" s="1051"/>
      <c r="D77" s="1051"/>
      <c r="E77" s="1051"/>
      <c r="F77" s="1052"/>
      <c r="G77" s="608"/>
      <c r="H77" s="609"/>
      <c r="I77" s="609"/>
      <c r="J77" s="609"/>
      <c r="K77" s="610"/>
      <c r="L77" s="600"/>
      <c r="M77" s="601"/>
      <c r="N77" s="601"/>
      <c r="O77" s="601"/>
      <c r="P77" s="601"/>
      <c r="Q77" s="601"/>
      <c r="R77" s="601"/>
      <c r="S77" s="601"/>
      <c r="T77" s="601"/>
      <c r="U77" s="601"/>
      <c r="V77" s="601"/>
      <c r="W77" s="601"/>
      <c r="X77" s="602"/>
      <c r="Y77" s="603"/>
      <c r="Z77" s="604"/>
      <c r="AA77" s="604"/>
      <c r="AB77" s="616"/>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0"/>
      <c r="B78" s="1051"/>
      <c r="C78" s="1051"/>
      <c r="D78" s="1051"/>
      <c r="E78" s="1051"/>
      <c r="F78" s="1052"/>
      <c r="G78" s="608"/>
      <c r="H78" s="609"/>
      <c r="I78" s="609"/>
      <c r="J78" s="609"/>
      <c r="K78" s="610"/>
      <c r="L78" s="600"/>
      <c r="M78" s="601"/>
      <c r="N78" s="601"/>
      <c r="O78" s="601"/>
      <c r="P78" s="601"/>
      <c r="Q78" s="601"/>
      <c r="R78" s="601"/>
      <c r="S78" s="601"/>
      <c r="T78" s="601"/>
      <c r="U78" s="601"/>
      <c r="V78" s="601"/>
      <c r="W78" s="601"/>
      <c r="X78" s="602"/>
      <c r="Y78" s="603"/>
      <c r="Z78" s="604"/>
      <c r="AA78" s="604"/>
      <c r="AB78" s="616"/>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0"/>
      <c r="B79" s="1051"/>
      <c r="C79" s="1051"/>
      <c r="D79" s="1051"/>
      <c r="E79" s="1051"/>
      <c r="F79" s="1052"/>
      <c r="G79" s="608"/>
      <c r="H79" s="609"/>
      <c r="I79" s="609"/>
      <c r="J79" s="609"/>
      <c r="K79" s="610"/>
      <c r="L79" s="600"/>
      <c r="M79" s="601"/>
      <c r="N79" s="601"/>
      <c r="O79" s="601"/>
      <c r="P79" s="601"/>
      <c r="Q79" s="601"/>
      <c r="R79" s="601"/>
      <c r="S79" s="601"/>
      <c r="T79" s="601"/>
      <c r="U79" s="601"/>
      <c r="V79" s="601"/>
      <c r="W79" s="601"/>
      <c r="X79" s="602"/>
      <c r="Y79" s="603"/>
      <c r="Z79" s="604"/>
      <c r="AA79" s="604"/>
      <c r="AB79" s="616"/>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7"/>
    </row>
    <row r="82" spans="1:50" ht="24.75" customHeight="1" x14ac:dyDescent="0.15">
      <c r="A82" s="1050"/>
      <c r="B82" s="1051"/>
      <c r="C82" s="1051"/>
      <c r="D82" s="1051"/>
      <c r="E82" s="1051"/>
      <c r="F82" s="1052"/>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0"/>
      <c r="B83" s="1051"/>
      <c r="C83" s="1051"/>
      <c r="D83" s="1051"/>
      <c r="E83" s="1051"/>
      <c r="F83" s="1052"/>
      <c r="G83" s="674"/>
      <c r="H83" s="675"/>
      <c r="I83" s="675"/>
      <c r="J83" s="675"/>
      <c r="K83" s="676"/>
      <c r="L83" s="668"/>
      <c r="M83" s="669"/>
      <c r="N83" s="669"/>
      <c r="O83" s="669"/>
      <c r="P83" s="669"/>
      <c r="Q83" s="669"/>
      <c r="R83" s="669"/>
      <c r="S83" s="669"/>
      <c r="T83" s="669"/>
      <c r="U83" s="669"/>
      <c r="V83" s="669"/>
      <c r="W83" s="669"/>
      <c r="X83" s="670"/>
      <c r="Y83" s="387"/>
      <c r="Z83" s="388"/>
      <c r="AA83" s="388"/>
      <c r="AB83" s="809"/>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row>
    <row r="84" spans="1:50" ht="24.75" customHeight="1" x14ac:dyDescent="0.15">
      <c r="A84" s="1050"/>
      <c r="B84" s="1051"/>
      <c r="C84" s="1051"/>
      <c r="D84" s="1051"/>
      <c r="E84" s="1051"/>
      <c r="F84" s="1052"/>
      <c r="G84" s="608"/>
      <c r="H84" s="609"/>
      <c r="I84" s="609"/>
      <c r="J84" s="609"/>
      <c r="K84" s="610"/>
      <c r="L84" s="600"/>
      <c r="M84" s="601"/>
      <c r="N84" s="601"/>
      <c r="O84" s="601"/>
      <c r="P84" s="601"/>
      <c r="Q84" s="601"/>
      <c r="R84" s="601"/>
      <c r="S84" s="601"/>
      <c r="T84" s="601"/>
      <c r="U84" s="601"/>
      <c r="V84" s="601"/>
      <c r="W84" s="601"/>
      <c r="X84" s="602"/>
      <c r="Y84" s="603"/>
      <c r="Z84" s="604"/>
      <c r="AA84" s="604"/>
      <c r="AB84" s="616"/>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0"/>
      <c r="B85" s="1051"/>
      <c r="C85" s="1051"/>
      <c r="D85" s="1051"/>
      <c r="E85" s="1051"/>
      <c r="F85" s="1052"/>
      <c r="G85" s="608"/>
      <c r="H85" s="609"/>
      <c r="I85" s="609"/>
      <c r="J85" s="609"/>
      <c r="K85" s="610"/>
      <c r="L85" s="600"/>
      <c r="M85" s="601"/>
      <c r="N85" s="601"/>
      <c r="O85" s="601"/>
      <c r="P85" s="601"/>
      <c r="Q85" s="601"/>
      <c r="R85" s="601"/>
      <c r="S85" s="601"/>
      <c r="T85" s="601"/>
      <c r="U85" s="601"/>
      <c r="V85" s="601"/>
      <c r="W85" s="601"/>
      <c r="X85" s="602"/>
      <c r="Y85" s="603"/>
      <c r="Z85" s="604"/>
      <c r="AA85" s="604"/>
      <c r="AB85" s="616"/>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0"/>
      <c r="B86" s="1051"/>
      <c r="C86" s="1051"/>
      <c r="D86" s="1051"/>
      <c r="E86" s="1051"/>
      <c r="F86" s="1052"/>
      <c r="G86" s="608"/>
      <c r="H86" s="609"/>
      <c r="I86" s="609"/>
      <c r="J86" s="609"/>
      <c r="K86" s="610"/>
      <c r="L86" s="600"/>
      <c r="M86" s="601"/>
      <c r="N86" s="601"/>
      <c r="O86" s="601"/>
      <c r="P86" s="601"/>
      <c r="Q86" s="601"/>
      <c r="R86" s="601"/>
      <c r="S86" s="601"/>
      <c r="T86" s="601"/>
      <c r="U86" s="601"/>
      <c r="V86" s="601"/>
      <c r="W86" s="601"/>
      <c r="X86" s="602"/>
      <c r="Y86" s="603"/>
      <c r="Z86" s="604"/>
      <c r="AA86" s="604"/>
      <c r="AB86" s="616"/>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0"/>
      <c r="B87" s="1051"/>
      <c r="C87" s="1051"/>
      <c r="D87" s="1051"/>
      <c r="E87" s="1051"/>
      <c r="F87" s="1052"/>
      <c r="G87" s="608"/>
      <c r="H87" s="609"/>
      <c r="I87" s="609"/>
      <c r="J87" s="609"/>
      <c r="K87" s="610"/>
      <c r="L87" s="600"/>
      <c r="M87" s="601"/>
      <c r="N87" s="601"/>
      <c r="O87" s="601"/>
      <c r="P87" s="601"/>
      <c r="Q87" s="601"/>
      <c r="R87" s="601"/>
      <c r="S87" s="601"/>
      <c r="T87" s="601"/>
      <c r="U87" s="601"/>
      <c r="V87" s="601"/>
      <c r="W87" s="601"/>
      <c r="X87" s="602"/>
      <c r="Y87" s="603"/>
      <c r="Z87" s="604"/>
      <c r="AA87" s="604"/>
      <c r="AB87" s="616"/>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0"/>
      <c r="B88" s="1051"/>
      <c r="C88" s="1051"/>
      <c r="D88" s="1051"/>
      <c r="E88" s="1051"/>
      <c r="F88" s="1052"/>
      <c r="G88" s="608"/>
      <c r="H88" s="609"/>
      <c r="I88" s="609"/>
      <c r="J88" s="609"/>
      <c r="K88" s="610"/>
      <c r="L88" s="600"/>
      <c r="M88" s="601"/>
      <c r="N88" s="601"/>
      <c r="O88" s="601"/>
      <c r="P88" s="601"/>
      <c r="Q88" s="601"/>
      <c r="R88" s="601"/>
      <c r="S88" s="601"/>
      <c r="T88" s="601"/>
      <c r="U88" s="601"/>
      <c r="V88" s="601"/>
      <c r="W88" s="601"/>
      <c r="X88" s="602"/>
      <c r="Y88" s="603"/>
      <c r="Z88" s="604"/>
      <c r="AA88" s="604"/>
      <c r="AB88" s="616"/>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0"/>
      <c r="B89" s="1051"/>
      <c r="C89" s="1051"/>
      <c r="D89" s="1051"/>
      <c r="E89" s="1051"/>
      <c r="F89" s="1052"/>
      <c r="G89" s="608"/>
      <c r="H89" s="609"/>
      <c r="I89" s="609"/>
      <c r="J89" s="609"/>
      <c r="K89" s="610"/>
      <c r="L89" s="600"/>
      <c r="M89" s="601"/>
      <c r="N89" s="601"/>
      <c r="O89" s="601"/>
      <c r="P89" s="601"/>
      <c r="Q89" s="601"/>
      <c r="R89" s="601"/>
      <c r="S89" s="601"/>
      <c r="T89" s="601"/>
      <c r="U89" s="601"/>
      <c r="V89" s="601"/>
      <c r="W89" s="601"/>
      <c r="X89" s="602"/>
      <c r="Y89" s="603"/>
      <c r="Z89" s="604"/>
      <c r="AA89" s="604"/>
      <c r="AB89" s="616"/>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0"/>
      <c r="B90" s="1051"/>
      <c r="C90" s="1051"/>
      <c r="D90" s="1051"/>
      <c r="E90" s="1051"/>
      <c r="F90" s="1052"/>
      <c r="G90" s="608"/>
      <c r="H90" s="609"/>
      <c r="I90" s="609"/>
      <c r="J90" s="609"/>
      <c r="K90" s="610"/>
      <c r="L90" s="600"/>
      <c r="M90" s="601"/>
      <c r="N90" s="601"/>
      <c r="O90" s="601"/>
      <c r="P90" s="601"/>
      <c r="Q90" s="601"/>
      <c r="R90" s="601"/>
      <c r="S90" s="601"/>
      <c r="T90" s="601"/>
      <c r="U90" s="601"/>
      <c r="V90" s="601"/>
      <c r="W90" s="601"/>
      <c r="X90" s="602"/>
      <c r="Y90" s="603"/>
      <c r="Z90" s="604"/>
      <c r="AA90" s="604"/>
      <c r="AB90" s="616"/>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0"/>
      <c r="B91" s="1051"/>
      <c r="C91" s="1051"/>
      <c r="D91" s="1051"/>
      <c r="E91" s="1051"/>
      <c r="F91" s="1052"/>
      <c r="G91" s="608"/>
      <c r="H91" s="609"/>
      <c r="I91" s="609"/>
      <c r="J91" s="609"/>
      <c r="K91" s="610"/>
      <c r="L91" s="600"/>
      <c r="M91" s="601"/>
      <c r="N91" s="601"/>
      <c r="O91" s="601"/>
      <c r="P91" s="601"/>
      <c r="Q91" s="601"/>
      <c r="R91" s="601"/>
      <c r="S91" s="601"/>
      <c r="T91" s="601"/>
      <c r="U91" s="601"/>
      <c r="V91" s="601"/>
      <c r="W91" s="601"/>
      <c r="X91" s="602"/>
      <c r="Y91" s="603"/>
      <c r="Z91" s="604"/>
      <c r="AA91" s="604"/>
      <c r="AB91" s="616"/>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0"/>
      <c r="B92" s="1051"/>
      <c r="C92" s="1051"/>
      <c r="D92" s="1051"/>
      <c r="E92" s="1051"/>
      <c r="F92" s="1052"/>
      <c r="G92" s="608"/>
      <c r="H92" s="609"/>
      <c r="I92" s="609"/>
      <c r="J92" s="609"/>
      <c r="K92" s="610"/>
      <c r="L92" s="600"/>
      <c r="M92" s="601"/>
      <c r="N92" s="601"/>
      <c r="O92" s="601"/>
      <c r="P92" s="601"/>
      <c r="Q92" s="601"/>
      <c r="R92" s="601"/>
      <c r="S92" s="601"/>
      <c r="T92" s="601"/>
      <c r="U92" s="601"/>
      <c r="V92" s="601"/>
      <c r="W92" s="601"/>
      <c r="X92" s="602"/>
      <c r="Y92" s="603"/>
      <c r="Z92" s="604"/>
      <c r="AA92" s="604"/>
      <c r="AB92" s="616"/>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7"/>
    </row>
    <row r="95" spans="1:50" ht="24.75" customHeight="1" x14ac:dyDescent="0.15">
      <c r="A95" s="1050"/>
      <c r="B95" s="1051"/>
      <c r="C95" s="1051"/>
      <c r="D95" s="1051"/>
      <c r="E95" s="1051"/>
      <c r="F95" s="1052"/>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0"/>
      <c r="B96" s="1051"/>
      <c r="C96" s="1051"/>
      <c r="D96" s="1051"/>
      <c r="E96" s="1051"/>
      <c r="F96" s="1052"/>
      <c r="G96" s="674"/>
      <c r="H96" s="675"/>
      <c r="I96" s="675"/>
      <c r="J96" s="675"/>
      <c r="K96" s="676"/>
      <c r="L96" s="668"/>
      <c r="M96" s="669"/>
      <c r="N96" s="669"/>
      <c r="O96" s="669"/>
      <c r="P96" s="669"/>
      <c r="Q96" s="669"/>
      <c r="R96" s="669"/>
      <c r="S96" s="669"/>
      <c r="T96" s="669"/>
      <c r="U96" s="669"/>
      <c r="V96" s="669"/>
      <c r="W96" s="669"/>
      <c r="X96" s="670"/>
      <c r="Y96" s="387"/>
      <c r="Z96" s="388"/>
      <c r="AA96" s="388"/>
      <c r="AB96" s="809"/>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row>
    <row r="97" spans="1:50" ht="24.75" customHeight="1" x14ac:dyDescent="0.15">
      <c r="A97" s="1050"/>
      <c r="B97" s="1051"/>
      <c r="C97" s="1051"/>
      <c r="D97" s="1051"/>
      <c r="E97" s="1051"/>
      <c r="F97" s="1052"/>
      <c r="G97" s="608"/>
      <c r="H97" s="609"/>
      <c r="I97" s="609"/>
      <c r="J97" s="609"/>
      <c r="K97" s="610"/>
      <c r="L97" s="600"/>
      <c r="M97" s="601"/>
      <c r="N97" s="601"/>
      <c r="O97" s="601"/>
      <c r="P97" s="601"/>
      <c r="Q97" s="601"/>
      <c r="R97" s="601"/>
      <c r="S97" s="601"/>
      <c r="T97" s="601"/>
      <c r="U97" s="601"/>
      <c r="V97" s="601"/>
      <c r="W97" s="601"/>
      <c r="X97" s="602"/>
      <c r="Y97" s="603"/>
      <c r="Z97" s="604"/>
      <c r="AA97" s="604"/>
      <c r="AB97" s="616"/>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0"/>
      <c r="B98" s="1051"/>
      <c r="C98" s="1051"/>
      <c r="D98" s="1051"/>
      <c r="E98" s="1051"/>
      <c r="F98" s="1052"/>
      <c r="G98" s="608"/>
      <c r="H98" s="609"/>
      <c r="I98" s="609"/>
      <c r="J98" s="609"/>
      <c r="K98" s="610"/>
      <c r="L98" s="600"/>
      <c r="M98" s="601"/>
      <c r="N98" s="601"/>
      <c r="O98" s="601"/>
      <c r="P98" s="601"/>
      <c r="Q98" s="601"/>
      <c r="R98" s="601"/>
      <c r="S98" s="601"/>
      <c r="T98" s="601"/>
      <c r="U98" s="601"/>
      <c r="V98" s="601"/>
      <c r="W98" s="601"/>
      <c r="X98" s="602"/>
      <c r="Y98" s="603"/>
      <c r="Z98" s="604"/>
      <c r="AA98" s="604"/>
      <c r="AB98" s="616"/>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0"/>
      <c r="B99" s="1051"/>
      <c r="C99" s="1051"/>
      <c r="D99" s="1051"/>
      <c r="E99" s="1051"/>
      <c r="F99" s="1052"/>
      <c r="G99" s="608"/>
      <c r="H99" s="609"/>
      <c r="I99" s="609"/>
      <c r="J99" s="609"/>
      <c r="K99" s="610"/>
      <c r="L99" s="600"/>
      <c r="M99" s="601"/>
      <c r="N99" s="601"/>
      <c r="O99" s="601"/>
      <c r="P99" s="601"/>
      <c r="Q99" s="601"/>
      <c r="R99" s="601"/>
      <c r="S99" s="601"/>
      <c r="T99" s="601"/>
      <c r="U99" s="601"/>
      <c r="V99" s="601"/>
      <c r="W99" s="601"/>
      <c r="X99" s="602"/>
      <c r="Y99" s="603"/>
      <c r="Z99" s="604"/>
      <c r="AA99" s="604"/>
      <c r="AB99" s="616"/>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0"/>
      <c r="B100" s="1051"/>
      <c r="C100" s="1051"/>
      <c r="D100" s="1051"/>
      <c r="E100" s="1051"/>
      <c r="F100" s="1052"/>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6"/>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0"/>
      <c r="B101" s="1051"/>
      <c r="C101" s="1051"/>
      <c r="D101" s="1051"/>
      <c r="E101" s="1051"/>
      <c r="F101" s="1052"/>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6"/>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0"/>
      <c r="B102" s="1051"/>
      <c r="C102" s="1051"/>
      <c r="D102" s="1051"/>
      <c r="E102" s="1051"/>
      <c r="F102" s="1052"/>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6"/>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0"/>
      <c r="B103" s="1051"/>
      <c r="C103" s="1051"/>
      <c r="D103" s="1051"/>
      <c r="E103" s="1051"/>
      <c r="F103" s="1052"/>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6"/>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0"/>
      <c r="B104" s="1051"/>
      <c r="C104" s="1051"/>
      <c r="D104" s="1051"/>
      <c r="E104" s="1051"/>
      <c r="F104" s="1052"/>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6"/>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0"/>
      <c r="B105" s="1051"/>
      <c r="C105" s="1051"/>
      <c r="D105" s="1051"/>
      <c r="E105" s="1051"/>
      <c r="F105" s="1052"/>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6"/>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7"/>
    </row>
    <row r="109" spans="1:50" ht="24.75" customHeight="1" x14ac:dyDescent="0.15">
      <c r="A109" s="1050"/>
      <c r="B109" s="1051"/>
      <c r="C109" s="1051"/>
      <c r="D109" s="1051"/>
      <c r="E109" s="1051"/>
      <c r="F109" s="1052"/>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0"/>
      <c r="B110" s="1051"/>
      <c r="C110" s="1051"/>
      <c r="D110" s="1051"/>
      <c r="E110" s="1051"/>
      <c r="F110" s="1052"/>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809"/>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row>
    <row r="111" spans="1:50" ht="24.75" customHeight="1" x14ac:dyDescent="0.15">
      <c r="A111" s="1050"/>
      <c r="B111" s="1051"/>
      <c r="C111" s="1051"/>
      <c r="D111" s="1051"/>
      <c r="E111" s="1051"/>
      <c r="F111" s="1052"/>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6"/>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0"/>
      <c r="B112" s="1051"/>
      <c r="C112" s="1051"/>
      <c r="D112" s="1051"/>
      <c r="E112" s="1051"/>
      <c r="F112" s="1052"/>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6"/>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0"/>
      <c r="B113" s="1051"/>
      <c r="C113" s="1051"/>
      <c r="D113" s="1051"/>
      <c r="E113" s="1051"/>
      <c r="F113" s="1052"/>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6"/>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0"/>
      <c r="B114" s="1051"/>
      <c r="C114" s="1051"/>
      <c r="D114" s="1051"/>
      <c r="E114" s="1051"/>
      <c r="F114" s="1052"/>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6"/>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0"/>
      <c r="B115" s="1051"/>
      <c r="C115" s="1051"/>
      <c r="D115" s="1051"/>
      <c r="E115" s="1051"/>
      <c r="F115" s="1052"/>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6"/>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0"/>
      <c r="B116" s="1051"/>
      <c r="C116" s="1051"/>
      <c r="D116" s="1051"/>
      <c r="E116" s="1051"/>
      <c r="F116" s="1052"/>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6"/>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0"/>
      <c r="B117" s="1051"/>
      <c r="C117" s="1051"/>
      <c r="D117" s="1051"/>
      <c r="E117" s="1051"/>
      <c r="F117" s="1052"/>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6"/>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0"/>
      <c r="B118" s="1051"/>
      <c r="C118" s="1051"/>
      <c r="D118" s="1051"/>
      <c r="E118" s="1051"/>
      <c r="F118" s="1052"/>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6"/>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0"/>
      <c r="B119" s="1051"/>
      <c r="C119" s="1051"/>
      <c r="D119" s="1051"/>
      <c r="E119" s="1051"/>
      <c r="F119" s="1052"/>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6"/>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7"/>
    </row>
    <row r="122" spans="1:50" ht="25.5" customHeight="1" x14ac:dyDescent="0.15">
      <c r="A122" s="1050"/>
      <c r="B122" s="1051"/>
      <c r="C122" s="1051"/>
      <c r="D122" s="1051"/>
      <c r="E122" s="1051"/>
      <c r="F122" s="1052"/>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0"/>
      <c r="B123" s="1051"/>
      <c r="C123" s="1051"/>
      <c r="D123" s="1051"/>
      <c r="E123" s="1051"/>
      <c r="F123" s="1052"/>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809"/>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row>
    <row r="124" spans="1:50" ht="24.75" customHeight="1" x14ac:dyDescent="0.15">
      <c r="A124" s="1050"/>
      <c r="B124" s="1051"/>
      <c r="C124" s="1051"/>
      <c r="D124" s="1051"/>
      <c r="E124" s="1051"/>
      <c r="F124" s="1052"/>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6"/>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0"/>
      <c r="B125" s="1051"/>
      <c r="C125" s="1051"/>
      <c r="D125" s="1051"/>
      <c r="E125" s="1051"/>
      <c r="F125" s="1052"/>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6"/>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0"/>
      <c r="B126" s="1051"/>
      <c r="C126" s="1051"/>
      <c r="D126" s="1051"/>
      <c r="E126" s="1051"/>
      <c r="F126" s="1052"/>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6"/>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0"/>
      <c r="B127" s="1051"/>
      <c r="C127" s="1051"/>
      <c r="D127" s="1051"/>
      <c r="E127" s="1051"/>
      <c r="F127" s="1052"/>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6"/>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0"/>
      <c r="B128" s="1051"/>
      <c r="C128" s="1051"/>
      <c r="D128" s="1051"/>
      <c r="E128" s="1051"/>
      <c r="F128" s="1052"/>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6"/>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0"/>
      <c r="B129" s="1051"/>
      <c r="C129" s="1051"/>
      <c r="D129" s="1051"/>
      <c r="E129" s="1051"/>
      <c r="F129" s="1052"/>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6"/>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0"/>
      <c r="B130" s="1051"/>
      <c r="C130" s="1051"/>
      <c r="D130" s="1051"/>
      <c r="E130" s="1051"/>
      <c r="F130" s="1052"/>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6"/>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0"/>
      <c r="B131" s="1051"/>
      <c r="C131" s="1051"/>
      <c r="D131" s="1051"/>
      <c r="E131" s="1051"/>
      <c r="F131" s="1052"/>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6"/>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0"/>
      <c r="B132" s="1051"/>
      <c r="C132" s="1051"/>
      <c r="D132" s="1051"/>
      <c r="E132" s="1051"/>
      <c r="F132" s="1052"/>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6"/>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7"/>
    </row>
    <row r="135" spans="1:50" ht="24.75" customHeight="1" x14ac:dyDescent="0.15">
      <c r="A135" s="1050"/>
      <c r="B135" s="1051"/>
      <c r="C135" s="1051"/>
      <c r="D135" s="1051"/>
      <c r="E135" s="1051"/>
      <c r="F135" s="1052"/>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0"/>
      <c r="B136" s="1051"/>
      <c r="C136" s="1051"/>
      <c r="D136" s="1051"/>
      <c r="E136" s="1051"/>
      <c r="F136" s="1052"/>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809"/>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row>
    <row r="137" spans="1:50" ht="24.75" customHeight="1" x14ac:dyDescent="0.15">
      <c r="A137" s="1050"/>
      <c r="B137" s="1051"/>
      <c r="C137" s="1051"/>
      <c r="D137" s="1051"/>
      <c r="E137" s="1051"/>
      <c r="F137" s="1052"/>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6"/>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0"/>
      <c r="B138" s="1051"/>
      <c r="C138" s="1051"/>
      <c r="D138" s="1051"/>
      <c r="E138" s="1051"/>
      <c r="F138" s="1052"/>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6"/>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0"/>
      <c r="B139" s="1051"/>
      <c r="C139" s="1051"/>
      <c r="D139" s="1051"/>
      <c r="E139" s="1051"/>
      <c r="F139" s="1052"/>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6"/>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0"/>
      <c r="B140" s="1051"/>
      <c r="C140" s="1051"/>
      <c r="D140" s="1051"/>
      <c r="E140" s="1051"/>
      <c r="F140" s="1052"/>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6"/>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0"/>
      <c r="B141" s="1051"/>
      <c r="C141" s="1051"/>
      <c r="D141" s="1051"/>
      <c r="E141" s="1051"/>
      <c r="F141" s="1052"/>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6"/>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0"/>
      <c r="B142" s="1051"/>
      <c r="C142" s="1051"/>
      <c r="D142" s="1051"/>
      <c r="E142" s="1051"/>
      <c r="F142" s="1052"/>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6"/>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0"/>
      <c r="B143" s="1051"/>
      <c r="C143" s="1051"/>
      <c r="D143" s="1051"/>
      <c r="E143" s="1051"/>
      <c r="F143" s="1052"/>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6"/>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0"/>
      <c r="B144" s="1051"/>
      <c r="C144" s="1051"/>
      <c r="D144" s="1051"/>
      <c r="E144" s="1051"/>
      <c r="F144" s="1052"/>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6"/>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0"/>
      <c r="B145" s="1051"/>
      <c r="C145" s="1051"/>
      <c r="D145" s="1051"/>
      <c r="E145" s="1051"/>
      <c r="F145" s="1052"/>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6"/>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7"/>
    </row>
    <row r="148" spans="1:50" ht="24.75" customHeight="1" x14ac:dyDescent="0.15">
      <c r="A148" s="1050"/>
      <c r="B148" s="1051"/>
      <c r="C148" s="1051"/>
      <c r="D148" s="1051"/>
      <c r="E148" s="1051"/>
      <c r="F148" s="1052"/>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0"/>
      <c r="B149" s="1051"/>
      <c r="C149" s="1051"/>
      <c r="D149" s="1051"/>
      <c r="E149" s="1051"/>
      <c r="F149" s="1052"/>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809"/>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row>
    <row r="150" spans="1:50" ht="24.75" customHeight="1" x14ac:dyDescent="0.15">
      <c r="A150" s="1050"/>
      <c r="B150" s="1051"/>
      <c r="C150" s="1051"/>
      <c r="D150" s="1051"/>
      <c r="E150" s="1051"/>
      <c r="F150" s="1052"/>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6"/>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0"/>
      <c r="B151" s="1051"/>
      <c r="C151" s="1051"/>
      <c r="D151" s="1051"/>
      <c r="E151" s="1051"/>
      <c r="F151" s="1052"/>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6"/>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0"/>
      <c r="B152" s="1051"/>
      <c r="C152" s="1051"/>
      <c r="D152" s="1051"/>
      <c r="E152" s="1051"/>
      <c r="F152" s="1052"/>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6"/>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0"/>
      <c r="B153" s="1051"/>
      <c r="C153" s="1051"/>
      <c r="D153" s="1051"/>
      <c r="E153" s="1051"/>
      <c r="F153" s="1052"/>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6"/>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0"/>
      <c r="B154" s="1051"/>
      <c r="C154" s="1051"/>
      <c r="D154" s="1051"/>
      <c r="E154" s="1051"/>
      <c r="F154" s="1052"/>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6"/>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0"/>
      <c r="B155" s="1051"/>
      <c r="C155" s="1051"/>
      <c r="D155" s="1051"/>
      <c r="E155" s="1051"/>
      <c r="F155" s="1052"/>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6"/>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0"/>
      <c r="B156" s="1051"/>
      <c r="C156" s="1051"/>
      <c r="D156" s="1051"/>
      <c r="E156" s="1051"/>
      <c r="F156" s="1052"/>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6"/>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0"/>
      <c r="B157" s="1051"/>
      <c r="C157" s="1051"/>
      <c r="D157" s="1051"/>
      <c r="E157" s="1051"/>
      <c r="F157" s="1052"/>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6"/>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0"/>
      <c r="B158" s="1051"/>
      <c r="C158" s="1051"/>
      <c r="D158" s="1051"/>
      <c r="E158" s="1051"/>
      <c r="F158" s="1052"/>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6"/>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7"/>
    </row>
    <row r="162" spans="1:50" ht="24.75" customHeight="1" x14ac:dyDescent="0.15">
      <c r="A162" s="1050"/>
      <c r="B162" s="1051"/>
      <c r="C162" s="1051"/>
      <c r="D162" s="1051"/>
      <c r="E162" s="1051"/>
      <c r="F162" s="1052"/>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0"/>
      <c r="B163" s="1051"/>
      <c r="C163" s="1051"/>
      <c r="D163" s="1051"/>
      <c r="E163" s="1051"/>
      <c r="F163" s="1052"/>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809"/>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row>
    <row r="164" spans="1:50" ht="24.75" customHeight="1" x14ac:dyDescent="0.15">
      <c r="A164" s="1050"/>
      <c r="B164" s="1051"/>
      <c r="C164" s="1051"/>
      <c r="D164" s="1051"/>
      <c r="E164" s="1051"/>
      <c r="F164" s="1052"/>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6"/>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0"/>
      <c r="B165" s="1051"/>
      <c r="C165" s="1051"/>
      <c r="D165" s="1051"/>
      <c r="E165" s="1051"/>
      <c r="F165" s="1052"/>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6"/>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0"/>
      <c r="B166" s="1051"/>
      <c r="C166" s="1051"/>
      <c r="D166" s="1051"/>
      <c r="E166" s="1051"/>
      <c r="F166" s="1052"/>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6"/>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0"/>
      <c r="B167" s="1051"/>
      <c r="C167" s="1051"/>
      <c r="D167" s="1051"/>
      <c r="E167" s="1051"/>
      <c r="F167" s="1052"/>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6"/>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0"/>
      <c r="B168" s="1051"/>
      <c r="C168" s="1051"/>
      <c r="D168" s="1051"/>
      <c r="E168" s="1051"/>
      <c r="F168" s="1052"/>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6"/>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0"/>
      <c r="B169" s="1051"/>
      <c r="C169" s="1051"/>
      <c r="D169" s="1051"/>
      <c r="E169" s="1051"/>
      <c r="F169" s="1052"/>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6"/>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0"/>
      <c r="B170" s="1051"/>
      <c r="C170" s="1051"/>
      <c r="D170" s="1051"/>
      <c r="E170" s="1051"/>
      <c r="F170" s="1052"/>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6"/>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0"/>
      <c r="B171" s="1051"/>
      <c r="C171" s="1051"/>
      <c r="D171" s="1051"/>
      <c r="E171" s="1051"/>
      <c r="F171" s="1052"/>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6"/>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0"/>
      <c r="B172" s="1051"/>
      <c r="C172" s="1051"/>
      <c r="D172" s="1051"/>
      <c r="E172" s="1051"/>
      <c r="F172" s="1052"/>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6"/>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7"/>
    </row>
    <row r="175" spans="1:50" ht="25.5" customHeight="1" x14ac:dyDescent="0.15">
      <c r="A175" s="1050"/>
      <c r="B175" s="1051"/>
      <c r="C175" s="1051"/>
      <c r="D175" s="1051"/>
      <c r="E175" s="1051"/>
      <c r="F175" s="1052"/>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0"/>
      <c r="B176" s="1051"/>
      <c r="C176" s="1051"/>
      <c r="D176" s="1051"/>
      <c r="E176" s="1051"/>
      <c r="F176" s="1052"/>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809"/>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row>
    <row r="177" spans="1:50" ht="24.75" customHeight="1" x14ac:dyDescent="0.15">
      <c r="A177" s="1050"/>
      <c r="B177" s="1051"/>
      <c r="C177" s="1051"/>
      <c r="D177" s="1051"/>
      <c r="E177" s="1051"/>
      <c r="F177" s="1052"/>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6"/>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0"/>
      <c r="B178" s="1051"/>
      <c r="C178" s="1051"/>
      <c r="D178" s="1051"/>
      <c r="E178" s="1051"/>
      <c r="F178" s="1052"/>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6"/>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0"/>
      <c r="B179" s="1051"/>
      <c r="C179" s="1051"/>
      <c r="D179" s="1051"/>
      <c r="E179" s="1051"/>
      <c r="F179" s="1052"/>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6"/>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0"/>
      <c r="B180" s="1051"/>
      <c r="C180" s="1051"/>
      <c r="D180" s="1051"/>
      <c r="E180" s="1051"/>
      <c r="F180" s="1052"/>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6"/>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0"/>
      <c r="B181" s="1051"/>
      <c r="C181" s="1051"/>
      <c r="D181" s="1051"/>
      <c r="E181" s="1051"/>
      <c r="F181" s="1052"/>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6"/>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0"/>
      <c r="B182" s="1051"/>
      <c r="C182" s="1051"/>
      <c r="D182" s="1051"/>
      <c r="E182" s="1051"/>
      <c r="F182" s="1052"/>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6"/>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0"/>
      <c r="B183" s="1051"/>
      <c r="C183" s="1051"/>
      <c r="D183" s="1051"/>
      <c r="E183" s="1051"/>
      <c r="F183" s="1052"/>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6"/>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0"/>
      <c r="B184" s="1051"/>
      <c r="C184" s="1051"/>
      <c r="D184" s="1051"/>
      <c r="E184" s="1051"/>
      <c r="F184" s="1052"/>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6"/>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0"/>
      <c r="B185" s="1051"/>
      <c r="C185" s="1051"/>
      <c r="D185" s="1051"/>
      <c r="E185" s="1051"/>
      <c r="F185" s="1052"/>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6"/>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7"/>
    </row>
    <row r="188" spans="1:50" ht="24.75" customHeight="1" x14ac:dyDescent="0.15">
      <c r="A188" s="1050"/>
      <c r="B188" s="1051"/>
      <c r="C188" s="1051"/>
      <c r="D188" s="1051"/>
      <c r="E188" s="1051"/>
      <c r="F188" s="1052"/>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0"/>
      <c r="B189" s="1051"/>
      <c r="C189" s="1051"/>
      <c r="D189" s="1051"/>
      <c r="E189" s="1051"/>
      <c r="F189" s="1052"/>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809"/>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row>
    <row r="190" spans="1:50" ht="24.75" customHeight="1" x14ac:dyDescent="0.15">
      <c r="A190" s="1050"/>
      <c r="B190" s="1051"/>
      <c r="C190" s="1051"/>
      <c r="D190" s="1051"/>
      <c r="E190" s="1051"/>
      <c r="F190" s="1052"/>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6"/>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0"/>
      <c r="B191" s="1051"/>
      <c r="C191" s="1051"/>
      <c r="D191" s="1051"/>
      <c r="E191" s="1051"/>
      <c r="F191" s="1052"/>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6"/>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0"/>
      <c r="B192" s="1051"/>
      <c r="C192" s="1051"/>
      <c r="D192" s="1051"/>
      <c r="E192" s="1051"/>
      <c r="F192" s="1052"/>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6"/>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0"/>
      <c r="B193" s="1051"/>
      <c r="C193" s="1051"/>
      <c r="D193" s="1051"/>
      <c r="E193" s="1051"/>
      <c r="F193" s="1052"/>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6"/>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0"/>
      <c r="B194" s="1051"/>
      <c r="C194" s="1051"/>
      <c r="D194" s="1051"/>
      <c r="E194" s="1051"/>
      <c r="F194" s="1052"/>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6"/>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0"/>
      <c r="B195" s="1051"/>
      <c r="C195" s="1051"/>
      <c r="D195" s="1051"/>
      <c r="E195" s="1051"/>
      <c r="F195" s="1052"/>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6"/>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0"/>
      <c r="B196" s="1051"/>
      <c r="C196" s="1051"/>
      <c r="D196" s="1051"/>
      <c r="E196" s="1051"/>
      <c r="F196" s="1052"/>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6"/>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0"/>
      <c r="B197" s="1051"/>
      <c r="C197" s="1051"/>
      <c r="D197" s="1051"/>
      <c r="E197" s="1051"/>
      <c r="F197" s="1052"/>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6"/>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0"/>
      <c r="B198" s="1051"/>
      <c r="C198" s="1051"/>
      <c r="D198" s="1051"/>
      <c r="E198" s="1051"/>
      <c r="F198" s="1052"/>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6"/>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7"/>
    </row>
    <row r="201" spans="1:50" ht="24.75" customHeight="1" x14ac:dyDescent="0.15">
      <c r="A201" s="1050"/>
      <c r="B201" s="1051"/>
      <c r="C201" s="1051"/>
      <c r="D201" s="1051"/>
      <c r="E201" s="1051"/>
      <c r="F201" s="1052"/>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0"/>
      <c r="B202" s="1051"/>
      <c r="C202" s="1051"/>
      <c r="D202" s="1051"/>
      <c r="E202" s="1051"/>
      <c r="F202" s="1052"/>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809"/>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row>
    <row r="203" spans="1:50" ht="24.75" customHeight="1" x14ac:dyDescent="0.15">
      <c r="A203" s="1050"/>
      <c r="B203" s="1051"/>
      <c r="C203" s="1051"/>
      <c r="D203" s="1051"/>
      <c r="E203" s="1051"/>
      <c r="F203" s="1052"/>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6"/>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0"/>
      <c r="B204" s="1051"/>
      <c r="C204" s="1051"/>
      <c r="D204" s="1051"/>
      <c r="E204" s="1051"/>
      <c r="F204" s="1052"/>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6"/>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0"/>
      <c r="B205" s="1051"/>
      <c r="C205" s="1051"/>
      <c r="D205" s="1051"/>
      <c r="E205" s="1051"/>
      <c r="F205" s="1052"/>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6"/>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0"/>
      <c r="B206" s="1051"/>
      <c r="C206" s="1051"/>
      <c r="D206" s="1051"/>
      <c r="E206" s="1051"/>
      <c r="F206" s="1052"/>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6"/>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0"/>
      <c r="B207" s="1051"/>
      <c r="C207" s="1051"/>
      <c r="D207" s="1051"/>
      <c r="E207" s="1051"/>
      <c r="F207" s="1052"/>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6"/>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0"/>
      <c r="B208" s="1051"/>
      <c r="C208" s="1051"/>
      <c r="D208" s="1051"/>
      <c r="E208" s="1051"/>
      <c r="F208" s="1052"/>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6"/>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0"/>
      <c r="B209" s="1051"/>
      <c r="C209" s="1051"/>
      <c r="D209" s="1051"/>
      <c r="E209" s="1051"/>
      <c r="F209" s="1052"/>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6"/>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0"/>
      <c r="B210" s="1051"/>
      <c r="C210" s="1051"/>
      <c r="D210" s="1051"/>
      <c r="E210" s="1051"/>
      <c r="F210" s="1052"/>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6"/>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0"/>
      <c r="B211" s="1051"/>
      <c r="C211" s="1051"/>
      <c r="D211" s="1051"/>
      <c r="E211" s="1051"/>
      <c r="F211" s="1052"/>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6"/>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7"/>
    </row>
    <row r="215" spans="1:50" ht="24.75" customHeight="1" x14ac:dyDescent="0.15">
      <c r="A215" s="1050"/>
      <c r="B215" s="1051"/>
      <c r="C215" s="1051"/>
      <c r="D215" s="1051"/>
      <c r="E215" s="1051"/>
      <c r="F215" s="1052"/>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0"/>
      <c r="B216" s="1051"/>
      <c r="C216" s="1051"/>
      <c r="D216" s="1051"/>
      <c r="E216" s="1051"/>
      <c r="F216" s="1052"/>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809"/>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row>
    <row r="217" spans="1:50" ht="24.75" customHeight="1" x14ac:dyDescent="0.15">
      <c r="A217" s="1050"/>
      <c r="B217" s="1051"/>
      <c r="C217" s="1051"/>
      <c r="D217" s="1051"/>
      <c r="E217" s="1051"/>
      <c r="F217" s="1052"/>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6"/>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0"/>
      <c r="B218" s="1051"/>
      <c r="C218" s="1051"/>
      <c r="D218" s="1051"/>
      <c r="E218" s="1051"/>
      <c r="F218" s="1052"/>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6"/>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0"/>
      <c r="B219" s="1051"/>
      <c r="C219" s="1051"/>
      <c r="D219" s="1051"/>
      <c r="E219" s="1051"/>
      <c r="F219" s="1052"/>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6"/>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0"/>
      <c r="B220" s="1051"/>
      <c r="C220" s="1051"/>
      <c r="D220" s="1051"/>
      <c r="E220" s="1051"/>
      <c r="F220" s="1052"/>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6"/>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0"/>
      <c r="B221" s="1051"/>
      <c r="C221" s="1051"/>
      <c r="D221" s="1051"/>
      <c r="E221" s="1051"/>
      <c r="F221" s="1052"/>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6"/>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0"/>
      <c r="B222" s="1051"/>
      <c r="C222" s="1051"/>
      <c r="D222" s="1051"/>
      <c r="E222" s="1051"/>
      <c r="F222" s="1052"/>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6"/>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0"/>
      <c r="B223" s="1051"/>
      <c r="C223" s="1051"/>
      <c r="D223" s="1051"/>
      <c r="E223" s="1051"/>
      <c r="F223" s="1052"/>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6"/>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0"/>
      <c r="B224" s="1051"/>
      <c r="C224" s="1051"/>
      <c r="D224" s="1051"/>
      <c r="E224" s="1051"/>
      <c r="F224" s="1052"/>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6"/>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0"/>
      <c r="B225" s="1051"/>
      <c r="C225" s="1051"/>
      <c r="D225" s="1051"/>
      <c r="E225" s="1051"/>
      <c r="F225" s="1052"/>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6"/>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7"/>
    </row>
    <row r="228" spans="1:50" ht="25.5" customHeight="1" x14ac:dyDescent="0.15">
      <c r="A228" s="1050"/>
      <c r="B228" s="1051"/>
      <c r="C228" s="1051"/>
      <c r="D228" s="1051"/>
      <c r="E228" s="1051"/>
      <c r="F228" s="1052"/>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0"/>
      <c r="B229" s="1051"/>
      <c r="C229" s="1051"/>
      <c r="D229" s="1051"/>
      <c r="E229" s="1051"/>
      <c r="F229" s="1052"/>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809"/>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row>
    <row r="230" spans="1:50" ht="24.75" customHeight="1" x14ac:dyDescent="0.15">
      <c r="A230" s="1050"/>
      <c r="B230" s="1051"/>
      <c r="C230" s="1051"/>
      <c r="D230" s="1051"/>
      <c r="E230" s="1051"/>
      <c r="F230" s="1052"/>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6"/>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0"/>
      <c r="B231" s="1051"/>
      <c r="C231" s="1051"/>
      <c r="D231" s="1051"/>
      <c r="E231" s="1051"/>
      <c r="F231" s="1052"/>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6"/>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0"/>
      <c r="B232" s="1051"/>
      <c r="C232" s="1051"/>
      <c r="D232" s="1051"/>
      <c r="E232" s="1051"/>
      <c r="F232" s="1052"/>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6"/>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0"/>
      <c r="B233" s="1051"/>
      <c r="C233" s="1051"/>
      <c r="D233" s="1051"/>
      <c r="E233" s="1051"/>
      <c r="F233" s="1052"/>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6"/>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0"/>
      <c r="B234" s="1051"/>
      <c r="C234" s="1051"/>
      <c r="D234" s="1051"/>
      <c r="E234" s="1051"/>
      <c r="F234" s="1052"/>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6"/>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0"/>
      <c r="B235" s="1051"/>
      <c r="C235" s="1051"/>
      <c r="D235" s="1051"/>
      <c r="E235" s="1051"/>
      <c r="F235" s="1052"/>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6"/>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0"/>
      <c r="B236" s="1051"/>
      <c r="C236" s="1051"/>
      <c r="D236" s="1051"/>
      <c r="E236" s="1051"/>
      <c r="F236" s="1052"/>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6"/>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0"/>
      <c r="B237" s="1051"/>
      <c r="C237" s="1051"/>
      <c r="D237" s="1051"/>
      <c r="E237" s="1051"/>
      <c r="F237" s="1052"/>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6"/>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0"/>
      <c r="B238" s="1051"/>
      <c r="C238" s="1051"/>
      <c r="D238" s="1051"/>
      <c r="E238" s="1051"/>
      <c r="F238" s="1052"/>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6"/>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7"/>
    </row>
    <row r="241" spans="1:50" ht="24.75" customHeight="1" x14ac:dyDescent="0.15">
      <c r="A241" s="1050"/>
      <c r="B241" s="1051"/>
      <c r="C241" s="1051"/>
      <c r="D241" s="1051"/>
      <c r="E241" s="1051"/>
      <c r="F241" s="1052"/>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0"/>
      <c r="B242" s="1051"/>
      <c r="C242" s="1051"/>
      <c r="D242" s="1051"/>
      <c r="E242" s="1051"/>
      <c r="F242" s="1052"/>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809"/>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row>
    <row r="243" spans="1:50" ht="24.75" customHeight="1" x14ac:dyDescent="0.15">
      <c r="A243" s="1050"/>
      <c r="B243" s="1051"/>
      <c r="C243" s="1051"/>
      <c r="D243" s="1051"/>
      <c r="E243" s="1051"/>
      <c r="F243" s="1052"/>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6"/>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0"/>
      <c r="B244" s="1051"/>
      <c r="C244" s="1051"/>
      <c r="D244" s="1051"/>
      <c r="E244" s="1051"/>
      <c r="F244" s="1052"/>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6"/>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0"/>
      <c r="B245" s="1051"/>
      <c r="C245" s="1051"/>
      <c r="D245" s="1051"/>
      <c r="E245" s="1051"/>
      <c r="F245" s="1052"/>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6"/>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0"/>
      <c r="B246" s="1051"/>
      <c r="C246" s="1051"/>
      <c r="D246" s="1051"/>
      <c r="E246" s="1051"/>
      <c r="F246" s="1052"/>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6"/>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0"/>
      <c r="B247" s="1051"/>
      <c r="C247" s="1051"/>
      <c r="D247" s="1051"/>
      <c r="E247" s="1051"/>
      <c r="F247" s="1052"/>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6"/>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0"/>
      <c r="B248" s="1051"/>
      <c r="C248" s="1051"/>
      <c r="D248" s="1051"/>
      <c r="E248" s="1051"/>
      <c r="F248" s="1052"/>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6"/>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0"/>
      <c r="B249" s="1051"/>
      <c r="C249" s="1051"/>
      <c r="D249" s="1051"/>
      <c r="E249" s="1051"/>
      <c r="F249" s="1052"/>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6"/>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0"/>
      <c r="B250" s="1051"/>
      <c r="C250" s="1051"/>
      <c r="D250" s="1051"/>
      <c r="E250" s="1051"/>
      <c r="F250" s="1052"/>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6"/>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0"/>
      <c r="B251" s="1051"/>
      <c r="C251" s="1051"/>
      <c r="D251" s="1051"/>
      <c r="E251" s="1051"/>
      <c r="F251" s="1052"/>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6"/>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7"/>
    </row>
    <row r="254" spans="1:50" ht="24.75" customHeight="1" x14ac:dyDescent="0.15">
      <c r="A254" s="1050"/>
      <c r="B254" s="1051"/>
      <c r="C254" s="1051"/>
      <c r="D254" s="1051"/>
      <c r="E254" s="1051"/>
      <c r="F254" s="1052"/>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0"/>
      <c r="B255" s="1051"/>
      <c r="C255" s="1051"/>
      <c r="D255" s="1051"/>
      <c r="E255" s="1051"/>
      <c r="F255" s="1052"/>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809"/>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row>
    <row r="256" spans="1:50" ht="24.75" customHeight="1" x14ac:dyDescent="0.15">
      <c r="A256" s="1050"/>
      <c r="B256" s="1051"/>
      <c r="C256" s="1051"/>
      <c r="D256" s="1051"/>
      <c r="E256" s="1051"/>
      <c r="F256" s="1052"/>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6"/>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0"/>
      <c r="B257" s="1051"/>
      <c r="C257" s="1051"/>
      <c r="D257" s="1051"/>
      <c r="E257" s="1051"/>
      <c r="F257" s="1052"/>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6"/>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0"/>
      <c r="B258" s="1051"/>
      <c r="C258" s="1051"/>
      <c r="D258" s="1051"/>
      <c r="E258" s="1051"/>
      <c r="F258" s="1052"/>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6"/>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0"/>
      <c r="B259" s="1051"/>
      <c r="C259" s="1051"/>
      <c r="D259" s="1051"/>
      <c r="E259" s="1051"/>
      <c r="F259" s="1052"/>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6"/>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0"/>
      <c r="B260" s="1051"/>
      <c r="C260" s="1051"/>
      <c r="D260" s="1051"/>
      <c r="E260" s="1051"/>
      <c r="F260" s="1052"/>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6"/>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0"/>
      <c r="B261" s="1051"/>
      <c r="C261" s="1051"/>
      <c r="D261" s="1051"/>
      <c r="E261" s="1051"/>
      <c r="F261" s="1052"/>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6"/>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0"/>
      <c r="B262" s="1051"/>
      <c r="C262" s="1051"/>
      <c r="D262" s="1051"/>
      <c r="E262" s="1051"/>
      <c r="F262" s="1052"/>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6"/>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0"/>
      <c r="B263" s="1051"/>
      <c r="C263" s="1051"/>
      <c r="D263" s="1051"/>
      <c r="E263" s="1051"/>
      <c r="F263" s="1052"/>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6"/>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0"/>
      <c r="B264" s="1051"/>
      <c r="C264" s="1051"/>
      <c r="D264" s="1051"/>
      <c r="E264" s="1051"/>
      <c r="F264" s="1052"/>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6"/>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1">
        <v>1</v>
      </c>
      <c r="B4" s="106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1">
        <v>2</v>
      </c>
      <c r="B5" s="106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1">
        <v>3</v>
      </c>
      <c r="B6" s="106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1">
        <v>28</v>
      </c>
      <c r="B31" s="1061">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1">
        <v>29</v>
      </c>
      <c r="B32" s="1061">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1">
        <v>30</v>
      </c>
      <c r="B33" s="1061">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1">
        <v>1</v>
      </c>
      <c r="B37" s="1061">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1">
        <v>1</v>
      </c>
      <c r="B202" s="1061">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1">
        <v>17</v>
      </c>
      <c r="B647" s="1061">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1">
        <v>1</v>
      </c>
      <c r="B928" s="106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2018-08-23T14:19:41Z</cp:lastPrinted>
  <dcterms:created xsi:type="dcterms:W3CDTF">2012-03-13T00:50:25Z</dcterms:created>
  <dcterms:modified xsi:type="dcterms:W3CDTF">2018-08-23T14:19:53Z</dcterms:modified>
</cp:coreProperties>
</file>