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⑨kawakami(H28_H30)\01調査関係\H30\180824【官房予算係】最終公表に向けたレビューシート等の追記・修正等\回答\"/>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<sst xmlns="http://schemas.openxmlformats.org/spreadsheetml/2006/main" count="2778" uniqueCount="599">
  <si>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</si>
  <si>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</si>
  <si>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</si>
  <si>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</si>
  <si>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</si>
  <si>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</si>
  <si>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</si>
  <si>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</si>
  <si>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</si>
  <si>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</si>
  <si>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</si>
  <si>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</si>
  <si>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</si>
  <si>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</si>
  <si>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</si>
  <si>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</si>
  <si>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</si>
  <si>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</si>
  <si>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</si>
  <si>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</si>
  <si>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</si>
  <si>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</si>
  <si>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</si>
  <si>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</si>
  <si>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</si>
  <si>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</si>
  <si>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</si>
  <si>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</si>
  <si>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</si>
  <si>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</si>
  <si>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</si>
  <si>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</si>
  <si>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</si>
  <si>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</si>
  <si>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</si>
  <si>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</si>
  <si>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</si>
  <si>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</si>
  <si>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</si>
  <si>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</si>
  <si>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</si>
  <si>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</si>
  <si>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</si>
  <si>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</si>
  <si>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</si>
  <si>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</si>
  <si>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</si>
  <si>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</si>
  <si>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</si>
  <si>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</si>
  <si>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</si>
  <si>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</si>
  <si>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</si>
  <si>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</si>
  <si>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</si>
  <si>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</si>
  <si>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</si>
  <si>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</si>
  <si>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</si>
  <si>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</si>
  <si>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</si>
  <si>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</si>
  <si>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</si>
  <si>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</si>
  <si>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</si>
  <si>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</si>
  <si>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</si>
  <si>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</si>
  <si>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</si>
  <si>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</si>
  <si>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</si>
  <si>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</si>
  <si>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</si>
  <si>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</si>
  <si>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</si>
  <si>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</si>
  <si>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</si>
  <si>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</si>
  <si>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</si>
  <si>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</si>
  <si>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</si>
  <si>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</si>
  <si>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</si>
  <si>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</si>
  <si>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</si>
  <si>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</si>
  <si>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</si>
  <si>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</si>
  <si>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</si>
  <si>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</si>
  <si>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</si>
  <si>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</si>
  <si>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</si>
  <si>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</si>
  <si>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</si>
  <si>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</si>
  <si>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</si>
  <si>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</si>
  <si>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</si>
  <si>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</si>
  <si>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</si>
  <si>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</si>
  <si>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</si>
  <si>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</si>
  <si>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</si>
  <si>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</si>
  <si>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</si>
  <si>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</si>
  <si>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</si>
  <si>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</si>
  <si>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</si>
  <si>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</si>
  <si>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</si>
  <si>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</si>
  <si>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</si>
  <si>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</si>
  <si>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</si>
  <si>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</si>
  <si>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</si>
  <si>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</si>
  <si>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</si>
  <si>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</si>
  <si>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</si>
  <si>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</si>
  <si>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</si>
  <si>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</si>
  <si>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</si>
  <si>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</si>
  <si>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</si>
  <si>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</si>
  <si>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</si>
  <si>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</si>
  <si>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</si>
  <si>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</si>
  <si>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</si>
  <si>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</si>
  <si>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</si>
  <si>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</si>
  <si>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</si>
  <si>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</si>
  <si>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</si>
  <si>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</si>
  <si>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</si>
  <si>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</si>
  <si>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</si>
  <si>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</si>
  <si>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</si>
  <si>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</si>
  <si>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</si>
  <si>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</si>
  <si>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</si>
  <si>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</si>
  <si>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</si>
  <si>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</si>
  <si>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</si>
  <si>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</si>
  <si>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</si>
  <si>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</si>
  <si>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</si>
  <si>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</si>
  <si>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</si>
  <si>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</si>
  <si>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</si>
  <si>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</si>
  <si>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</si>
  <si>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</si>
  <si>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</si>
  <si>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</si>
  <si>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</si>
  <si>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</si>
  <si>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</si>
  <si>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</si>
  <si>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</si>
  <si>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</si>
  <si>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</si>
  <si>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</si>
  <si>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</si>
  <si>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</si>
  <si>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</si>
  <si>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</si>
  <si>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</si>
  <si>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</si>
  <si>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</si>
  <si>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</si>
  <si>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</si>
  <si>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</si>
  <si>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</si>
  <si>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</si>
  <si>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</si>
  <si>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</si>
  <si>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</si>
  <si>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</si>
  <si>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</si>
  <si>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</si>
  <si>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</si>
  <si>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</si>
  <si>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</si>
  <si>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</si>
  <si>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</si>
  <si>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</si>
  <si>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</si>
  <si>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</si>
  <si>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</si>
  <si>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</si>
  <si>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</si>
  <si>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</si>
  <si>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</si>
  <si>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</si>
  <si>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</si>
  <si>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</si>
  <si>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</si>
  <si>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</si>
  <si>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</si>
  <si>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</si>
  <si>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</si>
  <si>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</si>
  <si>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</si>
  <si>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</si>
  <si>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</si>
  <si>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</si>
  <si>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</si>
  <si>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</si>
  <si>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</si>
  <si>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</si>
  <si>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</si>
  <si>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</si>
  <si>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</si>
  <si>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</si>
  <si>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</si>
  <si>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</si>
  <si>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</si>
  <si>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</si>
  <si>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</si>
  <si>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</si>
  <si>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</si>
  <si>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</si>
  <si>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</si>
  <si>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</si>
  <si>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</si>
  <si>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</si>
  <si>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</si>
  <si>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</si>
  <si>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</si>
  <si>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</si>
  <si>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</si>
  <si>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</si>
  <si>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</si>
  <si>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</si>
  <si>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</si>
  <si>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</si>
  <si>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</si>
  <si>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</si>
  <si>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</si>
  <si>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</si>
  <si>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</si>
  <si>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</si>
  <si>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</si>
  <si>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</si>
  <si>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</si>
  <si>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</si>
  <si>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</si>
  <si>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</si>
  <si>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</si>
  <si>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</si>
  <si>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</si>
  <si>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</si>
  <si>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</si>
  <si>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</si>
  <si>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</si>
  <si>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</si>
  <si>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</si>
  <si>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</si>
  <si>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</si>
  <si>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</si>
  <si>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</si>
  <si>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</si>
  <si>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</si>
  <si>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</si>
  <si>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</si>
  <si>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</si>
  <si>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</si>
  <si>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</si>
  <si>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</si>
  <si>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</si>
  <si>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</si>
  <si>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</si>
  <si>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</si>
  <si>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</si>
  <si>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</si>
  <si>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</si>
  <si>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</si>
  <si>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</si>
  <si>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</si>
  <si>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</si>
  <si>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</si>
  <si>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</si>
  <si>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</si>
  <si>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</si>
  <si>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</si>
  <si>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</si>
  <si>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</si>
  <si>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</si>
  <si>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</si>
  <si>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</si>
  <si>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</si>
  <si>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</si>
  <si>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</si>
  <si>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</si>
  <si>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</si>
  <si>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</si>
  <si>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</si>
  <si>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</si>
  <si>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</si>
  <si>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</si>
  <si>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</si>
  <si>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</si>
  <si>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</si>
  <si>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</si>
  <si>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</si>
  <si>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</si>
  <si>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</si>
  <si>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</si>
  <si>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</si>
  <si>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</si>
  <si>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</si>
  <si>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</si>
  <si>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</si>
  <si>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</si>
  <si>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</si>
  <si>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</si>
  <si>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</si>
  <si>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</si>
  <si>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</si>
  <si>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</si>
  <si>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</si>
  <si>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</si>
  <si>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</si>
  <si>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</si>
  <si>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</si>
  <si>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</si>
  <si>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</si>
  <si>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</si>
  <si>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</si>
  <si>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</si>
  <si>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</si>
  <si>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</si>
  <si>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</si>
  <si>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</si>
  <si>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</si>
  <si>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</si>
  <si>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</si>
  <si>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</si>
  <si>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</si>
  <si>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</si>
  <si>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</si>
  <si>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</si>
  <si>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</si>
  <si>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</si>
  <si>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</si>
  <si>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</si>
  <si>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</si>
  <si>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</si>
  <si>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</si>
  <si>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</si>
  <si>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</si>
  <si>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</si>
  <si>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</si>
  <si>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</si>
  <si>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</si>
  <si>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</si>
  <si>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</si>
  <si>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</si>
  <si>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</si>
  <si>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</si>
  <si>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</si>
  <si>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</si>
  <si>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</si>
  <si>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</si>
  <si>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</si>
  <si>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</si>
  <si>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</si>
  <si>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</si>
  <si>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</si>
  <si>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</si>
  <si>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</si>
  <si>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</si>
  <si>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</si>
  <si>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</si>
  <si>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</si>
  <si>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</si>
  <si>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</si>
  <si>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</si>
  <si>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</si>
  <si>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</si>
  <si>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</si>
  <si>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</si>
  <si>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</si>
  <si>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</si>
  <si>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</si>
  <si>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</si>
  <si>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</si>
  <si>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</si>
  <si>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</si>
  <si>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</si>
  <si>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</si>
  <si>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</si>
  <si>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</si>
  <si>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</si>
  <si>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</si>
  <si>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</si>
  <si>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</si>
  <si>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</si>
  <si>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</si>
  <si>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</si>
  <si>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</si>
  <si>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</si>
  <si>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</si>
  <si>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</si>
  <si>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</si>
  <si>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</si>
  <si>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</si>
  <si>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</si>
  <si>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</si>
  <si>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</si>
  <si>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</si>
  <si>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</si>
  <si>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</si>
  <si>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</si>
  <si>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</si>
  <si>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</si>
  <si>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</si>
  <si>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</si>
  <si>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</si>
  <si>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</si>
  <si>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</si>
  <si>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</si>
  <si>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</si>
  <si>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</si>
  <si>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</si>
  <si>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</si>
  <si>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</si>
  <si>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</si>
  <si>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</si>
  <si>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</si>
  <si>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</si>
  <si>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</si>
  <si>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</si>
  <si>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</si>
  <si>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</si>
  <si>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</si>
  <si>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</si>
  <si>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</si>
  <si>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</si>
  <si>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</si>
  <si>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</si>
  <si>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</si>
  <si>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</si>
  <si>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</si>
  <si>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</si>
  <si>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</si>
  <si>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</si>
  <si>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</si>
  <si>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</si>
  <si>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</si>
  <si>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</si>
  <si>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</si>
  <si>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</si>
  <si>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</si>
  <si>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</si>
  <si>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</si>
  <si>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</si>
  <si>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</si>
  <si>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</si>
  <si>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</si>
  <si>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</si>
  <si>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</si>
  <si>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</si>
  <si>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</si>
  <si>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</si>
  <si>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</si>
  <si>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</si>
  <si>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</si>
  <si>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</si>
  <si>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</si>
  <si>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</si>
  <si>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</si>
  <si>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</si>
  <si>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</si>
  <si>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</si>
  <si>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</si>
  <si>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</si>
  <si>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</si>
  <si>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</si>
  <si>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</si>
  <si>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</si>
  <si>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</si>
  <si>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</si>
  <si>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</si>
  <si>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</si>
  <si>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</si>
  <si>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</si>
  <si>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</si>
  <si>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</si>
  <si>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</si>
  <si>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</si>
  <si>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</si>
  <si>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</si>
  <si>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</si>
  <si>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</si>
  <si>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</si>
  <si>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</si>
  <si>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</si>
  <si>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</si>
  <si>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</si>
  <si>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</si>
  <si>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</si>
  <si>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</si>
  <si>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</si>
  <si>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</si>
  <si>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</si>
  <si>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</si>
  <si>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</si>
  <si>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</si>
  <si>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</si>
  <si>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</si>
  <si>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</si>
  <si>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</si>
  <si>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</si>
  <si>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</si>
  <si>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</si>
  <si>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</si>
  <si>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</si>
  <si>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</si>
  <si>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</si>
  <si>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</si>
  <si>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</si>
  <si>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</si>
  <si>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</si>
  <si>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</si>
  <si>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</si>
  <si>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</si>
  <si>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</si>
  <si>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</si>
  <si>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</si>
  <si>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</si>
  <si>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</si>
  <si>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</si>
  <si>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</si>
  <si>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</si>
  <si>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</si>
  <si>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国土交通本省施設整備費</t>
    <rPh sb="0" eb="2">
      <t>コクド</t>
    </rPh>
    <rPh sb="2" eb="4">
      <t>コウツウ</t>
    </rPh>
    <rPh sb="4" eb="6">
      <t>ホンショウ</t>
    </rPh>
    <rPh sb="6" eb="8">
      <t>シセツ</t>
    </rPh>
    <rPh sb="8" eb="11">
      <t>セイビヒ</t>
    </rPh>
    <phoneticPr fontId="5"/>
  </si>
  <si>
    <t>大臣官房</t>
    <rPh sb="0" eb="2">
      <t>ダイジン</t>
    </rPh>
    <rPh sb="2" eb="4">
      <t>カンボウ</t>
    </rPh>
    <phoneticPr fontId="5"/>
  </si>
  <si>
    <t>国土交通省</t>
  </si>
  <si>
    <t>会計課</t>
    <rPh sb="0" eb="3">
      <t>カイケイカ</t>
    </rPh>
    <phoneticPr fontId="5"/>
  </si>
  <si>
    <t>海谷　厚志</t>
    <rPh sb="0" eb="2">
      <t>カイヤ</t>
    </rPh>
    <rPh sb="3" eb="5">
      <t>アツシ</t>
    </rPh>
    <phoneticPr fontId="5"/>
  </si>
  <si>
    <t>－</t>
    <phoneticPr fontId="5"/>
  </si>
  <si>
    <t>○</t>
  </si>
  <si>
    <t>　国土交通本省所管の国土交通本省の庁舎について、良好な執務環境を維持し機能を維持するために、建物、工作物並びにこれらの従物の改修等を行う。</t>
    <phoneticPr fontId="5"/>
  </si>
  <si>
    <t>　中央合同庁舎第３号館は、昭和４１年の竣功ののち、昭和４８年に増築し、築後約５０年を経過している。建物、工作物並びにこれらの従物の附属設備については、使用頻度や経過年数により不具合の発生頻度も高まってくることから、庁舎機能を維持するためには、個々の設備等の不具合発生頻度（耐用年数）や緊急度、さらに施設運営において新たな対応が必要なものについて、時宜に応じた計画的な改修や更新等が必要である。
　平成２９年度においては、平成２８年度に契約を行った自動電話交換設備更新の継続である。
　自動電話交換設備更新は、本省内外との連絡調整の基幹設備である自動電話交換設備が経年劣化による故障の増加及び内線電話の回線収容不足により支障をきたすため更新を行い、設備本来の機能維持を図るものである。（平成３２年度まで継続）</t>
    <phoneticPr fontId="5"/>
  </si>
  <si>
    <t>施設整備費</t>
    <rPh sb="0" eb="2">
      <t>シセツ</t>
    </rPh>
    <rPh sb="2" eb="5">
      <t>セイビヒ</t>
    </rPh>
    <phoneticPr fontId="5"/>
  </si>
  <si>
    <t>過去３ヶ年の故障件数の平均から改善された件数を成果実績とする。
年間平均故障件数：２１件
成果実績＝目標値－年間故障件数</t>
    <phoneticPr fontId="5"/>
  </si>
  <si>
    <t>件</t>
    <rPh sb="0" eb="1">
      <t>ケン</t>
    </rPh>
    <phoneticPr fontId="5"/>
  </si>
  <si>
    <t>-</t>
    <phoneticPr fontId="5"/>
  </si>
  <si>
    <t>合同庁舎第３号館の庁舎附帯設備の改修
自動電話交換設備更新</t>
    <rPh sb="0" eb="2">
      <t>ゴウドウ</t>
    </rPh>
    <rPh sb="2" eb="4">
      <t>チョウシャ</t>
    </rPh>
    <rPh sb="4" eb="5">
      <t>ダイ</t>
    </rPh>
    <rPh sb="6" eb="8">
      <t>ゴウカン</t>
    </rPh>
    <rPh sb="9" eb="11">
      <t>チョウシャ</t>
    </rPh>
    <rPh sb="11" eb="13">
      <t>フタイ</t>
    </rPh>
    <rPh sb="13" eb="15">
      <t>セツビ</t>
    </rPh>
    <rPh sb="16" eb="18">
      <t>カイシュウ</t>
    </rPh>
    <rPh sb="19" eb="21">
      <t>ジドウ</t>
    </rPh>
    <rPh sb="21" eb="23">
      <t>デンワ</t>
    </rPh>
    <rPh sb="23" eb="25">
      <t>コウカン</t>
    </rPh>
    <rPh sb="25" eb="27">
      <t>セツビ</t>
    </rPh>
    <rPh sb="27" eb="29">
      <t>コウシン</t>
    </rPh>
    <phoneticPr fontId="5"/>
  </si>
  <si>
    <t>件</t>
    <rPh sb="0" eb="1">
      <t>ケン</t>
    </rPh>
    <phoneticPr fontId="5"/>
  </si>
  <si>
    <t>執行額　／　改修件数</t>
    <rPh sb="0" eb="2">
      <t>シッコウ</t>
    </rPh>
    <rPh sb="2" eb="3">
      <t>ガク</t>
    </rPh>
    <rPh sb="6" eb="8">
      <t>カイシュウ</t>
    </rPh>
    <rPh sb="8" eb="10">
      <t>ケンスウ</t>
    </rPh>
    <phoneticPr fontId="5"/>
  </si>
  <si>
    <t>百万円</t>
    <rPh sb="0" eb="1">
      <t>ヒャク</t>
    </rPh>
    <rPh sb="1" eb="3">
      <t>マンエン</t>
    </rPh>
    <phoneticPr fontId="5"/>
  </si>
  <si>
    <t>百万円
　　/
件</t>
    <rPh sb="0" eb="1">
      <t>ヒャク</t>
    </rPh>
    <rPh sb="1" eb="3">
      <t>マンエン</t>
    </rPh>
    <rPh sb="8" eb="9">
      <t>ケン</t>
    </rPh>
    <phoneticPr fontId="5"/>
  </si>
  <si>
    <t>31 / 3</t>
    <phoneticPr fontId="5"/>
  </si>
  <si>
    <t>50 / 1</t>
    <phoneticPr fontId="5"/>
  </si>
  <si>
    <t>72 / 1</t>
    <phoneticPr fontId="5"/>
  </si>
  <si>
    <t>78 / 1</t>
    <phoneticPr fontId="5"/>
  </si>
  <si>
    <t>‐</t>
  </si>
  <si>
    <t>国の庁舎の施設整備は、国が実施すべき事業であり、地方自治体、民間等に委ねることはできない。</t>
    <rPh sb="0" eb="1">
      <t>クニ</t>
    </rPh>
    <rPh sb="2" eb="4">
      <t>チョウシャ</t>
    </rPh>
    <rPh sb="5" eb="7">
      <t>シセツ</t>
    </rPh>
    <rPh sb="7" eb="9">
      <t>セイビ</t>
    </rPh>
    <rPh sb="11" eb="12">
      <t>クニ</t>
    </rPh>
    <rPh sb="13" eb="15">
      <t>ジッシ</t>
    </rPh>
    <rPh sb="18" eb="20">
      <t>ジギョウ</t>
    </rPh>
    <rPh sb="24" eb="26">
      <t>チホウ</t>
    </rPh>
    <rPh sb="26" eb="29">
      <t>ジチタイ</t>
    </rPh>
    <rPh sb="30" eb="32">
      <t>ミンカン</t>
    </rPh>
    <rPh sb="32" eb="33">
      <t>トウ</t>
    </rPh>
    <rPh sb="34" eb="35">
      <t>ユダ</t>
    </rPh>
    <phoneticPr fontId="5"/>
  </si>
  <si>
    <t>無</t>
  </si>
  <si>
    <t>一般競争の実施により支出先を選定しており、競争性は確保されている。</t>
    <phoneticPr fontId="5"/>
  </si>
  <si>
    <t>契約書に基づき受益者との負担関係が定められており、妥当である。</t>
    <rPh sb="0" eb="3">
      <t>ケイヤクショ</t>
    </rPh>
    <rPh sb="4" eb="5">
      <t>モト</t>
    </rPh>
    <rPh sb="7" eb="10">
      <t>ジュエキシャ</t>
    </rPh>
    <rPh sb="12" eb="14">
      <t>フタン</t>
    </rPh>
    <rPh sb="14" eb="16">
      <t>カンケイ</t>
    </rPh>
    <rPh sb="17" eb="18">
      <t>サダ</t>
    </rPh>
    <rPh sb="25" eb="27">
      <t>ダトウ</t>
    </rPh>
    <phoneticPr fontId="5"/>
  </si>
  <si>
    <t>一般競争の実施により単位当たりコスト等も妥当なものとなっている。</t>
    <rPh sb="0" eb="2">
      <t>イッパン</t>
    </rPh>
    <rPh sb="2" eb="4">
      <t>キョウソウ</t>
    </rPh>
    <rPh sb="5" eb="7">
      <t>ジッシ</t>
    </rPh>
    <rPh sb="10" eb="12">
      <t>タンイ</t>
    </rPh>
    <rPh sb="12" eb="13">
      <t>ア</t>
    </rPh>
    <rPh sb="18" eb="19">
      <t>トウ</t>
    </rPh>
    <rPh sb="20" eb="22">
      <t>ダトウ</t>
    </rPh>
    <phoneticPr fontId="5"/>
  </si>
  <si>
    <t>庁舎施設の機能維持のために必要な改修として事業目的に合致した費目・使途となっている。</t>
    <rPh sb="0" eb="2">
      <t>チョウシャ</t>
    </rPh>
    <rPh sb="2" eb="4">
      <t>シセツ</t>
    </rPh>
    <rPh sb="5" eb="7">
      <t>キノウ</t>
    </rPh>
    <rPh sb="7" eb="9">
      <t>イジ</t>
    </rPh>
    <rPh sb="13" eb="15">
      <t>ヒツヨウ</t>
    </rPh>
    <rPh sb="16" eb="18">
      <t>カイシュウ</t>
    </rPh>
    <rPh sb="21" eb="23">
      <t>ジギョウ</t>
    </rPh>
    <rPh sb="23" eb="25">
      <t>モクテキ</t>
    </rPh>
    <rPh sb="26" eb="28">
      <t>ガッチ</t>
    </rPh>
    <rPh sb="30" eb="32">
      <t>ヒモク</t>
    </rPh>
    <rPh sb="33" eb="35">
      <t>シト</t>
    </rPh>
    <phoneticPr fontId="5"/>
  </si>
  <si>
    <t>契約手続き前に、事業実施にあたって他の手段・方法等の検討を十分に行ったうえで仕様書等を作成しており、コスト削減を行ったうえで実施している。</t>
    <phoneticPr fontId="5"/>
  </si>
  <si>
    <t>国土交通省庁舎管理室調べ（自動電話交換設備_年間故障件数）平成29年6月16日作成</t>
    <phoneticPr fontId="5"/>
  </si>
  <si>
    <t>従来より、庁舎設備（建物、工作物並びにこれらの従物）について、緊急度や不具合の発生頻度（耐用年数）等を考慮し、効率的に改修等の事業を実施している。</t>
    <phoneticPr fontId="5"/>
  </si>
  <si>
    <t>今後も引き続き、庁舎機能を維持するための施設整備について、効率的な事業を行っていく。</t>
    <phoneticPr fontId="5"/>
  </si>
  <si>
    <t>001</t>
    <phoneticPr fontId="5"/>
  </si>
  <si>
    <t>002</t>
    <phoneticPr fontId="5"/>
  </si>
  <si>
    <t>004</t>
    <phoneticPr fontId="5"/>
  </si>
  <si>
    <t>474</t>
    <phoneticPr fontId="5"/>
  </si>
  <si>
    <t>453</t>
    <phoneticPr fontId="5"/>
  </si>
  <si>
    <t>466</t>
    <phoneticPr fontId="5"/>
  </si>
  <si>
    <t>478</t>
    <phoneticPr fontId="5"/>
  </si>
  <si>
    <t>中央合同庁舎第３号館構内自動電話交換設備１式製造</t>
    <rPh sb="0" eb="2">
      <t>チュウオウ</t>
    </rPh>
    <rPh sb="2" eb="4">
      <t>ゴウドウ</t>
    </rPh>
    <rPh sb="4" eb="5">
      <t>チョウ</t>
    </rPh>
    <rPh sb="5" eb="7">
      <t>シャダイ</t>
    </rPh>
    <rPh sb="8" eb="10">
      <t>ゴウカン</t>
    </rPh>
    <rPh sb="10" eb="12">
      <t>コウナイ</t>
    </rPh>
    <rPh sb="12" eb="14">
      <t>ジドウ</t>
    </rPh>
    <rPh sb="14" eb="16">
      <t>デンワ</t>
    </rPh>
    <rPh sb="16" eb="18">
      <t>コウカン</t>
    </rPh>
    <rPh sb="18" eb="20">
      <t>セツビ</t>
    </rPh>
    <rPh sb="21" eb="22">
      <t>シキ</t>
    </rPh>
    <rPh sb="22" eb="24">
      <t>セイゾウ</t>
    </rPh>
    <phoneticPr fontId="5"/>
  </si>
  <si>
    <t>電通工業（株）</t>
    <rPh sb="0" eb="2">
      <t>デンツウ</t>
    </rPh>
    <rPh sb="2" eb="4">
      <t>コウギョウ</t>
    </rPh>
    <rPh sb="4" eb="7">
      <t>カブ</t>
    </rPh>
    <phoneticPr fontId="5"/>
  </si>
  <si>
    <t>構内電話交換設備の更新</t>
    <rPh sb="0" eb="2">
      <t>コウナイ</t>
    </rPh>
    <rPh sb="2" eb="4">
      <t>デンワ</t>
    </rPh>
    <rPh sb="4" eb="6">
      <t>コウカン</t>
    </rPh>
    <rPh sb="6" eb="8">
      <t>セツビ</t>
    </rPh>
    <rPh sb="9" eb="11">
      <t>コウシン</t>
    </rPh>
    <phoneticPr fontId="5"/>
  </si>
  <si>
    <t>自動電話交換設備の更新により、年間の故障件数を改善し、職員の執務環境の維持を図るため、平成３２年度までに、年間故障件数を０件にする。</t>
    <rPh sb="43" eb="45">
      <t>ヘイセイ</t>
    </rPh>
    <rPh sb="47" eb="49">
      <t>ネンド</t>
    </rPh>
    <rPh sb="53" eb="55">
      <t>ネンカン</t>
    </rPh>
    <rPh sb="55" eb="57">
      <t>コショウ</t>
    </rPh>
    <rPh sb="57" eb="59">
      <t>ケンスウ</t>
    </rPh>
    <rPh sb="61" eb="62">
      <t>ケン</t>
    </rPh>
    <phoneticPr fontId="5"/>
  </si>
  <si>
    <t>A.電通工業（株）</t>
    <rPh sb="2" eb="6">
      <t>デンツウコウギョウ</t>
    </rPh>
    <rPh sb="6" eb="9">
      <t>カブ</t>
    </rPh>
    <phoneticPr fontId="5"/>
  </si>
  <si>
    <t>外部有識者の所見を踏まえ、アウトカム指標について、より適切な指標を設定できないか検討されたい。また発注方法の検討を含め、より効果的・効率的な事業の執行が可能かどうかについても検討されたい。</t>
    <rPh sb="49" eb="51">
      <t>ハッチュウ</t>
    </rPh>
    <rPh sb="51" eb="53">
      <t>ホウホウ</t>
    </rPh>
    <rPh sb="54" eb="56">
      <t>ケントウ</t>
    </rPh>
    <rPh sb="57" eb="58">
      <t>フク</t>
    </rPh>
    <rPh sb="62" eb="65">
      <t>コウカテキ</t>
    </rPh>
    <rPh sb="66" eb="69">
      <t>コウリツテキ</t>
    </rPh>
    <rPh sb="70" eb="72">
      <t>ジギョウ</t>
    </rPh>
    <rPh sb="73" eb="75">
      <t>シッコウ</t>
    </rPh>
    <rPh sb="76" eb="78">
      <t>カノウ</t>
    </rPh>
    <rPh sb="87" eb="89">
      <t>ケントウ</t>
    </rPh>
    <phoneticPr fontId="5"/>
  </si>
  <si>
    <t>本省設備の機能維持のための維持費という位置づけだが、ICTの普及等社会的背景の変化を考慮して機能的陳腐化も同時に防止すべき。電話の故障件数という成果指標は今年の修繕箇所に対応したもので適切と考えるが、別途B/C等別の観点からも成果を評価してもよいのではないか。なお、電話回線等既に普及している機器の修繕の場合には他の庁舎と同時に発注することでより安く調達できるということはないか。</t>
    <phoneticPr fontId="5"/>
  </si>
  <si>
    <t>執行等改善</t>
  </si>
  <si>
    <t>　機能的陳腐化に関しては、既に自動電話交換設備の更新発注が平成２８年度に国庫債務負担（５ヶ年）で契約をしており、収容回線の増量、ＩＰ化の対応など機能的向上も考慮して発注している。
　修繕に関して、更新が平成３２年度に完了し既設の設備と切替えを行う予定であるが、既設の設備が保守部品等を含め製造中止となっており、更新完了まで手持ちの機材で修繕を行っている状況のため、部品等を調達する修繕の発注が出来ない状態である。
　また、上記以外の修繕に関しては、別途発注（平成29年度から3ヶ年国債）している中央合同庁舎第３号館等施設管理業務（市場化テスト）で自動電話交換装置等保守も含め一括発注しており、その業務で対応している。
　成果指標に関して、別途、整備費用に対する成果を検討した。</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</si>
</sst>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741</xdr:row>
      <xdr:rowOff>0</xdr:rowOff>
    </xdr:from>
    <xdr:to>
      <xdr:col>20</xdr:col>
      <xdr:colOff>159277</xdr:colOff>
      <xdr:row>743</xdr:row>
      <xdr:rowOff>306699</xdr:rowOff>
    </xdr:to>
    <xdr:sp macro="" textlink="">
      <xdr:nvSpPr>
        <xdr:cNvPr id="2" name="テキスト ボックス 1"/>
        <xdr:cNvSpPr txBox="1"/>
      </xdr:nvSpPr>
      <xdr:spPr>
        <a:xfrm>
          <a:off x="2174575" y="32978066"/>
          <a:ext cx="1938476" cy="10075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ja-JP" altLang="en-US" sz="1100"/>
            <a:t>７２百万円</a:t>
          </a:r>
        </a:p>
      </xdr:txBody>
    </xdr:sp>
    <xdr:clientData/>
  </xdr:twoCellAnchor>
  <xdr:twoCellAnchor>
    <xdr:from>
      <xdr:col>25</xdr:col>
      <xdr:colOff>84585</xdr:colOff>
      <xdr:row>745</xdr:row>
      <xdr:rowOff>336615</xdr:rowOff>
    </xdr:from>
    <xdr:to>
      <xdr:col>35</xdr:col>
      <xdr:colOff>48556</xdr:colOff>
      <xdr:row>748</xdr:row>
      <xdr:rowOff>296040</xdr:rowOff>
    </xdr:to>
    <xdr:sp macro="" textlink="">
      <xdr:nvSpPr>
        <xdr:cNvPr id="3" name="テキスト ボックス 2"/>
        <xdr:cNvSpPr txBox="1"/>
      </xdr:nvSpPr>
      <xdr:spPr>
        <a:xfrm>
          <a:off x="5026802" y="34716473"/>
          <a:ext cx="1940858" cy="10107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Ａ．電通工業</a:t>
          </a:r>
          <a:r>
            <a:rPr kumimoji="1" lang="en-US" altLang="ja-JP" sz="1100"/>
            <a:t>(</a:t>
          </a:r>
          <a:r>
            <a:rPr kumimoji="1" lang="ja-JP" altLang="en-US" sz="1100"/>
            <a:t>株</a:t>
          </a:r>
          <a:r>
            <a:rPr kumimoji="1" lang="en-US" altLang="ja-JP" sz="1100"/>
            <a:t>)</a:t>
          </a:r>
        </a:p>
        <a:p>
          <a:pPr algn="ctr"/>
          <a:r>
            <a:rPr kumimoji="1" lang="ja-JP" altLang="en-US" sz="1100"/>
            <a:t>７２百万円</a:t>
          </a:r>
        </a:p>
      </xdr:txBody>
    </xdr:sp>
    <xdr:clientData/>
  </xdr:twoCellAnchor>
  <xdr:twoCellAnchor>
    <xdr:from>
      <xdr:col>16</xdr:col>
      <xdr:colOff>571</xdr:colOff>
      <xdr:row>743</xdr:row>
      <xdr:rowOff>315104</xdr:rowOff>
    </xdr:from>
    <xdr:to>
      <xdr:col>25</xdr:col>
      <xdr:colOff>84584</xdr:colOff>
      <xdr:row>747</xdr:row>
      <xdr:rowOff>135407</xdr:rowOff>
    </xdr:to>
    <xdr:cxnSp macro="">
      <xdr:nvCxnSpPr>
        <xdr:cNvPr id="4" name="カギ線コネクタ 3"/>
        <xdr:cNvCxnSpPr>
          <a:endCxn id="3" idx="1"/>
        </xdr:cNvCxnSpPr>
      </xdr:nvCxnSpPr>
      <xdr:spPr>
        <a:xfrm rot="16200000" flipH="1">
          <a:off x="3484148" y="33673508"/>
          <a:ext cx="1222096" cy="1863211"/>
        </a:xfrm>
        <a:prstGeom prst="bentConnector2">
          <a:avLst/>
        </a:prstGeom>
        <a:ln>
          <a:solidFill>
            <a:schemeClr val="tx1"/>
          </a:solidFill>
          <a:headEnd type="none" w="med" len="me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157698</xdr:colOff>
      <xdr:row>745</xdr:row>
      <xdr:rowOff>14632</xdr:rowOff>
    </xdr:from>
    <xdr:ext cx="4209425" cy="275717"/>
    <xdr:sp macro="" textlink="">
      <xdr:nvSpPr>
        <xdr:cNvPr id="5" name="テキスト ボックス 4"/>
        <xdr:cNvSpPr txBox="1"/>
      </xdr:nvSpPr>
      <xdr:spPr>
        <a:xfrm>
          <a:off x="4506849" y="34394490"/>
          <a:ext cx="4209425"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一般競争入札（総合評価）</a:t>
          </a:r>
          <a:r>
            <a:rPr kumimoji="1" lang="en-US" altLang="ja-JP" sz="1100"/>
            <a:t>】</a:t>
          </a:r>
          <a:r>
            <a:rPr kumimoji="1" lang="ja-JP" altLang="en-US" sz="1100"/>
            <a:t>　５ヶ年国債（平成２９年度分）</a:t>
          </a:r>
        </a:p>
      </xdr:txBody>
    </xdr:sp>
    <xdr:clientData/>
  </xdr:oneCellAnchor>
  <xdr:oneCellAnchor>
    <xdr:from>
      <xdr:col>24</xdr:col>
      <xdr:colOff>179927</xdr:colOff>
      <xdr:row>749</xdr:row>
      <xdr:rowOff>1623</xdr:rowOff>
    </xdr:from>
    <xdr:ext cx="3699340" cy="275717"/>
    <xdr:sp macro="" textlink="">
      <xdr:nvSpPr>
        <xdr:cNvPr id="6" name="テキスト ボックス 5"/>
        <xdr:cNvSpPr txBox="1"/>
      </xdr:nvSpPr>
      <xdr:spPr>
        <a:xfrm>
          <a:off x="4924455" y="35783274"/>
          <a:ext cx="369934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lang="ja-JP" altLang="ja-JP" sz="1100">
              <a:solidFill>
                <a:schemeClr val="dk1"/>
              </a:solidFill>
              <a:effectLst/>
              <a:latin typeface="+mn-lt"/>
              <a:ea typeface="+mn-ea"/>
              <a:cs typeface="+mn-cs"/>
            </a:rPr>
            <a:t>中央合同庁舎第３号館</a:t>
          </a:r>
          <a:r>
            <a:rPr lang="ja-JP" altLang="en-US" sz="1100">
              <a:solidFill>
                <a:schemeClr val="dk1"/>
              </a:solidFill>
              <a:effectLst/>
              <a:latin typeface="+mn-lt"/>
              <a:ea typeface="+mn-ea"/>
              <a:cs typeface="+mn-cs"/>
            </a:rPr>
            <a:t>構内自動電話交換設備１式製造</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Normal="75" zoomScaleSheetLayoutView="100" zoomScalePageLayoutView="85" workbookViewId="0">
      <selection activeCell="F733" sqref="F733:AX73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468</v>
      </c>
      <c r="AT2" s="218"/>
      <c r="AU2" s="218"/>
      <c r="AV2" s="52" t="str">
        <f>IF(AW2="", "", "-")</f>
        <v/>
      </c>
      <c r="AW2" s="395"/>
      <c r="AX2" s="395"/>
    </row>
    <row r="3" spans="1:50" ht="21" customHeight="1" thickBot="1">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552</v>
      </c>
      <c r="AK3" s="525"/>
      <c r="AL3" s="525"/>
      <c r="AM3" s="525"/>
      <c r="AN3" s="525"/>
      <c r="AO3" s="525"/>
      <c r="AP3" s="525"/>
      <c r="AQ3" s="525"/>
      <c r="AR3" s="525"/>
      <c r="AS3" s="525"/>
      <c r="AT3" s="525"/>
      <c r="AU3" s="525"/>
      <c r="AV3" s="525"/>
      <c r="AW3" s="525"/>
      <c r="AX3" s="24" t="s">
        <v>65</v>
      </c>
    </row>
    <row r="4" spans="1:50" ht="24.75" customHeight="1">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c r="A5" s="708" t="s">
        <v>67</v>
      </c>
      <c r="B5" s="709"/>
      <c r="C5" s="709"/>
      <c r="D5" s="709"/>
      <c r="E5" s="709"/>
      <c r="F5" s="710"/>
      <c r="G5" s="558" t="s">
        <v>176</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553</v>
      </c>
      <c r="AF5" s="717"/>
      <c r="AG5" s="717"/>
      <c r="AH5" s="717"/>
      <c r="AI5" s="717"/>
      <c r="AJ5" s="717"/>
      <c r="AK5" s="717"/>
      <c r="AL5" s="717"/>
      <c r="AM5" s="717"/>
      <c r="AN5" s="717"/>
      <c r="AO5" s="717"/>
      <c r="AP5" s="718"/>
      <c r="AQ5" s="719" t="s">
        <v>554</v>
      </c>
      <c r="AR5" s="720"/>
      <c r="AS5" s="720"/>
      <c r="AT5" s="720"/>
      <c r="AU5" s="720"/>
      <c r="AV5" s="720"/>
      <c r="AW5" s="720"/>
      <c r="AX5" s="721"/>
    </row>
    <row r="6" spans="1:50" ht="39" customHeight="1">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c r="A7" s="829" t="s">
        <v>22</v>
      </c>
      <c r="B7" s="830"/>
      <c r="C7" s="830"/>
      <c r="D7" s="830"/>
      <c r="E7" s="830"/>
      <c r="F7" s="831"/>
      <c r="G7" s="832" t="s">
        <v>555</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53.25" customHeight="1">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c r="A9" s="142" t="s">
        <v>23</v>
      </c>
      <c r="B9" s="143"/>
      <c r="C9" s="143"/>
      <c r="D9" s="143"/>
      <c r="E9" s="143"/>
      <c r="F9" s="143"/>
      <c r="G9" s="572" t="s">
        <v>557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c r="A10" s="739" t="s">
        <v>30</v>
      </c>
      <c r="B10" s="740"/>
      <c r="C10" s="740"/>
      <c r="D10" s="740"/>
      <c r="E10" s="740"/>
      <c r="F10" s="740"/>
      <c r="G10" s="672" t="s">
        <v>558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c r="A13" s="139"/>
      <c r="B13" s="140"/>
      <c r="C13" s="140"/>
      <c r="D13" s="140"/>
      <c r="E13" s="140"/>
      <c r="F13" s="141"/>
      <c r="G13" s="742" t="s">
        <v>6</v>
      </c>
      <c r="H13" s="743"/>
      <c r="I13" s="635" t="s">
        <v>7</v>
      </c>
      <c r="J13" s="636"/>
      <c r="K13" s="636"/>
      <c r="L13" s="636"/>
      <c r="M13" s="636"/>
      <c r="N13" s="636"/>
      <c r="O13" s="637"/>
      <c r="P13" s="97">
        <v>29</v>
      </c>
      <c r="Q13" s="98"/>
      <c r="R13" s="98"/>
      <c r="S13" s="98"/>
      <c r="T13" s="98"/>
      <c r="U13" s="98"/>
      <c r="V13" s="99"/>
      <c r="W13" s="97">
        <v>51</v>
      </c>
      <c r="X13" s="98"/>
      <c r="Y13" s="98"/>
      <c r="Z13" s="98"/>
      <c r="AA13" s="98"/>
      <c r="AB13" s="98"/>
      <c r="AC13" s="99"/>
      <c r="AD13" s="97">
        <v>73</v>
      </c>
      <c r="AE13" s="98"/>
      <c r="AF13" s="98"/>
      <c r="AG13" s="98"/>
      <c r="AH13" s="98"/>
      <c r="AI13" s="98"/>
      <c r="AJ13" s="99"/>
      <c r="AK13" s="97">
        <v>78</v>
      </c>
      <c r="AL13" s="98"/>
      <c r="AM13" s="98"/>
      <c r="AN13" s="98"/>
      <c r="AO13" s="98"/>
      <c r="AP13" s="98"/>
      <c r="AQ13" s="99"/>
      <c r="AR13" s="94">
        <v>73</v>
      </c>
      <c r="AS13" s="95"/>
      <c r="AT13" s="95"/>
      <c r="AU13" s="95"/>
      <c r="AV13" s="95"/>
      <c r="AW13" s="95"/>
      <c r="AX13" s="392"/>
    </row>
    <row r="14" spans="1:50" ht="21" customHeight="1">
      <c r="A14" s="139"/>
      <c r="B14" s="140"/>
      <c r="C14" s="140"/>
      <c r="D14" s="140"/>
      <c r="E14" s="140"/>
      <c r="F14" s="141"/>
      <c r="G14" s="744"/>
      <c r="H14" s="745"/>
      <c r="I14" s="575" t="s">
        <v>8</v>
      </c>
      <c r="J14" s="629"/>
      <c r="K14" s="629"/>
      <c r="L14" s="629"/>
      <c r="M14" s="629"/>
      <c r="N14" s="629"/>
      <c r="O14" s="630"/>
      <c r="P14" s="97"/>
      <c r="Q14" s="98"/>
      <c r="R14" s="98"/>
      <c r="S14" s="98"/>
      <c r="T14" s="98"/>
      <c r="U14" s="98"/>
      <c r="V14" s="99"/>
      <c r="W14" s="97"/>
      <c r="X14" s="98"/>
      <c r="Y14" s="98"/>
      <c r="Z14" s="98"/>
      <c r="AA14" s="98"/>
      <c r="AB14" s="98"/>
      <c r="AC14" s="99"/>
      <c r="AD14" s="97"/>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c r="A15" s="139"/>
      <c r="B15" s="140"/>
      <c r="C15" s="140"/>
      <c r="D15" s="140"/>
      <c r="E15" s="140"/>
      <c r="F15" s="141"/>
      <c r="G15" s="744"/>
      <c r="H15" s="745"/>
      <c r="I15" s="575" t="s">
        <v>51</v>
      </c>
      <c r="J15" s="576"/>
      <c r="K15" s="576"/>
      <c r="L15" s="576"/>
      <c r="M15" s="576"/>
      <c r="N15" s="576"/>
      <c r="O15" s="577"/>
      <c r="P15" s="97">
        <v>20</v>
      </c>
      <c r="Q15" s="98"/>
      <c r="R15" s="98"/>
      <c r="S15" s="98"/>
      <c r="T15" s="98"/>
      <c r="U15" s="98"/>
      <c r="V15" s="99"/>
      <c r="W15" s="97"/>
      <c r="X15" s="98"/>
      <c r="Y15" s="98"/>
      <c r="Z15" s="98"/>
      <c r="AA15" s="98"/>
      <c r="AB15" s="98"/>
      <c r="AC15" s="99"/>
      <c r="AD15" s="97"/>
      <c r="AE15" s="98"/>
      <c r="AF15" s="98"/>
      <c r="AG15" s="98"/>
      <c r="AH15" s="98"/>
      <c r="AI15" s="98"/>
      <c r="AJ15" s="99"/>
      <c r="AK15" s="97"/>
      <c r="AL15" s="98"/>
      <c r="AM15" s="98"/>
      <c r="AN15" s="98"/>
      <c r="AO15" s="98"/>
      <c r="AP15" s="98"/>
      <c r="AQ15" s="99"/>
      <c r="AR15" s="97"/>
      <c r="AS15" s="98"/>
      <c r="AT15" s="98"/>
      <c r="AU15" s="98"/>
      <c r="AV15" s="98"/>
      <c r="AW15" s="98"/>
      <c r="AX15" s="628"/>
    </row>
    <row r="16" spans="1:50" ht="21" customHeight="1">
      <c r="A16" s="139"/>
      <c r="B16" s="140"/>
      <c r="C16" s="140"/>
      <c r="D16" s="140"/>
      <c r="E16" s="140"/>
      <c r="F16" s="141"/>
      <c r="G16" s="744"/>
      <c r="H16" s="745"/>
      <c r="I16" s="575" t="s">
        <v>52</v>
      </c>
      <c r="J16" s="576"/>
      <c r="K16" s="576"/>
      <c r="L16" s="576"/>
      <c r="M16" s="576"/>
      <c r="N16" s="576"/>
      <c r="O16" s="577"/>
      <c r="P16" s="97"/>
      <c r="Q16" s="98"/>
      <c r="R16" s="98"/>
      <c r="S16" s="98"/>
      <c r="T16" s="98"/>
      <c r="U16" s="98"/>
      <c r="V16" s="99"/>
      <c r="W16" s="97"/>
      <c r="X16" s="98"/>
      <c r="Y16" s="98"/>
      <c r="Z16" s="98"/>
      <c r="AA16" s="98"/>
      <c r="AB16" s="98"/>
      <c r="AC16" s="99"/>
      <c r="AD16" s="97"/>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c r="A17" s="139"/>
      <c r="B17" s="140"/>
      <c r="C17" s="140"/>
      <c r="D17" s="140"/>
      <c r="E17" s="140"/>
      <c r="F17" s="141"/>
      <c r="G17" s="744"/>
      <c r="H17" s="745"/>
      <c r="I17" s="575" t="s">
        <v>50</v>
      </c>
      <c r="J17" s="629"/>
      <c r="K17" s="629"/>
      <c r="L17" s="629"/>
      <c r="M17" s="629"/>
      <c r="N17" s="629"/>
      <c r="O17" s="630"/>
      <c r="P17" s="97"/>
      <c r="Q17" s="98"/>
      <c r="R17" s="98"/>
      <c r="S17" s="98"/>
      <c r="T17" s="98"/>
      <c r="U17" s="98"/>
      <c r="V17" s="99"/>
      <c r="W17" s="97"/>
      <c r="X17" s="98"/>
      <c r="Y17" s="98"/>
      <c r="Z17" s="98"/>
      <c r="AA17" s="98"/>
      <c r="AB17" s="98"/>
      <c r="AC17" s="99"/>
      <c r="AD17" s="97"/>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c r="A18" s="139"/>
      <c r="B18" s="140"/>
      <c r="C18" s="140"/>
      <c r="D18" s="140"/>
      <c r="E18" s="140"/>
      <c r="F18" s="141"/>
      <c r="G18" s="746"/>
      <c r="H18" s="747"/>
      <c r="I18" s="734" t="s">
        <v>20</v>
      </c>
      <c r="J18" s="735"/>
      <c r="K18" s="735"/>
      <c r="L18" s="735"/>
      <c r="M18" s="735"/>
      <c r="N18" s="735"/>
      <c r="O18" s="736"/>
      <c r="P18" s="103">
        <f>SUM(P13:V17)</f>
        <v>49</v>
      </c>
      <c r="Q18" s="104"/>
      <c r="R18" s="104"/>
      <c r="S18" s="104"/>
      <c r="T18" s="104"/>
      <c r="U18" s="104"/>
      <c r="V18" s="105"/>
      <c r="W18" s="103">
        <f>SUM(W13:AC17)</f>
        <v>51</v>
      </c>
      <c r="X18" s="104"/>
      <c r="Y18" s="104"/>
      <c r="Z18" s="104"/>
      <c r="AA18" s="104"/>
      <c r="AB18" s="104"/>
      <c r="AC18" s="105"/>
      <c r="AD18" s="103">
        <f>SUM(AD13:AJ17)</f>
        <v>73</v>
      </c>
      <c r="AE18" s="104"/>
      <c r="AF18" s="104"/>
      <c r="AG18" s="104"/>
      <c r="AH18" s="104"/>
      <c r="AI18" s="104"/>
      <c r="AJ18" s="105"/>
      <c r="AK18" s="103">
        <f>SUM(AK13:AQ17)</f>
        <v>78</v>
      </c>
      <c r="AL18" s="104"/>
      <c r="AM18" s="104"/>
      <c r="AN18" s="104"/>
      <c r="AO18" s="104"/>
      <c r="AP18" s="104"/>
      <c r="AQ18" s="105"/>
      <c r="AR18" s="103">
        <f>SUM(AR13:AX17)</f>
        <v>73</v>
      </c>
      <c r="AS18" s="104"/>
      <c r="AT18" s="104"/>
      <c r="AU18" s="104"/>
      <c r="AV18" s="104"/>
      <c r="AW18" s="104"/>
      <c r="AX18" s="537"/>
    </row>
    <row r="19" spans="1:50" ht="24.75" customHeight="1">
      <c r="A19" s="139"/>
      <c r="B19" s="140"/>
      <c r="C19" s="140"/>
      <c r="D19" s="140"/>
      <c r="E19" s="140"/>
      <c r="F19" s="141"/>
      <c r="G19" s="535" t="s">
        <v>9</v>
      </c>
      <c r="H19" s="536"/>
      <c r="I19" s="536"/>
      <c r="J19" s="536"/>
      <c r="K19" s="536"/>
      <c r="L19" s="536"/>
      <c r="M19" s="536"/>
      <c r="N19" s="536"/>
      <c r="O19" s="536"/>
      <c r="P19" s="97">
        <v>31</v>
      </c>
      <c r="Q19" s="98"/>
      <c r="R19" s="98"/>
      <c r="S19" s="98"/>
      <c r="T19" s="98"/>
      <c r="U19" s="98"/>
      <c r="V19" s="99"/>
      <c r="W19" s="97">
        <v>50</v>
      </c>
      <c r="X19" s="98"/>
      <c r="Y19" s="98"/>
      <c r="Z19" s="98"/>
      <c r="AA19" s="98"/>
      <c r="AB19" s="98"/>
      <c r="AC19" s="99"/>
      <c r="AD19" s="97">
        <v>72</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c r="A20" s="139"/>
      <c r="B20" s="140"/>
      <c r="C20" s="140"/>
      <c r="D20" s="140"/>
      <c r="E20" s="140"/>
      <c r="F20" s="141"/>
      <c r="G20" s="535" t="s">
        <v>10</v>
      </c>
      <c r="H20" s="536"/>
      <c r="I20" s="536"/>
      <c r="J20" s="536"/>
      <c r="K20" s="536"/>
      <c r="L20" s="536"/>
      <c r="M20" s="536"/>
      <c r="N20" s="536"/>
      <c r="O20" s="536"/>
      <c r="P20" s="539">
        <f>IF(P18=0, "-", SUM(P19)/P18)</f>
        <v>0.63265306122448983</v>
      </c>
      <c r="Q20" s="539"/>
      <c r="R20" s="539"/>
      <c r="S20" s="539"/>
      <c r="T20" s="539"/>
      <c r="U20" s="539"/>
      <c r="V20" s="539"/>
      <c r="W20" s="539">
        <f t="shared" ref="W20" si="0">IF(W18=0, "-", SUM(W19)/W18)</f>
        <v>0.98039215686274506</v>
      </c>
      <c r="X20" s="539"/>
      <c r="Y20" s="539"/>
      <c r="Z20" s="539"/>
      <c r="AA20" s="539"/>
      <c r="AB20" s="539"/>
      <c r="AC20" s="539"/>
      <c r="AD20" s="539">
        <f t="shared" ref="AD20" si="1">IF(AD18=0, "-", SUM(AD19)/AD18)</f>
        <v>0.98630136986301364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c r="A21" s="142"/>
      <c r="B21" s="143"/>
      <c r="C21" s="143"/>
      <c r="D21" s="143"/>
      <c r="E21" s="143"/>
      <c r="F21" s="144"/>
      <c r="G21" s="929" t="s">
        <v>497</v>
      </c>
      <c r="H21" s="930"/>
      <c r="I21" s="930"/>
      <c r="J21" s="930"/>
      <c r="K21" s="930"/>
      <c r="L21" s="930"/>
      <c r="M21" s="930"/>
      <c r="N21" s="930"/>
      <c r="O21" s="930"/>
      <c r="P21" s="539">
        <f>IF(P19=0, "-", SUM(P19)/SUM(P13,P14))</f>
        <v>1.0689655172413792</v>
      </c>
      <c r="Q21" s="539"/>
      <c r="R21" s="539"/>
      <c r="S21" s="539"/>
      <c r="T21" s="539"/>
      <c r="U21" s="539"/>
      <c r="V21" s="539"/>
      <c r="W21" s="539">
        <f t="shared" ref="W21" si="2">IF(W19=0, "-", SUM(W19)/SUM(W13,W14))</f>
        <v>0.98039215686274506</v>
      </c>
      <c r="X21" s="539"/>
      <c r="Y21" s="539"/>
      <c r="Z21" s="539"/>
      <c r="AA21" s="539"/>
      <c r="AB21" s="539"/>
      <c r="AC21" s="539"/>
      <c r="AD21" s="539">
        <f t="shared" ref="AD21" si="3">IF(AD19=0, "-", SUM(AD19)/SUM(AD13,AD14))</f>
        <v>0.98630136986301364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c r="A23" s="198"/>
      <c r="B23" s="199"/>
      <c r="C23" s="199"/>
      <c r="D23" s="199"/>
      <c r="E23" s="199"/>
      <c r="F23" s="200"/>
      <c r="G23" s="183" t="s">
        <v>559</v>
      </c>
      <c r="H23" s="184"/>
      <c r="I23" s="184"/>
      <c r="J23" s="184"/>
      <c r="K23" s="184"/>
      <c r="L23" s="184"/>
      <c r="M23" s="184"/>
      <c r="N23" s="184"/>
      <c r="O23" s="185"/>
      <c r="P23" s="94">
        <v>78</v>
      </c>
      <c r="Q23" s="95"/>
      <c r="R23" s="95"/>
      <c r="S23" s="95"/>
      <c r="T23" s="95"/>
      <c r="U23" s="95"/>
      <c r="V23" s="96"/>
      <c r="W23" s="94">
        <v>73</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c r="A29" s="201"/>
      <c r="B29" s="202"/>
      <c r="C29" s="202"/>
      <c r="D29" s="202"/>
      <c r="E29" s="202"/>
      <c r="F29" s="203"/>
      <c r="G29" s="192" t="s">
        <v>475</v>
      </c>
      <c r="H29" s="193"/>
      <c r="I29" s="193"/>
      <c r="J29" s="193"/>
      <c r="K29" s="193"/>
      <c r="L29" s="193"/>
      <c r="M29" s="193"/>
      <c r="N29" s="193"/>
      <c r="O29" s="194"/>
      <c r="P29" s="225">
        <f>AK13</f>
        <v>78</v>
      </c>
      <c r="Q29" s="226"/>
      <c r="R29" s="226"/>
      <c r="S29" s="226"/>
      <c r="T29" s="226"/>
      <c r="U29" s="226"/>
      <c r="V29" s="227"/>
      <c r="W29" s="225">
        <f>AR13</f>
        <v>73</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32</v>
      </c>
      <c r="AR31" s="133"/>
      <c r="AS31" s="134" t="s">
        <v>356</v>
      </c>
      <c r="AT31" s="169"/>
      <c r="AU31" s="269"/>
      <c r="AV31" s="269"/>
      <c r="AW31" s="377" t="s">
        <v>300</v>
      </c>
      <c r="AX31" s="378"/>
    </row>
    <row r="32" spans="1:50" ht="30" customHeight="1">
      <c r="A32" s="515"/>
      <c r="B32" s="513"/>
      <c r="C32" s="513"/>
      <c r="D32" s="513"/>
      <c r="E32" s="513"/>
      <c r="F32" s="514"/>
      <c r="G32" s="540" t="s">
        <v>593</v>
      </c>
      <c r="H32" s="541"/>
      <c r="I32" s="541"/>
      <c r="J32" s="541"/>
      <c r="K32" s="541"/>
      <c r="L32" s="541"/>
      <c r="M32" s="541"/>
      <c r="N32" s="541"/>
      <c r="O32" s="542"/>
      <c r="P32" s="158" t="s">
        <v>560</v>
      </c>
      <c r="Q32" s="158"/>
      <c r="R32" s="158"/>
      <c r="S32" s="158"/>
      <c r="T32" s="158"/>
      <c r="U32" s="158"/>
      <c r="V32" s="158"/>
      <c r="W32" s="158"/>
      <c r="X32" s="229"/>
      <c r="Y32" s="336" t="s">
        <v>12</v>
      </c>
      <c r="Z32" s="549"/>
      <c r="AA32" s="550"/>
      <c r="AB32" s="551" t="s">
        <v>561</v>
      </c>
      <c r="AC32" s="551"/>
      <c r="AD32" s="551"/>
      <c r="AE32" s="362" t="s">
        <v>562</v>
      </c>
      <c r="AF32" s="363"/>
      <c r="AG32" s="363"/>
      <c r="AH32" s="363"/>
      <c r="AI32" s="362">
        <v>5</v>
      </c>
      <c r="AJ32" s="363"/>
      <c r="AK32" s="363"/>
      <c r="AL32" s="363"/>
      <c r="AM32" s="362">
        <v>18</v>
      </c>
      <c r="AN32" s="363"/>
      <c r="AO32" s="363"/>
      <c r="AP32" s="363"/>
      <c r="AQ32" s="100"/>
      <c r="AR32" s="101"/>
      <c r="AS32" s="101"/>
      <c r="AT32" s="102"/>
      <c r="AU32" s="363"/>
      <c r="AV32" s="363"/>
      <c r="AW32" s="363"/>
      <c r="AX32" s="365"/>
    </row>
    <row r="33" spans="1:50" ht="30" customHeight="1">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561</v>
      </c>
      <c r="AC33" s="522"/>
      <c r="AD33" s="522"/>
      <c r="AE33" s="362" t="s">
        <v>562</v>
      </c>
      <c r="AF33" s="363"/>
      <c r="AG33" s="363"/>
      <c r="AH33" s="363"/>
      <c r="AI33" s="362">
        <v>21</v>
      </c>
      <c r="AJ33" s="363"/>
      <c r="AK33" s="363"/>
      <c r="AL33" s="363"/>
      <c r="AM33" s="362">
        <v>21</v>
      </c>
      <c r="AN33" s="363"/>
      <c r="AO33" s="363"/>
      <c r="AP33" s="363"/>
      <c r="AQ33" s="100">
        <v>21</v>
      </c>
      <c r="AR33" s="101"/>
      <c r="AS33" s="101"/>
      <c r="AT33" s="102"/>
      <c r="AU33" s="363"/>
      <c r="AV33" s="363"/>
      <c r="AW33" s="363"/>
      <c r="AX33" s="365"/>
    </row>
    <row r="34" spans="1:50" ht="30" customHeight="1">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562</v>
      </c>
      <c r="AF34" s="363"/>
      <c r="AG34" s="363"/>
      <c r="AH34" s="363"/>
      <c r="AI34" s="362">
        <v>23.8</v>
      </c>
      <c r="AJ34" s="363"/>
      <c r="AK34" s="363"/>
      <c r="AL34" s="363"/>
      <c r="AM34" s="362">
        <v>85.7</v>
      </c>
      <c r="AN34" s="363"/>
      <c r="AO34" s="363"/>
      <c r="AP34" s="363"/>
      <c r="AQ34" s="100">
        <v>100</v>
      </c>
      <c r="AR34" s="101"/>
      <c r="AS34" s="101"/>
      <c r="AT34" s="102"/>
      <c r="AU34" s="363"/>
      <c r="AV34" s="363"/>
      <c r="AW34" s="363"/>
      <c r="AX34" s="365"/>
    </row>
    <row r="35" spans="1:50" ht="23.25" customHeight="1">
      <c r="A35" s="900" t="s">
        <v>528</v>
      </c>
      <c r="B35" s="901"/>
      <c r="C35" s="901"/>
      <c r="D35" s="901"/>
      <c r="E35" s="901"/>
      <c r="F35" s="902"/>
      <c r="G35" s="906" t="s">
        <v>580</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c r="A101" s="491"/>
      <c r="B101" s="492"/>
      <c r="C101" s="492"/>
      <c r="D101" s="492"/>
      <c r="E101" s="492"/>
      <c r="F101" s="493"/>
      <c r="G101" s="158" t="s">
        <v>563</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564</v>
      </c>
      <c r="AC101" s="551"/>
      <c r="AD101" s="551"/>
      <c r="AE101" s="362">
        <v>3</v>
      </c>
      <c r="AF101" s="363"/>
      <c r="AG101" s="363"/>
      <c r="AH101" s="364"/>
      <c r="AI101" s="362">
        <v>1</v>
      </c>
      <c r="AJ101" s="363"/>
      <c r="AK101" s="363"/>
      <c r="AL101" s="364"/>
      <c r="AM101" s="362">
        <v>1</v>
      </c>
      <c r="AN101" s="363"/>
      <c r="AO101" s="363"/>
      <c r="AP101" s="364"/>
      <c r="AQ101" s="362"/>
      <c r="AR101" s="363"/>
      <c r="AS101" s="363"/>
      <c r="AT101" s="364"/>
      <c r="AU101" s="362"/>
      <c r="AV101" s="363"/>
      <c r="AW101" s="363"/>
      <c r="AX101" s="364"/>
    </row>
    <row r="102" spans="1:60" ht="23.25" customHeight="1">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564</v>
      </c>
      <c r="AC102" s="551"/>
      <c r="AD102" s="551"/>
      <c r="AE102" s="356">
        <v>3</v>
      </c>
      <c r="AF102" s="356"/>
      <c r="AG102" s="356"/>
      <c r="AH102" s="356"/>
      <c r="AI102" s="356">
        <v>1</v>
      </c>
      <c r="AJ102" s="356"/>
      <c r="AK102" s="356"/>
      <c r="AL102" s="356"/>
      <c r="AM102" s="356">
        <v>1</v>
      </c>
      <c r="AN102" s="356"/>
      <c r="AO102" s="356"/>
      <c r="AP102" s="356"/>
      <c r="AQ102" s="817">
        <v>1</v>
      </c>
      <c r="AR102" s="818"/>
      <c r="AS102" s="818"/>
      <c r="AT102" s="819"/>
      <c r="AU102" s="817">
        <v>1</v>
      </c>
      <c r="AV102" s="818"/>
      <c r="AW102" s="818"/>
      <c r="AX102" s="819"/>
    </row>
    <row r="103" spans="1:60" ht="31.5" hidden="1" customHeight="1">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c r="A116" s="290"/>
      <c r="B116" s="291"/>
      <c r="C116" s="291"/>
      <c r="D116" s="291"/>
      <c r="E116" s="291"/>
      <c r="F116" s="292"/>
      <c r="G116" s="349" t="s">
        <v>565</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566</v>
      </c>
      <c r="AC116" s="299"/>
      <c r="AD116" s="300"/>
      <c r="AE116" s="356">
        <v>10.3</v>
      </c>
      <c r="AF116" s="356"/>
      <c r="AG116" s="356"/>
      <c r="AH116" s="356"/>
      <c r="AI116" s="356">
        <v>50</v>
      </c>
      <c r="AJ116" s="356"/>
      <c r="AK116" s="356"/>
      <c r="AL116" s="356"/>
      <c r="AM116" s="356">
        <v>72</v>
      </c>
      <c r="AN116" s="356"/>
      <c r="AO116" s="356"/>
      <c r="AP116" s="356"/>
      <c r="AQ116" s="362">
        <v>78</v>
      </c>
      <c r="AR116" s="363"/>
      <c r="AS116" s="363"/>
      <c r="AT116" s="363"/>
      <c r="AU116" s="363"/>
      <c r="AV116" s="363"/>
      <c r="AW116" s="363"/>
      <c r="AX116" s="365"/>
    </row>
    <row r="117" spans="1:50" ht="46.5" customHeight="1" thickBot="1">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567</v>
      </c>
      <c r="AC117" s="340"/>
      <c r="AD117" s="341"/>
      <c r="AE117" s="304" t="s">
        <v>568</v>
      </c>
      <c r="AF117" s="304"/>
      <c r="AG117" s="304"/>
      <c r="AH117" s="304"/>
      <c r="AI117" s="304" t="s">
        <v>569</v>
      </c>
      <c r="AJ117" s="304"/>
      <c r="AK117" s="304"/>
      <c r="AL117" s="304"/>
      <c r="AM117" s="304" t="s">
        <v>570</v>
      </c>
      <c r="AN117" s="304"/>
      <c r="AO117" s="304"/>
      <c r="AP117" s="304"/>
      <c r="AQ117" s="304" t="s">
        <v>571</v>
      </c>
      <c r="AR117" s="304"/>
      <c r="AS117" s="304"/>
      <c r="AT117" s="304"/>
      <c r="AU117" s="304"/>
      <c r="AV117" s="304"/>
      <c r="AW117" s="304"/>
      <c r="AX117" s="305"/>
    </row>
    <row r="118" spans="1:50" ht="23.25" hidden="1" customHeight="1">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hidden="1" customHeight="1">
      <c r="A130" s="996" t="s">
        <v>369</v>
      </c>
      <c r="B130" s="994"/>
      <c r="C130" s="993" t="s">
        <v>366</v>
      </c>
      <c r="D130" s="994"/>
      <c r="E130" s="306" t="s">
        <v>399</v>
      </c>
      <c r="F130" s="307"/>
      <c r="G130" s="308"/>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hidden="1" customHeight="1">
      <c r="A131" s="997"/>
      <c r="B131" s="250"/>
      <c r="C131" s="249"/>
      <c r="D131" s="250"/>
      <c r="E131" s="236" t="s">
        <v>398</v>
      </c>
      <c r="F131" s="237"/>
      <c r="G131" s="233"/>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hidden="1" customHeight="1">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hidden="1" customHeight="1">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hidden="1" customHeight="1">
      <c r="A134" s="997"/>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hidden="1" customHeight="1">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c r="A188" s="997"/>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c r="A430" s="997"/>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hidden="1" customHeight="1">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c r="A433" s="99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572</v>
      </c>
      <c r="AE702" s="899"/>
      <c r="AF702" s="899"/>
      <c r="AG702" s="888"/>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556</v>
      </c>
      <c r="AE703" s="152"/>
      <c r="AF703" s="152"/>
      <c r="AG703" s="664" t="s">
        <v>573</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572</v>
      </c>
      <c r="AE704" s="586"/>
      <c r="AF704" s="586"/>
      <c r="AG704" s="429"/>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556</v>
      </c>
      <c r="AE705" s="733"/>
      <c r="AF705" s="733"/>
      <c r="AG705" s="157" t="s">
        <v>575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574</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574</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556</v>
      </c>
      <c r="AE708" s="668"/>
      <c r="AF708" s="668"/>
      <c r="AG708" s="526" t="s">
        <v>576</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556</v>
      </c>
      <c r="AE709" s="152"/>
      <c r="AF709" s="152"/>
      <c r="AG709" s="664" t="s">
        <v>577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572</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556</v>
      </c>
      <c r="AE711" s="152"/>
      <c r="AF711" s="152"/>
      <c r="AG711" s="664" t="s">
        <v>578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572</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572</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44.25" customHeight="1">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556</v>
      </c>
      <c r="AE714" s="592"/>
      <c r="AF714" s="593"/>
      <c r="AG714" s="689" t="s">
        <v>579</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556</v>
      </c>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556</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556</v>
      </c>
      <c r="AE717" s="152"/>
      <c r="AF717" s="152"/>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556</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572</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57" customHeight="1">
      <c r="A726" s="621" t="s">
        <v>48</v>
      </c>
      <c r="B726" s="622"/>
      <c r="C726" s="444" t="s">
        <v>53</v>
      </c>
      <c r="D726" s="581"/>
      <c r="E726" s="581"/>
      <c r="F726" s="582"/>
      <c r="G726" s="797" t="s">
        <v>581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54.75" customHeight="1" thickBot="1">
      <c r="A727" s="623"/>
      <c r="B727" s="624"/>
      <c r="C727" s="695" t="s">
        <v>57</v>
      </c>
      <c r="D727" s="696"/>
      <c r="E727" s="696"/>
      <c r="F727" s="697"/>
      <c r="G727" s="795" t="s">
        <v>582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c r="A729" s="765" t="s">
        <v>596</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c r="A731" s="618" t="s">
        <v>256</v>
      </c>
      <c r="B731" s="619"/>
      <c r="C731" s="619"/>
      <c r="D731" s="619"/>
      <c r="E731" s="620"/>
      <c r="F731" s="680" t="s">
        <v>595</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111.75" customHeight="1" thickBot="1">
      <c r="A733" s="749" t="s">
        <v>597</v>
      </c>
      <c r="B733" s="750"/>
      <c r="C733" s="750"/>
      <c r="D733" s="750"/>
      <c r="E733" s="751"/>
      <c r="F733" s="766" t="s">
        <v>598</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6" customHeight="1" thickBot="1">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c r="A737" s="116" t="s">
        <v>431</v>
      </c>
      <c r="B737" s="117"/>
      <c r="C737" s="117"/>
      <c r="D737" s="118"/>
      <c r="E737" s="111" t="s">
        <v>583</v>
      </c>
      <c r="F737" s="111"/>
      <c r="G737" s="111"/>
      <c r="H737" s="111"/>
      <c r="I737" s="111"/>
      <c r="J737" s="111"/>
      <c r="K737" s="111"/>
      <c r="L737" s="111"/>
      <c r="M737" s="111"/>
      <c r="N737" s="112" t="s">
        <v>358</v>
      </c>
      <c r="O737" s="112"/>
      <c r="P737" s="112"/>
      <c r="Q737" s="112"/>
      <c r="R737" s="111" t="s">
        <v>584</v>
      </c>
      <c r="S737" s="111"/>
      <c r="T737" s="111"/>
      <c r="U737" s="111"/>
      <c r="V737" s="111"/>
      <c r="W737" s="111"/>
      <c r="X737" s="111"/>
      <c r="Y737" s="111"/>
      <c r="Z737" s="111"/>
      <c r="AA737" s="112" t="s">
        <v>359</v>
      </c>
      <c r="AB737" s="112"/>
      <c r="AC737" s="112"/>
      <c r="AD737" s="112"/>
      <c r="AE737" s="111" t="s">
        <v>585</v>
      </c>
      <c r="AF737" s="111"/>
      <c r="AG737" s="111"/>
      <c r="AH737" s="111"/>
      <c r="AI737" s="111"/>
      <c r="AJ737" s="111"/>
      <c r="AK737" s="111"/>
      <c r="AL737" s="111"/>
      <c r="AM737" s="111"/>
      <c r="AN737" s="112" t="s">
        <v>360</v>
      </c>
      <c r="AO737" s="112"/>
      <c r="AP737" s="112"/>
      <c r="AQ737" s="112"/>
      <c r="AR737" s="113" t="s">
        <v>586</v>
      </c>
      <c r="AS737" s="114"/>
      <c r="AT737" s="114"/>
      <c r="AU737" s="114"/>
      <c r="AV737" s="114"/>
      <c r="AW737" s="114"/>
      <c r="AX737" s="115"/>
      <c r="AY737" s="89"/>
      <c r="AZ737" s="89"/>
    </row>
    <row r="738" spans="1:52" ht="24.75" customHeight="1">
      <c r="A738" s="116" t="s">
        <v>361</v>
      </c>
      <c r="B738" s="117"/>
      <c r="C738" s="117"/>
      <c r="D738" s="118"/>
      <c r="E738" s="111" t="s">
        <v>587</v>
      </c>
      <c r="F738" s="111"/>
      <c r="G738" s="111"/>
      <c r="H738" s="111"/>
      <c r="I738" s="111"/>
      <c r="J738" s="111"/>
      <c r="K738" s="111"/>
      <c r="L738" s="111"/>
      <c r="M738" s="111"/>
      <c r="N738" s="112" t="s">
        <v>362</v>
      </c>
      <c r="O738" s="112"/>
      <c r="P738" s="112"/>
      <c r="Q738" s="112"/>
      <c r="R738" s="111" t="s">
        <v>588</v>
      </c>
      <c r="S738" s="111"/>
      <c r="T738" s="111"/>
      <c r="U738" s="111"/>
      <c r="V738" s="111"/>
      <c r="W738" s="111"/>
      <c r="X738" s="111"/>
      <c r="Y738" s="111"/>
      <c r="Z738" s="111"/>
      <c r="AA738" s="112" t="s">
        <v>482</v>
      </c>
      <c r="AB738" s="112"/>
      <c r="AC738" s="112"/>
      <c r="AD738" s="112"/>
      <c r="AE738" s="111" t="s">
        <v>589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c r="A739" s="122" t="s">
        <v>543</v>
      </c>
      <c r="B739" s="123"/>
      <c r="C739" s="123"/>
      <c r="D739" s="124"/>
      <c r="E739" s="125" t="s">
        <v>552</v>
      </c>
      <c r="F739" s="126"/>
      <c r="G739" s="126"/>
      <c r="H739" s="91" t="str">
        <f>IF(E739="", "", "(")</f>
        <v>(</v>
      </c>
      <c r="I739" s="106"/>
      <c r="J739" s="106"/>
      <c r="K739" s="91" t="str">
        <f>IF(OR(I739="　", I739=""), "", "-")</f>
        <v/>
      </c>
      <c r="L739" s="107">
        <v>467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0" t="s">
        <v>534</v>
      </c>
      <c r="B779" s="761"/>
      <c r="C779" s="761"/>
      <c r="D779" s="761"/>
      <c r="E779" s="761"/>
      <c r="F779" s="762"/>
      <c r="G779" s="440" t="s">
        <v>594</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c r="A781" s="556"/>
      <c r="B781" s="763"/>
      <c r="C781" s="763"/>
      <c r="D781" s="763"/>
      <c r="E781" s="763"/>
      <c r="F781" s="764"/>
      <c r="G781" s="449" t="s">
        <v>559</v>
      </c>
      <c r="H781" s="450"/>
      <c r="I781" s="450"/>
      <c r="J781" s="450"/>
      <c r="K781" s="451"/>
      <c r="L781" s="452" t="s">
        <v>590</v>
      </c>
      <c r="M781" s="453"/>
      <c r="N781" s="453"/>
      <c r="O781" s="453"/>
      <c r="P781" s="453"/>
      <c r="Q781" s="453"/>
      <c r="R781" s="453"/>
      <c r="S781" s="453"/>
      <c r="T781" s="453"/>
      <c r="U781" s="453"/>
      <c r="V781" s="453"/>
      <c r="W781" s="453"/>
      <c r="X781" s="454"/>
      <c r="Y781" s="455">
        <v>72</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72</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customHeight="1">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customHeight="1">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customHeight="1">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customHeight="1">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customHeight="1">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customHeight="1">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customHeight="1">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customHeight="1">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customHeight="1">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customHeight="1">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c r="A837" s="402">
        <v>1</v>
      </c>
      <c r="B837" s="402">
        <v>1</v>
      </c>
      <c r="C837" s="416" t="s">
        <v>591</v>
      </c>
      <c r="D837" s="416"/>
      <c r="E837" s="416"/>
      <c r="F837" s="416"/>
      <c r="G837" s="416"/>
      <c r="H837" s="416"/>
      <c r="I837" s="416"/>
      <c r="J837" s="417">
        <v>7010401018749</v>
      </c>
      <c r="K837" s="418"/>
      <c r="L837" s="418"/>
      <c r="M837" s="418"/>
      <c r="N837" s="418"/>
      <c r="O837" s="418"/>
      <c r="P837" s="315" t="s">
        <v>592</v>
      </c>
      <c r="Q837" s="315"/>
      <c r="R837" s="315"/>
      <c r="S837" s="315"/>
      <c r="T837" s="315"/>
      <c r="U837" s="315"/>
      <c r="V837" s="315"/>
      <c r="W837" s="315"/>
      <c r="X837" s="315"/>
      <c r="Y837" s="316">
        <v>72</v>
      </c>
      <c r="Z837" s="317"/>
      <c r="AA837" s="317"/>
      <c r="AB837" s="318"/>
      <c r="AC837" s="326" t="s">
        <v>521</v>
      </c>
      <c r="AD837" s="424"/>
      <c r="AE837" s="424"/>
      <c r="AF837" s="424"/>
      <c r="AG837" s="424"/>
      <c r="AH837" s="419">
        <v>2</v>
      </c>
      <c r="AI837" s="420"/>
      <c r="AJ837" s="420"/>
      <c r="AK837" s="420"/>
      <c r="AL837" s="323">
        <v>98.4</v>
      </c>
      <c r="AM837" s="324"/>
      <c r="AN837" s="324"/>
      <c r="AO837" s="325"/>
      <c r="AP837" s="319"/>
      <c r="AQ837" s="319"/>
      <c r="AR837" s="319"/>
      <c r="AS837" s="319"/>
      <c r="AT837" s="319"/>
      <c r="AU837" s="319"/>
      <c r="AV837" s="319"/>
      <c r="AW837" s="319"/>
      <c r="AX837" s="319"/>
    </row>
    <row r="838" spans="1:50" ht="30" hidden="1" customHeight="1">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hidden="1" customHeight="1">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Q116">
    <cfRule type="expression" dxfId="2593" priority="13157">
      <formula>IF(RIGHT(TEXT(AQ116,"0.#"),1)=".",FALSE,TRUE)</formula>
    </cfRule>
    <cfRule type="expression" dxfId="2592" priority="13158">
      <formula>IF(RIGHT(TEXT(AQ116,"0.#"),1)=".",TRUE,FALSE)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M117">
    <cfRule type="expression" dxfId="2587" priority="13151">
      <formula>IF(RIGHT(TEXT(AM117,"0.#"),1)=".",FALSE,TRUE)</formula>
    </cfRule>
    <cfRule type="expression" dxfId="2586" priority="13152">
      <formula>IF(RIGHT(TEXT(AM117,"0.#"),1)=".",TRUE,FALSE)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E116">
    <cfRule type="expression" dxfId="703" priority="3">
      <formula>IF(RIGHT(TEXT(AE116,"0.#"),1)=".",FALSE,TRUE)</formula>
    </cfRule>
    <cfRule type="expression" dxfId="702" priority="4">
      <formula>IF(RIGHT(TEXT(AE116,"0.#"),1)=".",TRUE,FALSE)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99" max="49" man="1"/>
    <brk id="735" max="49" man="1"/>
    <brk id="778"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556</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471</v>
      </c>
    </row>
    <row r="96" spans="25:25">
      <c r="Y96" s="32" t="s">
        <v>544</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row r="55" spans="1:50" ht="30" customHeight="1">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row r="108" spans="1:50" ht="30" customHeight="1">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row r="161" spans="1:50" ht="30" customHeight="1">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row r="214" spans="1:50" ht="30" customHeight="1">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2018-08-24T06:53:30Z</cp:lastPrinted>
  <dcterms:created xsi:type="dcterms:W3CDTF">2012-03-13T00:50:25Z</dcterms:created>
  <dcterms:modified xsi:type="dcterms:W3CDTF">2018-08-24T06:58:57Z</dcterms:modified>
</cp:coreProperties>
</file>