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46.5\disk1\★計一★\H30年度\16_行政事業レビュー\0821_最終公表に向けたレビューシート等の追記・修正等\04_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<sst xmlns="http://schemas.openxmlformats.org/spreadsheetml/2006/main" count="2896" uniqueCount="631">
  <si>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</si>
  <si>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</si>
  <si>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</si>
  <si>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</si>
  <si>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</si>
  <si>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</si>
  <si>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</si>
  <si>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</si>
  <si>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</si>
  <si>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</si>
  <si>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</si>
  <si>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</si>
  <si>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</si>
  <si>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</si>
  <si>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</si>
  <si>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</si>
  <si>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</si>
  <si>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</si>
  <si>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</si>
  <si>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</si>
  <si>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</si>
  <si>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</si>
  <si>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</si>
  <si>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</si>
  <si>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</si>
  <si>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</si>
  <si>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</si>
  <si>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</si>
  <si>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</si>
  <si>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</si>
  <si>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</si>
  <si>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</si>
  <si>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</si>
  <si>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</si>
  <si>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</si>
  <si>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</si>
  <si>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</si>
  <si>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</si>
  <si>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</si>
  <si>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</si>
  <si>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</si>
  <si>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</si>
  <si>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</si>
  <si>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</si>
  <si>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</si>
  <si>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</si>
  <si>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</si>
  <si>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</si>
  <si>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</si>
  <si>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</si>
  <si>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</si>
  <si>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</si>
  <si>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</si>
  <si>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</si>
  <si>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</si>
  <si>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</si>
  <si>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</si>
  <si>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</si>
  <si>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</si>
  <si>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</si>
  <si>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</si>
  <si>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</si>
  <si>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</si>
  <si>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</si>
  <si>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</si>
  <si>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</si>
  <si>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</si>
  <si>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</si>
  <si>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</si>
  <si>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</si>
  <si>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</si>
  <si>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</si>
  <si>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</si>
  <si>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</si>
  <si>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</si>
  <si>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</si>
  <si>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</si>
  <si>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</si>
  <si>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</si>
  <si>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</si>
  <si>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</si>
  <si>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</si>
  <si>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</si>
  <si>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</si>
  <si>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</si>
  <si>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</si>
  <si>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</si>
  <si>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</si>
  <si>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</si>
  <si>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</si>
  <si>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</si>
  <si>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</si>
  <si>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</si>
  <si>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</si>
  <si>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</si>
  <si>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</si>
  <si>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</si>
  <si>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</si>
  <si>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</si>
  <si>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</si>
  <si>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</si>
  <si>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</si>
  <si>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</si>
  <si>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</si>
  <si>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</si>
  <si>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</si>
  <si>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</si>
  <si>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</si>
  <si>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</si>
  <si>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</si>
  <si>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</si>
  <si>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</si>
  <si>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</si>
  <si>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</si>
  <si>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</si>
  <si>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</si>
  <si>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</si>
  <si>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</si>
  <si>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</si>
  <si>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</si>
  <si>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</si>
  <si>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</si>
  <si>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</si>
  <si>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</si>
  <si>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</si>
  <si>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</si>
  <si>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</si>
  <si>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</si>
  <si>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</si>
  <si>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</si>
  <si>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</si>
  <si>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</si>
  <si>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</si>
  <si>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</si>
  <si>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</si>
  <si>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</si>
  <si>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</si>
  <si>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</si>
  <si>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</si>
  <si>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</si>
  <si>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</si>
  <si>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</si>
  <si>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</si>
  <si>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</si>
  <si>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</si>
  <si>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</si>
  <si>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</si>
  <si>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</si>
  <si>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</si>
  <si>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</si>
  <si>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</si>
  <si>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</si>
  <si>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</si>
  <si>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</si>
  <si>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</si>
  <si>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</si>
  <si>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</si>
  <si>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</si>
  <si>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</si>
  <si>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</si>
  <si>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</si>
  <si>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</si>
  <si>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</si>
  <si>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</si>
  <si>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</si>
  <si>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</si>
  <si>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</si>
  <si>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</si>
  <si>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</si>
  <si>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</si>
  <si>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</si>
  <si>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</si>
  <si>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</si>
  <si>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</si>
  <si>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</si>
  <si>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</si>
  <si>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</si>
  <si>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</si>
  <si>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</si>
  <si>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</si>
  <si>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</si>
  <si>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</si>
  <si>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</si>
  <si>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</si>
  <si>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</si>
  <si>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</si>
  <si>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</si>
  <si>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</si>
  <si>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</si>
  <si>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</si>
  <si>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</si>
  <si>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</si>
  <si>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</si>
  <si>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</si>
  <si>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</si>
  <si>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</si>
  <si>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</si>
  <si>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</si>
  <si>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</si>
  <si>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</si>
  <si>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</si>
  <si>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</si>
  <si>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</si>
  <si>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</si>
  <si>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</si>
  <si>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</si>
  <si>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</si>
  <si>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</si>
  <si>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</si>
  <si>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</si>
  <si>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</si>
  <si>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</si>
  <si>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</si>
  <si>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</si>
  <si>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</si>
  <si>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</si>
  <si>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</si>
  <si>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</si>
  <si>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</si>
  <si>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</si>
  <si>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</si>
  <si>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</si>
  <si>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</si>
  <si>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</si>
  <si>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</si>
  <si>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</si>
  <si>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</si>
  <si>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</si>
  <si>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</si>
  <si>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</si>
  <si>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</si>
  <si>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</si>
  <si>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</si>
  <si>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</si>
  <si>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</si>
  <si>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</si>
  <si>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</si>
  <si>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</si>
  <si>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</si>
  <si>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</si>
  <si>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</si>
  <si>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</si>
  <si>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</si>
  <si>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</si>
  <si>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</si>
  <si>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</si>
  <si>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</si>
  <si>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</si>
  <si>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</si>
  <si>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</si>
  <si>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</si>
  <si>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</si>
  <si>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</si>
  <si>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</si>
  <si>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</si>
  <si>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</si>
  <si>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</si>
  <si>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</si>
  <si>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</si>
  <si>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</si>
  <si>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</si>
  <si>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</si>
  <si>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</si>
  <si>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</si>
  <si>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</si>
  <si>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</si>
  <si>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</si>
  <si>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</si>
  <si>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</si>
  <si>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</si>
  <si>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</si>
  <si>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</si>
  <si>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</si>
  <si>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</si>
  <si>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</si>
  <si>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</si>
  <si>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</si>
  <si>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</si>
  <si>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</si>
  <si>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</si>
  <si>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</si>
  <si>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</si>
  <si>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</si>
  <si>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</si>
  <si>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</si>
  <si>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</si>
  <si>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</si>
  <si>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</si>
  <si>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</si>
  <si>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</si>
  <si>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</si>
  <si>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</si>
  <si>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</si>
  <si>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</si>
  <si>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</si>
  <si>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</si>
  <si>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</si>
  <si>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</si>
  <si>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</si>
  <si>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</si>
  <si>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</si>
  <si>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</si>
  <si>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</si>
  <si>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</si>
  <si>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</si>
  <si>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</si>
  <si>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</si>
  <si>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</si>
  <si>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</si>
  <si>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</si>
  <si>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</si>
  <si>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</si>
  <si>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</si>
  <si>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</si>
  <si>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</si>
  <si>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</si>
  <si>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</si>
  <si>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</si>
  <si>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</si>
  <si>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</si>
  <si>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</si>
  <si>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</si>
  <si>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</si>
  <si>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</si>
  <si>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</si>
  <si>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</si>
  <si>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</si>
  <si>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</si>
  <si>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</si>
  <si>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</si>
  <si>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</si>
  <si>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</si>
  <si>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</si>
  <si>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</si>
  <si>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</si>
  <si>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</si>
  <si>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</si>
  <si>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</si>
  <si>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</si>
  <si>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</si>
  <si>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</si>
  <si>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</si>
  <si>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</si>
  <si>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</si>
  <si>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</si>
  <si>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</si>
  <si>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</si>
  <si>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</si>
  <si>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</si>
  <si>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</si>
  <si>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</si>
  <si>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</si>
  <si>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</si>
  <si>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</si>
  <si>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</si>
  <si>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</si>
  <si>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</si>
  <si>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</si>
  <si>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</si>
  <si>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</si>
  <si>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</si>
  <si>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</si>
  <si>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</si>
  <si>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</si>
  <si>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</si>
  <si>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</si>
  <si>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</si>
  <si>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</si>
  <si>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</si>
  <si>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</si>
  <si>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</si>
  <si>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</si>
  <si>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</si>
  <si>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</si>
  <si>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</si>
  <si>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</si>
  <si>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</si>
  <si>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</si>
  <si>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</si>
  <si>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</si>
  <si>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</si>
  <si>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</si>
  <si>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</si>
  <si>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</si>
  <si>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</si>
  <si>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</si>
  <si>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</si>
  <si>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</si>
  <si>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</si>
  <si>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</si>
  <si>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</si>
  <si>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</si>
  <si>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</si>
  <si>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</si>
  <si>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</si>
  <si>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</si>
  <si>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</si>
  <si>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</si>
  <si>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</si>
  <si>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</si>
  <si>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</si>
  <si>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</si>
  <si>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</si>
  <si>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</si>
  <si>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</si>
  <si>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</si>
  <si>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</si>
  <si>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</si>
  <si>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</si>
  <si>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</si>
  <si>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</si>
  <si>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</si>
  <si>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</si>
  <si>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</si>
  <si>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</si>
  <si>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</si>
  <si>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</si>
  <si>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</si>
  <si>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</si>
  <si>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</si>
  <si>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</si>
  <si>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</si>
  <si>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</si>
  <si>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</si>
  <si>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</si>
  <si>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</si>
  <si>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</si>
  <si>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</si>
  <si>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</si>
  <si>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</si>
  <si>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</si>
  <si>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</si>
  <si>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</si>
  <si>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</si>
  <si>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</si>
  <si>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</si>
  <si>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</si>
  <si>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</si>
  <si>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</si>
  <si>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</si>
  <si>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</si>
  <si>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</si>
  <si>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</si>
  <si>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</si>
  <si>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</si>
  <si>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</si>
  <si>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</si>
  <si>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</si>
  <si>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</si>
  <si>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</si>
  <si>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</si>
  <si>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</si>
  <si>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</si>
  <si>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</si>
  <si>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</si>
  <si>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</si>
  <si>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</si>
  <si>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</si>
  <si>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</si>
  <si>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</si>
  <si>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</si>
  <si>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</si>
  <si>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</si>
  <si>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</si>
  <si>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</si>
  <si>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</si>
  <si>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</si>
  <si>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</si>
  <si>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</si>
  <si>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</si>
  <si>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</si>
  <si>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</si>
  <si>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</si>
  <si>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</si>
  <si>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</si>
  <si>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</si>
  <si>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</si>
  <si>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</si>
  <si>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</si>
  <si>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</si>
  <si>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</si>
  <si>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</si>
  <si>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</si>
  <si>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</si>
  <si>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</si>
  <si>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</si>
  <si>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</si>
  <si>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</si>
  <si>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</si>
  <si>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</si>
  <si>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</si>
  <si>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</si>
  <si>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</si>
  <si>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</si>
  <si>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</si>
  <si>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</si>
  <si>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</si>
  <si>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</si>
  <si>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</si>
  <si>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</si>
  <si>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</si>
  <si>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</si>
  <si>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</si>
  <si>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</si>
  <si>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</si>
  <si>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</si>
  <si>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</si>
  <si>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</si>
  <si>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</si>
  <si>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</si>
  <si>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</si>
  <si>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</si>
  <si>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</si>
  <si>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</si>
  <si>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</si>
  <si>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</si>
  <si>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</si>
  <si>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</si>
  <si>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</si>
  <si>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</si>
  <si>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</si>
  <si>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</si>
  <si>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</si>
  <si>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</si>
  <si>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</si>
  <si>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</si>
  <si>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</si>
  <si>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</si>
  <si>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</si>
  <si>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</si>
  <si>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</si>
  <si>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</si>
  <si>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</si>
  <si>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</si>
  <si>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</si>
  <si>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</si>
  <si>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</si>
  <si>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</si>
  <si>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</si>
  <si>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</si>
  <si>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</si>
  <si>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</si>
  <si>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</si>
  <si>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</si>
  <si>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</si>
  <si>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</si>
  <si>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</si>
  <si>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</si>
  <si>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</si>
  <si>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</si>
  <si>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測量用航空機運航経費</t>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</si>
  <si>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</si>
  <si>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</si>
  <si>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長谷川　裕之</t>
    <rPh sb="0" eb="2">
      <t>カチョウ</t>
    </rPh>
    <phoneticPr fontId="5"/>
  </si>
  <si>
    <t>○</t>
  </si>
  <si>
    <t>測量法（第3条～第4条、第11条～第12条、第27条、第31条）、災害対策基本法（第3条、第8条、第46条、第50条、第87条）、地理空間情報活用推進基本法（第2条～第4条、第7条、第9条、第11条～第18条）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サイガイ</t>
    </rPh>
    <rPh sb="35" eb="37">
      <t>タイサク</t>
    </rPh>
    <rPh sb="37" eb="40">
      <t>キホンホウ</t>
    </rPh>
    <rPh sb="41" eb="42">
      <t>ダイ</t>
    </rPh>
    <rPh sb="43" eb="44">
      <t>ジョウ</t>
    </rPh>
    <rPh sb="45" eb="46">
      <t>ダイ</t>
    </rPh>
    <rPh sb="47" eb="48">
      <t>ジョウ</t>
    </rPh>
    <rPh sb="49" eb="50">
      <t>ダイ</t>
    </rPh>
    <rPh sb="52" eb="53">
      <t>ジョウ</t>
    </rPh>
    <rPh sb="54" eb="55">
      <t>ダイ</t>
    </rPh>
    <rPh sb="57" eb="58">
      <t>ジョウ</t>
    </rPh>
    <rPh sb="59" eb="60">
      <t>ダイ</t>
    </rPh>
    <rPh sb="62" eb="63">
      <t>ジョウ</t>
    </rPh>
    <rPh sb="65" eb="67">
      <t>チリ</t>
    </rPh>
    <rPh sb="67" eb="69">
      <t>クウカン</t>
    </rPh>
    <rPh sb="69" eb="71">
      <t>ジョウホウ</t>
    </rPh>
    <rPh sb="71" eb="73">
      <t>カツヨウ</t>
    </rPh>
    <rPh sb="73" eb="75">
      <t>スイシン</t>
    </rPh>
    <rPh sb="75" eb="78">
      <t>キホンホウ</t>
    </rPh>
    <rPh sb="79" eb="80">
      <t>ダイ</t>
    </rPh>
    <rPh sb="81" eb="82">
      <t>ジョウ</t>
    </rPh>
    <rPh sb="83" eb="84">
      <t>ダイ</t>
    </rPh>
    <rPh sb="85" eb="86">
      <t>ジョウ</t>
    </rPh>
    <rPh sb="87" eb="88">
      <t>ダイ</t>
    </rPh>
    <rPh sb="89" eb="90">
      <t>ジョウ</t>
    </rPh>
    <rPh sb="91" eb="92">
      <t>ダイ</t>
    </rPh>
    <rPh sb="93" eb="94">
      <t>ジョウ</t>
    </rPh>
    <rPh sb="95" eb="96">
      <t>ダイ</t>
    </rPh>
    <rPh sb="98" eb="99">
      <t>ジョウ</t>
    </rPh>
    <rPh sb="100" eb="101">
      <t>ダイ</t>
    </rPh>
    <rPh sb="103" eb="104">
      <t>ジョウ</t>
    </rPh>
    <phoneticPr fontId="5"/>
  </si>
  <si>
    <t>基本測量に関する長期計画（平成26年策定）
防災基本計画（平成29年中央防災会議決定）
地理空間情報活用推進基本計画（平成29年閣議決定）
災害の軽減に貢献するための地震火山観測研究計画の推進について（平成25年建議）
社会資本整備重点計画（平成27年閣議決定）
気候変動の影響への適応計画（平成27年閣議決定）</t>
    <rPh sb="110" eb="112">
      <t>シャカイ</t>
    </rPh>
    <rPh sb="112" eb="114">
      <t>シホン</t>
    </rPh>
    <rPh sb="114" eb="116">
      <t>セイビ</t>
    </rPh>
    <rPh sb="116" eb="118">
      <t>ジュウテン</t>
    </rPh>
    <rPh sb="118" eb="120">
      <t>ケイカク</t>
    </rPh>
    <rPh sb="121" eb="123">
      <t>ヘイセイ</t>
    </rPh>
    <rPh sb="125" eb="126">
      <t>ネン</t>
    </rPh>
    <rPh sb="126" eb="128">
      <t>カクギ</t>
    </rPh>
    <rPh sb="128" eb="130">
      <t>ケッテイ</t>
    </rPh>
    <rPh sb="132" eb="134">
      <t>キコウ</t>
    </rPh>
    <rPh sb="134" eb="136">
      <t>ヘンドウ</t>
    </rPh>
    <rPh sb="137" eb="139">
      <t>エイキョウ</t>
    </rPh>
    <rPh sb="141" eb="143">
      <t>テキオウ</t>
    </rPh>
    <rPh sb="143" eb="145">
      <t>ケイカク</t>
    </rPh>
    <rPh sb="146" eb="148">
      <t>ヘイセイ</t>
    </rPh>
    <rPh sb="150" eb="151">
      <t>ネン</t>
    </rPh>
    <rPh sb="151" eb="153">
      <t>カクギ</t>
    </rPh>
    <rPh sb="153" eb="155">
      <t>ケッテイ</t>
    </rPh>
    <phoneticPr fontId="5"/>
  </si>
  <si>
    <t>災害対策基本法に基づく指定行政機関として、大規模な災害発生時に、機動性を生かし撮影した空中写真等を政府ならびに関係自治体等に速やかに提供し、応急対策やその後の復旧・復興対策に資する。また、「災害の軽減に貢献するための地震火山観測研究計画の推進について（平成25年建議）」等の趣旨に沿い、活動的な火山における火口部周辺の地形測量を実施することにより、火山噴火予知研究の推進に資する。</t>
    <rPh sb="0" eb="2">
      <t>サイガイ</t>
    </rPh>
    <rPh sb="2" eb="4">
      <t>タイサク</t>
    </rPh>
    <rPh sb="4" eb="7">
      <t>キホンホウ</t>
    </rPh>
    <rPh sb="8" eb="9">
      <t>モト</t>
    </rPh>
    <rPh sb="11" eb="13">
      <t>シテイ</t>
    </rPh>
    <rPh sb="13" eb="15">
      <t>ギョウセイ</t>
    </rPh>
    <rPh sb="15" eb="17">
      <t>キカン</t>
    </rPh>
    <rPh sb="21" eb="24">
      <t>ダイキボ</t>
    </rPh>
    <rPh sb="25" eb="27">
      <t>サイガイ</t>
    </rPh>
    <rPh sb="27" eb="29">
      <t>ハッセイ</t>
    </rPh>
    <rPh sb="29" eb="30">
      <t>ジ</t>
    </rPh>
    <rPh sb="32" eb="35">
      <t>キドウセイ</t>
    </rPh>
    <rPh sb="36" eb="37">
      <t>イ</t>
    </rPh>
    <rPh sb="39" eb="41">
      <t>サツエイ</t>
    </rPh>
    <rPh sb="43" eb="45">
      <t>クウチュウ</t>
    </rPh>
    <rPh sb="45" eb="47">
      <t>シャシン</t>
    </rPh>
    <rPh sb="47" eb="48">
      <t>トウ</t>
    </rPh>
    <rPh sb="49" eb="51">
      <t>セイフ</t>
    </rPh>
    <rPh sb="55" eb="57">
      <t>カンケイ</t>
    </rPh>
    <rPh sb="57" eb="61">
      <t>ジチタイトウ</t>
    </rPh>
    <rPh sb="62" eb="63">
      <t>スミ</t>
    </rPh>
    <rPh sb="66" eb="68">
      <t>テイキョウ</t>
    </rPh>
    <rPh sb="70" eb="72">
      <t>オウキュウ</t>
    </rPh>
    <rPh sb="72" eb="74">
      <t>タイサク</t>
    </rPh>
    <rPh sb="77" eb="78">
      <t>ゴ</t>
    </rPh>
    <rPh sb="79" eb="81">
      <t>フッキュウ</t>
    </rPh>
    <rPh sb="82" eb="84">
      <t>フッコウ</t>
    </rPh>
    <rPh sb="84" eb="86">
      <t>タイサク</t>
    </rPh>
    <rPh sb="87" eb="88">
      <t>シ</t>
    </rPh>
    <rPh sb="135" eb="136">
      <t>トウ</t>
    </rPh>
    <rPh sb="137" eb="139">
      <t>シュシ</t>
    </rPh>
    <rPh sb="140" eb="141">
      <t>ソ</t>
    </rPh>
    <rPh sb="143" eb="146">
      <t>カツドウテキ</t>
    </rPh>
    <rPh sb="147" eb="149">
      <t>カザン</t>
    </rPh>
    <rPh sb="153" eb="155">
      <t>カコウ</t>
    </rPh>
    <rPh sb="155" eb="156">
      <t>ブ</t>
    </rPh>
    <rPh sb="156" eb="158">
      <t>シュウヘン</t>
    </rPh>
    <rPh sb="159" eb="161">
      <t>チケイ</t>
    </rPh>
    <rPh sb="161" eb="163">
      <t>ソクリョウ</t>
    </rPh>
    <rPh sb="164" eb="166">
      <t>ジッシ</t>
    </rPh>
    <rPh sb="174" eb="176">
      <t>カザン</t>
    </rPh>
    <rPh sb="176" eb="178">
      <t>フンカ</t>
    </rPh>
    <rPh sb="178" eb="180">
      <t>ヨチ</t>
    </rPh>
    <rPh sb="180" eb="182">
      <t>ケンキュウ</t>
    </rPh>
    <rPh sb="183" eb="185">
      <t>スイシン</t>
    </rPh>
    <rPh sb="186" eb="187">
      <t>シ</t>
    </rPh>
    <phoneticPr fontId="5"/>
  </si>
  <si>
    <t>-</t>
  </si>
  <si>
    <t>-</t>
    <phoneticPr fontId="5"/>
  </si>
  <si>
    <t>測量庁費</t>
    <rPh sb="0" eb="2">
      <t>ソクリョウ</t>
    </rPh>
    <rPh sb="2" eb="3">
      <t>チョウ</t>
    </rPh>
    <rPh sb="3" eb="4">
      <t>ヒ</t>
    </rPh>
    <phoneticPr fontId="5"/>
  </si>
  <si>
    <t>測量用航空機（くにかぜⅢ）による機動撮影の運航時間</t>
    <rPh sb="0" eb="3">
      <t>ソクリョウヨウ</t>
    </rPh>
    <rPh sb="3" eb="6">
      <t>コウクウキ</t>
    </rPh>
    <rPh sb="16" eb="18">
      <t>キドウ</t>
    </rPh>
    <rPh sb="18" eb="20">
      <t>サツエイ</t>
    </rPh>
    <rPh sb="21" eb="23">
      <t>ウンコウ</t>
    </rPh>
    <rPh sb="23" eb="25">
      <t>ジカン</t>
    </rPh>
    <phoneticPr fontId="5"/>
  </si>
  <si>
    <t>時間</t>
    <rPh sb="0" eb="2">
      <t>ジカン</t>
    </rPh>
    <phoneticPr fontId="5"/>
  </si>
  <si>
    <t>円/時間</t>
    <rPh sb="0" eb="1">
      <t>エン</t>
    </rPh>
    <rPh sb="2" eb="4">
      <t>ジカン</t>
    </rPh>
    <phoneticPr fontId="5"/>
  </si>
  <si>
    <t>98/250</t>
  </si>
  <si>
    <t>112/264</t>
    <phoneticPr fontId="5"/>
  </si>
  <si>
    <t>105/250</t>
    <phoneticPr fontId="5"/>
  </si>
  <si>
    <t>4　水害等災害による被害の軽減</t>
  </si>
  <si>
    <t>10　自然災害による被害を軽減するため、気象情報等の提供及び観測・通信体制を充実する</t>
  </si>
  <si>
    <t>地震による被害が予想される活断層周辺の空中写真撮影を実施し、防災地理情報整備に寄与する。</t>
    <rPh sb="0" eb="2">
      <t>ジシン</t>
    </rPh>
    <rPh sb="5" eb="7">
      <t>ヒガイ</t>
    </rPh>
    <rPh sb="8" eb="10">
      <t>ヨソウ</t>
    </rPh>
    <rPh sb="13" eb="16">
      <t>カツダンソウ</t>
    </rPh>
    <rPh sb="16" eb="18">
      <t>シュウヘン</t>
    </rPh>
    <rPh sb="19" eb="21">
      <t>クウチュウ</t>
    </rPh>
    <rPh sb="21" eb="23">
      <t>シャシン</t>
    </rPh>
    <rPh sb="23" eb="25">
      <t>サツエイ</t>
    </rPh>
    <rPh sb="26" eb="28">
      <t>ジッシ</t>
    </rPh>
    <rPh sb="30" eb="32">
      <t>ボウサイ</t>
    </rPh>
    <rPh sb="32" eb="34">
      <t>チリ</t>
    </rPh>
    <rPh sb="34" eb="36">
      <t>ジョウホウ</t>
    </rPh>
    <rPh sb="36" eb="38">
      <t>セイビ</t>
    </rPh>
    <rPh sb="39" eb="41">
      <t>キヨ</t>
    </rPh>
    <phoneticPr fontId="5"/>
  </si>
  <si>
    <t>災害時における被害規模の把握のために、航空機による情報収集は必要不可欠である。</t>
    <rPh sb="0" eb="2">
      <t>サイガイ</t>
    </rPh>
    <rPh sb="2" eb="3">
      <t>ジ</t>
    </rPh>
    <rPh sb="7" eb="9">
      <t>ヒガイ</t>
    </rPh>
    <rPh sb="9" eb="11">
      <t>キボ</t>
    </rPh>
    <rPh sb="12" eb="14">
      <t>ハアク</t>
    </rPh>
    <rPh sb="19" eb="22">
      <t>コウクウキ</t>
    </rPh>
    <rPh sb="25" eb="27">
      <t>ジョウホウ</t>
    </rPh>
    <rPh sb="27" eb="29">
      <t>シュウシュウ</t>
    </rPh>
    <rPh sb="30" eb="32">
      <t>ヒツヨウ</t>
    </rPh>
    <rPh sb="32" eb="35">
      <t>フカケツ</t>
    </rPh>
    <phoneticPr fontId="5"/>
  </si>
  <si>
    <t>防災基本計画において、国土地理院は「航空機による目視、撮影等による情報収集を行う」と定められている。</t>
    <rPh sb="0" eb="2">
      <t>ボウサイ</t>
    </rPh>
    <rPh sb="2" eb="4">
      <t>キホン</t>
    </rPh>
    <rPh sb="4" eb="6">
      <t>ケイカク</t>
    </rPh>
    <rPh sb="11" eb="13">
      <t>コクド</t>
    </rPh>
    <rPh sb="13" eb="15">
      <t>チリ</t>
    </rPh>
    <rPh sb="15" eb="16">
      <t>イン</t>
    </rPh>
    <rPh sb="18" eb="21">
      <t>コウクウキ</t>
    </rPh>
    <rPh sb="24" eb="26">
      <t>モクシ</t>
    </rPh>
    <rPh sb="27" eb="30">
      <t>サツエイトウ</t>
    </rPh>
    <rPh sb="33" eb="35">
      <t>ジョウホウ</t>
    </rPh>
    <rPh sb="35" eb="37">
      <t>シュウシュウ</t>
    </rPh>
    <rPh sb="38" eb="39">
      <t>オコナ</t>
    </rPh>
    <rPh sb="42" eb="43">
      <t>サダ</t>
    </rPh>
    <phoneticPr fontId="5"/>
  </si>
  <si>
    <t>政府等の災害対応を支援し、国民の安全・安心の確保に寄与する優先度の高い事業である。</t>
    <rPh sb="0" eb="2">
      <t>セイフ</t>
    </rPh>
    <rPh sb="2" eb="3">
      <t>トウ</t>
    </rPh>
    <rPh sb="4" eb="6">
      <t>サイガイ</t>
    </rPh>
    <rPh sb="6" eb="8">
      <t>タイオウ</t>
    </rPh>
    <rPh sb="9" eb="11">
      <t>シエン</t>
    </rPh>
    <rPh sb="13" eb="15">
      <t>コクミン</t>
    </rPh>
    <rPh sb="16" eb="18">
      <t>アンゼン</t>
    </rPh>
    <rPh sb="19" eb="21">
      <t>アンシン</t>
    </rPh>
    <rPh sb="22" eb="24">
      <t>カクホ</t>
    </rPh>
    <rPh sb="25" eb="27">
      <t>キヨ</t>
    </rPh>
    <rPh sb="29" eb="31">
      <t>ユウセン</t>
    </rPh>
    <rPh sb="31" eb="32">
      <t>ド</t>
    </rPh>
    <rPh sb="33" eb="34">
      <t>タカ</t>
    </rPh>
    <rPh sb="35" eb="37">
      <t>ジギョウ</t>
    </rPh>
    <phoneticPr fontId="5"/>
  </si>
  <si>
    <t>有</t>
  </si>
  <si>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</si>
  <si>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</si>
  <si>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</si>
  <si>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5"/>
  </si>
  <si>
    <t>地震・豪雨・火山等の災害の際に、迅速に撮影を実施し、提供した成果は関係機関や地方公共団体において、被災状況の把握、応急対策等に活用されている。</t>
    <rPh sb="0" eb="2">
      <t>ジシン</t>
    </rPh>
    <rPh sb="3" eb="5">
      <t>ゴウウ</t>
    </rPh>
    <rPh sb="6" eb="8">
      <t>カザン</t>
    </rPh>
    <rPh sb="8" eb="9">
      <t>トウ</t>
    </rPh>
    <rPh sb="10" eb="12">
      <t>サイガイ</t>
    </rPh>
    <rPh sb="13" eb="14">
      <t>サイ</t>
    </rPh>
    <rPh sb="16" eb="18">
      <t>ジンソク</t>
    </rPh>
    <rPh sb="19" eb="21">
      <t>サツエイ</t>
    </rPh>
    <rPh sb="22" eb="24">
      <t>ジッシ</t>
    </rPh>
    <rPh sb="26" eb="28">
      <t>テイキョウ</t>
    </rPh>
    <rPh sb="30" eb="32">
      <t>セイカ</t>
    </rPh>
    <rPh sb="33" eb="35">
      <t>カンケイ</t>
    </rPh>
    <rPh sb="35" eb="37">
      <t>キカン</t>
    </rPh>
    <rPh sb="38" eb="40">
      <t>チホウ</t>
    </rPh>
    <rPh sb="40" eb="42">
      <t>コウキョウ</t>
    </rPh>
    <rPh sb="42" eb="44">
      <t>ダンタイ</t>
    </rPh>
    <rPh sb="49" eb="51">
      <t>ヒサイ</t>
    </rPh>
    <rPh sb="51" eb="53">
      <t>ジョウキョウ</t>
    </rPh>
    <rPh sb="54" eb="56">
      <t>ハアク</t>
    </rPh>
    <rPh sb="57" eb="59">
      <t>オウキュウ</t>
    </rPh>
    <rPh sb="59" eb="61">
      <t>タイサク</t>
    </rPh>
    <rPh sb="61" eb="62">
      <t>トウ</t>
    </rPh>
    <rPh sb="63" eb="65">
      <t>カツヨウ</t>
    </rPh>
    <phoneticPr fontId="5"/>
  </si>
  <si>
    <t>最新の被災状況を機動的かつ網羅的に把握する手段として、極めて実効性が高い事業である。</t>
    <rPh sb="0" eb="2">
      <t>サイシン</t>
    </rPh>
    <rPh sb="3" eb="5">
      <t>ヒサイ</t>
    </rPh>
    <rPh sb="5" eb="7">
      <t>ジョウキョウ</t>
    </rPh>
    <rPh sb="8" eb="11">
      <t>キドウテキ</t>
    </rPh>
    <rPh sb="13" eb="16">
      <t>モウラテキ</t>
    </rPh>
    <rPh sb="17" eb="19">
      <t>ハアク</t>
    </rPh>
    <rPh sb="21" eb="23">
      <t>シュダン</t>
    </rPh>
    <rPh sb="27" eb="28">
      <t>キワ</t>
    </rPh>
    <rPh sb="30" eb="33">
      <t>ジッコウセイ</t>
    </rPh>
    <rPh sb="34" eb="35">
      <t>タカ</t>
    </rPh>
    <rPh sb="36" eb="38">
      <t>ジギョウ</t>
    </rPh>
    <phoneticPr fontId="5"/>
  </si>
  <si>
    <t>概ね見込みどおりの活動実績を得られている。</t>
    <rPh sb="0" eb="1">
      <t>オオム</t>
    </rPh>
    <rPh sb="2" eb="4">
      <t>ミコ</t>
    </rPh>
    <rPh sb="9" eb="11">
      <t>カツドウ</t>
    </rPh>
    <rPh sb="11" eb="13">
      <t>ジッセキ</t>
    </rPh>
    <rPh sb="14" eb="15">
      <t>エ</t>
    </rPh>
    <phoneticPr fontId="5"/>
  </si>
  <si>
    <t>提供した成果は、関係機関において広く活用されている。</t>
    <rPh sb="0" eb="2">
      <t>テイキョウ</t>
    </rPh>
    <rPh sb="4" eb="6">
      <t>セイカ</t>
    </rPh>
    <rPh sb="8" eb="10">
      <t>カンケイ</t>
    </rPh>
    <rPh sb="10" eb="12">
      <t>キカン</t>
    </rPh>
    <rPh sb="16" eb="17">
      <t>ヒロ</t>
    </rPh>
    <rPh sb="18" eb="20">
      <t>カツヨウ</t>
    </rPh>
    <phoneticPr fontId="5"/>
  </si>
  <si>
    <t>引き続きコスト削減に努めながら、確実に実施していく必要がある。</t>
    <rPh sb="0" eb="1">
      <t>ヒ</t>
    </rPh>
    <rPh sb="2" eb="3">
      <t>ツヅ</t>
    </rPh>
    <rPh sb="7" eb="9">
      <t>サクゲン</t>
    </rPh>
    <rPh sb="10" eb="11">
      <t>ツト</t>
    </rPh>
    <rPh sb="16" eb="18">
      <t>カクジツ</t>
    </rPh>
    <rPh sb="19" eb="21">
      <t>ジッシ</t>
    </rPh>
    <rPh sb="25" eb="27">
      <t>ヒツヨウ</t>
    </rPh>
    <phoneticPr fontId="5"/>
  </si>
  <si>
    <t>これまでと同様に契約方式については、透明性・公平性・競争性の高い発注方法・発注先の選定に取り組み、国民の安全・安心の確保に寄与する機動的な事業実施に努める。</t>
    <rPh sb="5" eb="7">
      <t>ドウヨウ</t>
    </rPh>
    <rPh sb="8" eb="10">
      <t>ケイヤク</t>
    </rPh>
    <rPh sb="10" eb="12">
      <t>ホウシキ</t>
    </rPh>
    <rPh sb="18" eb="21">
      <t>トウメイセイ</t>
    </rPh>
    <rPh sb="22" eb="25">
      <t>コウヘイセイ</t>
    </rPh>
    <rPh sb="26" eb="29">
      <t>キョウソウセイ</t>
    </rPh>
    <rPh sb="30" eb="31">
      <t>タカ</t>
    </rPh>
    <rPh sb="32" eb="34">
      <t>ハッチュウ</t>
    </rPh>
    <rPh sb="34" eb="36">
      <t>ホウホウ</t>
    </rPh>
    <rPh sb="37" eb="39">
      <t>ハッチュウ</t>
    </rPh>
    <rPh sb="39" eb="40">
      <t>サキ</t>
    </rPh>
    <rPh sb="41" eb="43">
      <t>センテイ</t>
    </rPh>
    <rPh sb="44" eb="45">
      <t>ト</t>
    </rPh>
    <rPh sb="46" eb="47">
      <t>ク</t>
    </rPh>
    <rPh sb="49" eb="51">
      <t>コクミン</t>
    </rPh>
    <rPh sb="52" eb="54">
      <t>アンゼン</t>
    </rPh>
    <rPh sb="55" eb="57">
      <t>アンシン</t>
    </rPh>
    <rPh sb="58" eb="60">
      <t>カクホ</t>
    </rPh>
    <rPh sb="61" eb="63">
      <t>キヨ</t>
    </rPh>
    <rPh sb="65" eb="68">
      <t>キドウテキ</t>
    </rPh>
    <rPh sb="69" eb="71">
      <t>ジギョウ</t>
    </rPh>
    <rPh sb="71" eb="73">
      <t>ジッシ</t>
    </rPh>
    <rPh sb="74" eb="75">
      <t>ツト</t>
    </rPh>
    <phoneticPr fontId="5"/>
  </si>
  <si>
    <t>新22-429</t>
    <phoneticPr fontId="5"/>
  </si>
  <si>
    <t>460</t>
    <phoneticPr fontId="5"/>
  </si>
  <si>
    <t>79</t>
    <phoneticPr fontId="5"/>
  </si>
  <si>
    <t>77</t>
    <phoneticPr fontId="5"/>
  </si>
  <si>
    <t>76</t>
    <phoneticPr fontId="5"/>
  </si>
  <si>
    <t>84</t>
    <phoneticPr fontId="5"/>
  </si>
  <si>
    <t>役務</t>
    <rPh sb="0" eb="2">
      <t>エキム</t>
    </rPh>
    <phoneticPr fontId="5"/>
  </si>
  <si>
    <t>測量用航空機「くにかぜⅢ」運航・管理業務</t>
  </si>
  <si>
    <t>測量用航空機「くにかぜⅢ」運航・管理業務</t>
    <phoneticPr fontId="5"/>
  </si>
  <si>
    <t>航空レーザシステムの保守</t>
    <phoneticPr fontId="5"/>
  </si>
  <si>
    <t>航空機搭載型ＳＡＲ装置の保守</t>
    <phoneticPr fontId="5"/>
  </si>
  <si>
    <t>備品購入</t>
  </si>
  <si>
    <t>備品購入</t>
    <phoneticPr fontId="5"/>
  </si>
  <si>
    <t>消耗品購入</t>
  </si>
  <si>
    <t>共立航空撮影（株）</t>
    <phoneticPr fontId="5"/>
  </si>
  <si>
    <t>ライカジオシステムズ（株）</t>
    <phoneticPr fontId="5"/>
  </si>
  <si>
    <t>（株）ヤマダ電機</t>
    <phoneticPr fontId="5"/>
  </si>
  <si>
    <t>ライカジオシステムズ（株）</t>
    <phoneticPr fontId="5"/>
  </si>
  <si>
    <t>アルウェットテクノロジー(株)</t>
    <phoneticPr fontId="5"/>
  </si>
  <si>
    <t>A.民間企業</t>
    <rPh sb="2" eb="4">
      <t>ミンカン</t>
    </rPh>
    <rPh sb="4" eb="6">
      <t>キギョウ</t>
    </rPh>
    <phoneticPr fontId="5"/>
  </si>
  <si>
    <t>国土交通省国土地理院調べ（発災後2日以内に空中写真を提供できた割合の調査）（平成30年5月）</t>
    <rPh sb="0" eb="2">
      <t>コクド</t>
    </rPh>
    <rPh sb="2" eb="5">
      <t>コウツウショウ</t>
    </rPh>
    <rPh sb="5" eb="10">
      <t>コクドチリイン</t>
    </rPh>
    <rPh sb="10" eb="11">
      <t>シラ</t>
    </rPh>
    <rPh sb="34" eb="36">
      <t>チョウサ</t>
    </rPh>
    <rPh sb="38" eb="40">
      <t>ヘイセイ</t>
    </rPh>
    <rPh sb="42" eb="43">
      <t>ネン</t>
    </rPh>
    <rPh sb="44" eb="45">
      <t>ツキ</t>
    </rPh>
    <phoneticPr fontId="5"/>
  </si>
  <si>
    <t>-</t>
    <phoneticPr fontId="5"/>
  </si>
  <si>
    <t>共立航空撮影（株）</t>
    <phoneticPr fontId="5"/>
  </si>
  <si>
    <t>A.共立航空撮影（株）</t>
    <phoneticPr fontId="5"/>
  </si>
  <si>
    <t>航空レーザスキャナ装置（航空機搭載型）の修繕業務</t>
    <rPh sb="0" eb="2">
      <t>コウクウ</t>
    </rPh>
    <rPh sb="9" eb="11">
      <t>ソウチ</t>
    </rPh>
    <rPh sb="12" eb="15">
      <t>コウクウキ</t>
    </rPh>
    <rPh sb="15" eb="18">
      <t>トウサイガタ</t>
    </rPh>
    <rPh sb="20" eb="22">
      <t>シュウゼン</t>
    </rPh>
    <rPh sb="22" eb="24">
      <t>ギョウム</t>
    </rPh>
    <phoneticPr fontId="5"/>
  </si>
  <si>
    <t>（株）エコノミカル</t>
  </si>
  <si>
    <t>（有）ムラキツール</t>
  </si>
  <si>
    <t>（株）アムテックス</t>
  </si>
  <si>
    <t>美津野商事（株）</t>
  </si>
  <si>
    <t>電話通信料</t>
  </si>
  <si>
    <t>契約方式は一般競争契約を原則としている。
一者応札となったものは、単独で本業務が実施できない事業者のため、共同事業体として参加できるように参加要件を見直すなど、改善の努力をしている。
競争性のない随意契約となったものは、著作権等により他者が実施できない業務であった。</t>
    <rPh sb="0" eb="2">
      <t>ケイヤク</t>
    </rPh>
    <rPh sb="2" eb="4">
      <t>ホウシキ</t>
    </rPh>
    <rPh sb="9" eb="11">
      <t>ケイヤク</t>
    </rPh>
    <rPh sb="21" eb="23">
      <t>イッシャ</t>
    </rPh>
    <rPh sb="23" eb="25">
      <t>オウサツ</t>
    </rPh>
    <rPh sb="33" eb="35">
      <t>タンドク</t>
    </rPh>
    <rPh sb="36" eb="37">
      <t>ホン</t>
    </rPh>
    <rPh sb="37" eb="39">
      <t>ギョウム</t>
    </rPh>
    <rPh sb="40" eb="42">
      <t>ジッシ</t>
    </rPh>
    <rPh sb="46" eb="49">
      <t>ジギョウシャ</t>
    </rPh>
    <rPh sb="53" eb="55">
      <t>キョウドウ</t>
    </rPh>
    <rPh sb="55" eb="58">
      <t>ジギョウタイ</t>
    </rPh>
    <rPh sb="61" eb="63">
      <t>サンカ</t>
    </rPh>
    <rPh sb="69" eb="71">
      <t>サンカ</t>
    </rPh>
    <rPh sb="71" eb="73">
      <t>ヨウケン</t>
    </rPh>
    <rPh sb="74" eb="76">
      <t>ミナオ</t>
    </rPh>
    <rPh sb="80" eb="82">
      <t>カイゼン</t>
    </rPh>
    <rPh sb="83" eb="85">
      <t>ドリョク</t>
    </rPh>
    <phoneticPr fontId="5"/>
  </si>
  <si>
    <t>発災後2日以内に空中写真を提供できた割合（発災後2日以内の空中写真提供件数／空中写真提供件数）</t>
    <rPh sb="0" eb="3">
      <t>ハッサイゴ</t>
    </rPh>
    <rPh sb="4" eb="5">
      <t>ニチ</t>
    </rPh>
    <rPh sb="5" eb="7">
      <t>イナイ</t>
    </rPh>
    <rPh sb="8" eb="10">
      <t>クウチュウ</t>
    </rPh>
    <rPh sb="10" eb="12">
      <t>シャシン</t>
    </rPh>
    <rPh sb="13" eb="15">
      <t>テイキョウ</t>
    </rPh>
    <rPh sb="18" eb="20">
      <t>ワリアイ</t>
    </rPh>
    <phoneticPr fontId="5"/>
  </si>
  <si>
    <t>測量用航空機「くにかぜⅢ」のエンジン修繕</t>
    <phoneticPr fontId="5"/>
  </si>
  <si>
    <t>測量用航空機「くにかぜⅢ」のエンジン修繕</t>
    <phoneticPr fontId="5"/>
  </si>
  <si>
    <t>測量用航空機「くにかぜⅢ」イリジウム衛星電話の修繕業務</t>
    <phoneticPr fontId="5"/>
  </si>
  <si>
    <t>測量用航空機「くにかぜⅢ」イリジウム衛星電話の修繕業務</t>
    <phoneticPr fontId="5"/>
  </si>
  <si>
    <t>測量用航空機「くにかぜⅢ」客室シングルシート用シートベルトの修繕業務</t>
    <phoneticPr fontId="5"/>
  </si>
  <si>
    <t>測量用航空機「くにかぜⅢ」客室シングルシート用シートベルトの修繕業務</t>
    <phoneticPr fontId="5"/>
  </si>
  <si>
    <t>38　防災地理情報（活断層図）の整備率</t>
    <rPh sb="10" eb="13">
      <t>カツダンソウ</t>
    </rPh>
    <rPh sb="13" eb="14">
      <t>ズ</t>
    </rPh>
    <phoneticPr fontId="5"/>
  </si>
  <si>
    <t>予算実績額／撮影（観測）の年間運航時間　　　　　　　　　　　　　　</t>
    <rPh sb="0" eb="2">
      <t>ヨサン</t>
    </rPh>
    <rPh sb="2" eb="5">
      <t>ジッセキガク</t>
    </rPh>
    <rPh sb="6" eb="8">
      <t>サツエイ</t>
    </rPh>
    <rPh sb="9" eb="11">
      <t>カンソク</t>
    </rPh>
    <rPh sb="13" eb="15">
      <t>ネンカン</t>
    </rPh>
    <rPh sb="15" eb="17">
      <t>ウンコウ</t>
    </rPh>
    <rPh sb="17" eb="19">
      <t>ジカン</t>
    </rPh>
    <phoneticPr fontId="5"/>
  </si>
  <si>
    <t>98/244</t>
    <phoneticPr fontId="5"/>
  </si>
  <si>
    <t>百万円/時間</t>
    <rPh sb="0" eb="2">
      <t>ヒャクマン</t>
    </rPh>
    <rPh sb="2" eb="3">
      <t>エン</t>
    </rPh>
    <rPh sb="4" eb="6">
      <t>ジカン</t>
    </rPh>
    <phoneticPr fontId="5"/>
  </si>
  <si>
    <t>地震、火山噴火、水害等の災害時には、発災後速やかに被災地域の画像情報を関係機関に提供し、応急対策やその後の復旧・復興対策に活用されることが重要であることから、国土地理院が所有する防災・測量用航空機「くにかぜⅢ」による空中写真の撮影を実施し、撮影した空中写真画像及びそれら空中写真を用いて作成した正射画像等を、政府ならびに関係自治体等へ速やかに提供する。また、平成22年度から「くにかぜⅢ」に合成開口レーダー（SAR)を搭載して観測が可能になったことに伴い、火山の地形変化の推移を明らかにし、火山活動状況の把握に活用する。</t>
    <rPh sb="0" eb="2">
      <t>サイガイ</t>
    </rPh>
    <rPh sb="2" eb="4">
      <t>タイサク</t>
    </rPh>
    <rPh sb="4" eb="7">
      <t>キホンホウ</t>
    </rPh>
    <rPh sb="8" eb="9">
      <t>モト</t>
    </rPh>
    <rPh sb="11" eb="13">
      <t>シテイ</t>
    </rPh>
    <rPh sb="13" eb="15">
      <t>ギョウセイ</t>
    </rPh>
    <rPh sb="15" eb="17">
      <t>キカン</t>
    </rPh>
    <rPh sb="21" eb="24">
      <t>ダイキボ</t>
    </rPh>
    <rPh sb="25" eb="27">
      <t>サイガイ</t>
    </rPh>
    <rPh sb="27" eb="29">
      <t>ハッセイ</t>
    </rPh>
    <rPh sb="29" eb="30">
      <t>ジ</t>
    </rPh>
    <rPh sb="32" eb="35">
      <t>キドウセイ</t>
    </rPh>
    <rPh sb="36" eb="37">
      <t>イ</t>
    </rPh>
    <rPh sb="39" eb="41">
      <t>サツエイ</t>
    </rPh>
    <rPh sb="43" eb="45">
      <t>クウチュウ</t>
    </rPh>
    <rPh sb="45" eb="47">
      <t>シャシン</t>
    </rPh>
    <rPh sb="47" eb="48">
      <t>トウ</t>
    </rPh>
    <rPh sb="49" eb="51">
      <t>セイフ</t>
    </rPh>
    <rPh sb="55" eb="57">
      <t>カンケイ</t>
    </rPh>
    <rPh sb="57" eb="61">
      <t>ジチタイトウ</t>
    </rPh>
    <rPh sb="62" eb="63">
      <t>スミ</t>
    </rPh>
    <rPh sb="66" eb="68">
      <t>テイキョウ</t>
    </rPh>
    <rPh sb="70" eb="72">
      <t>オウキュウ</t>
    </rPh>
    <rPh sb="72" eb="74">
      <t>タイサク</t>
    </rPh>
    <rPh sb="77" eb="78">
      <t>ゴ</t>
    </rPh>
    <rPh sb="79" eb="81">
      <t>フッキュウ</t>
    </rPh>
    <rPh sb="82" eb="84">
      <t>フッコウ</t>
    </rPh>
    <rPh sb="84" eb="86">
      <t>タイサク</t>
    </rPh>
    <rPh sb="87" eb="88">
      <t>シ</t>
    </rPh>
    <rPh sb="135" eb="136">
      <t>トウ</t>
    </rPh>
    <rPh sb="137" eb="139">
      <t>シュシ</t>
    </rPh>
    <rPh sb="140" eb="141">
      <t>ソ</t>
    </rPh>
    <rPh sb="143" eb="146">
      <t>カツドウテキ</t>
    </rPh>
    <rPh sb="147" eb="149">
      <t>カザン</t>
    </rPh>
    <rPh sb="153" eb="155">
      <t>カコウ</t>
    </rPh>
    <rPh sb="155" eb="156">
      <t>ブ</t>
    </rPh>
    <rPh sb="156" eb="158">
      <t>シュウヘン</t>
    </rPh>
    <rPh sb="159" eb="161">
      <t>チケイ</t>
    </rPh>
    <rPh sb="161" eb="163">
      <t>ソクリョウ</t>
    </rPh>
    <rPh sb="164" eb="166">
      <t>ジッシ</t>
    </rPh>
    <rPh sb="174" eb="176">
      <t>カザン</t>
    </rPh>
    <rPh sb="176" eb="178">
      <t>フンカ</t>
    </rPh>
    <rPh sb="178" eb="180">
      <t>ヨチ</t>
    </rPh>
    <rPh sb="180" eb="182">
      <t>ケンキュウ</t>
    </rPh>
    <rPh sb="183" eb="185">
      <t>スイシン</t>
    </rPh>
    <rPh sb="186" eb="187">
      <t>シ</t>
    </rPh>
    <phoneticPr fontId="5"/>
  </si>
  <si>
    <t>毎年度、発災後2日以内に関係機関に空中写真を提供できた割合を100％にする。</t>
    <rPh sb="0" eb="3">
      <t>マイネンド</t>
    </rPh>
    <rPh sb="4" eb="7">
      <t>ハッサイゴ</t>
    </rPh>
    <rPh sb="8" eb="9">
      <t>ニチ</t>
    </rPh>
    <rPh sb="9" eb="11">
      <t>イナイ</t>
    </rPh>
    <rPh sb="12" eb="14">
      <t>カンケイ</t>
    </rPh>
    <rPh sb="14" eb="16">
      <t>キカン</t>
    </rPh>
    <rPh sb="17" eb="19">
      <t>クウチュウ</t>
    </rPh>
    <rPh sb="19" eb="21">
      <t>シャシン</t>
    </rPh>
    <rPh sb="22" eb="24">
      <t>テイキョウ</t>
    </rPh>
    <rPh sb="27" eb="29">
      <t>ワリアイ</t>
    </rPh>
    <phoneticPr fontId="5"/>
  </si>
  <si>
    <t>一者入札になった契約については、原因を分析し、改善に向けて取り組まれたい。</t>
    <rPh sb="0" eb="2">
      <t>イッシャ</t>
    </rPh>
    <rPh sb="2" eb="4">
      <t>ニュウサツ</t>
    </rPh>
    <rPh sb="8" eb="10">
      <t>ケイヤク</t>
    </rPh>
    <rPh sb="16" eb="18">
      <t>ゲンイン</t>
    </rPh>
    <rPh sb="19" eb="21">
      <t>ブンセキ</t>
    </rPh>
    <rPh sb="23" eb="25">
      <t>カイゼン</t>
    </rPh>
    <rPh sb="26" eb="27">
      <t>ム</t>
    </rPh>
    <rPh sb="29" eb="30">
      <t>ト</t>
    </rPh>
    <rPh sb="31" eb="32">
      <t>ク</t>
    </rPh>
    <phoneticPr fontId="5"/>
  </si>
  <si>
    <t>-</t>
    <phoneticPr fontId="5"/>
  </si>
  <si>
    <t>一者応札の改善に向け、公共サービス改革（市場化テスト）のウェブサイトで民間事業者からの意見募集（6/30～11/30）を実施しており、その結果を踏まえ競争性改善に取り組む。</t>
    <rPh sb="11" eb="13">
      <t>コウキョウ</t>
    </rPh>
    <rPh sb="17" eb="19">
      <t>カイカク</t>
    </rPh>
    <rPh sb="20" eb="23">
      <t>シジョウカ</t>
    </rPh>
    <rPh sb="35" eb="37">
      <t>ミンカン</t>
    </rPh>
    <rPh sb="37" eb="39">
      <t>ジギョウ</t>
    </rPh>
    <rPh sb="39" eb="40">
      <t>シャ</t>
    </rPh>
    <rPh sb="43" eb="45">
      <t>イケン</t>
    </rPh>
    <rPh sb="45" eb="47">
      <t>ボシュウ</t>
    </rPh>
    <rPh sb="69" eb="71">
      <t>ケッカ</t>
    </rPh>
    <rPh sb="72" eb="73">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</si>
</sst>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40641</xdr:rowOff>
    </xdr:from>
    <xdr:to>
      <xdr:col>15</xdr:col>
      <xdr:colOff>90828</xdr:colOff>
      <xdr:row>743</xdr:row>
      <xdr:rowOff>137179</xdr:rowOff>
    </xdr:to>
    <xdr:sp macro="" textlink="">
      <xdr:nvSpPr>
        <xdr:cNvPr id="2" name="Text Box 11"/>
        <xdr:cNvSpPr txBox="1">
          <a:spLocks noChangeArrowheads="1"/>
        </xdr:cNvSpPr>
      </xdr:nvSpPr>
      <xdr:spPr bwMode="auto">
        <a:xfrm>
          <a:off x="1600200" y="41341041"/>
          <a:ext cx="1491003" cy="80138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p>
        <a:p>
          <a:pPr algn="ctr" rtl="0">
            <a:lnSpc>
              <a:spcPts val="1300"/>
            </a:lnSpc>
            <a:defRPr sz="1000"/>
          </a:pPr>
          <a:r>
            <a:rPr lang="en-US" altLang="ja-JP" sz="1100" b="0" i="0" u="none" strike="noStrike" baseline="0">
              <a:solidFill>
                <a:srgbClr val="000000"/>
              </a:solidFill>
              <a:latin typeface="ＭＳ Ｐゴシック"/>
              <a:ea typeface="ＭＳ Ｐゴシック"/>
            </a:rPr>
            <a:t>112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20</xdr:col>
      <xdr:colOff>71007</xdr:colOff>
      <xdr:row>745</xdr:row>
      <xdr:rowOff>289374</xdr:rowOff>
    </xdr:from>
    <xdr:to>
      <xdr:col>27</xdr:col>
      <xdr:colOff>33158</xdr:colOff>
      <xdr:row>747</xdr:row>
      <xdr:rowOff>177036</xdr:rowOff>
    </xdr:to>
    <xdr:sp macro="" textlink="">
      <xdr:nvSpPr>
        <xdr:cNvPr id="3" name="Text Box 14"/>
        <xdr:cNvSpPr txBox="1">
          <a:spLocks noChangeArrowheads="1"/>
        </xdr:cNvSpPr>
      </xdr:nvSpPr>
      <xdr:spPr bwMode="auto">
        <a:xfrm>
          <a:off x="4071507" y="42999474"/>
          <a:ext cx="1362326" cy="59251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112</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28</xdr:col>
      <xdr:colOff>44187</xdr:colOff>
      <xdr:row>745</xdr:row>
      <xdr:rowOff>352239</xdr:rowOff>
    </xdr:from>
    <xdr:to>
      <xdr:col>47</xdr:col>
      <xdr:colOff>38100</xdr:colOff>
      <xdr:row>747</xdr:row>
      <xdr:rowOff>162300</xdr:rowOff>
    </xdr:to>
    <xdr:sp macro="" textlink="">
      <xdr:nvSpPr>
        <xdr:cNvPr id="4" name="AutoShape 25"/>
        <xdr:cNvSpPr>
          <a:spLocks noChangeArrowheads="1"/>
        </xdr:cNvSpPr>
      </xdr:nvSpPr>
      <xdr:spPr bwMode="auto">
        <a:xfrm>
          <a:off x="5644887" y="43062339"/>
          <a:ext cx="3794388" cy="51491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149598</xdr:colOff>
      <xdr:row>743</xdr:row>
      <xdr:rowOff>136799</xdr:rowOff>
    </xdr:from>
    <xdr:to>
      <xdr:col>20</xdr:col>
      <xdr:colOff>71321</xdr:colOff>
      <xdr:row>746</xdr:row>
      <xdr:rowOff>220418</xdr:rowOff>
    </xdr:to>
    <xdr:cxnSp macro="">
      <xdr:nvCxnSpPr>
        <xdr:cNvPr id="5" name="図形 6"/>
        <xdr:cNvCxnSpPr>
          <a:stCxn id="2" idx="2"/>
          <a:endCxn id="3" idx="1"/>
        </xdr:cNvCxnSpPr>
      </xdr:nvCxnSpPr>
      <xdr:spPr>
        <a:xfrm rot="16200000" flipH="1">
          <a:off x="2640400" y="41851522"/>
          <a:ext cx="1140894" cy="172194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74818</xdr:colOff>
      <xdr:row>741</xdr:row>
      <xdr:rowOff>12701</xdr:rowOff>
    </xdr:from>
    <xdr:to>
      <xdr:col>34</xdr:col>
      <xdr:colOff>142875</xdr:colOff>
      <xdr:row>743</xdr:row>
      <xdr:rowOff>83111</xdr:rowOff>
    </xdr:to>
    <xdr:sp macro="" textlink="">
      <xdr:nvSpPr>
        <xdr:cNvPr id="6" name="AutoShape 27"/>
        <xdr:cNvSpPr>
          <a:spLocks noChangeArrowheads="1"/>
        </xdr:cNvSpPr>
      </xdr:nvSpPr>
      <xdr:spPr bwMode="auto">
        <a:xfrm>
          <a:off x="3275218" y="41313101"/>
          <a:ext cx="3668507" cy="7752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66969</xdr:colOff>
      <xdr:row>745</xdr:row>
      <xdr:rowOff>23982</xdr:rowOff>
    </xdr:from>
    <xdr:to>
      <xdr:col>34</xdr:col>
      <xdr:colOff>106249</xdr:colOff>
      <xdr:row>745</xdr:row>
      <xdr:rowOff>257354</xdr:rowOff>
    </xdr:to>
    <xdr:sp macro="" textlink="">
      <xdr:nvSpPr>
        <xdr:cNvPr id="7" name="Text Box 24"/>
        <xdr:cNvSpPr txBox="1">
          <a:spLocks noChangeArrowheads="1"/>
        </xdr:cNvSpPr>
      </xdr:nvSpPr>
      <xdr:spPr bwMode="auto">
        <a:xfrm>
          <a:off x="4067469" y="42734082"/>
          <a:ext cx="2839630" cy="233372"/>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17</xdr:col>
      <xdr:colOff>38099</xdr:colOff>
      <xdr:row>741</xdr:row>
      <xdr:rowOff>0</xdr:rowOff>
    </xdr:from>
    <xdr:to>
      <xdr:col>34</xdr:col>
      <xdr:colOff>85725</xdr:colOff>
      <xdr:row>743</xdr:row>
      <xdr:rowOff>125007</xdr:rowOff>
    </xdr:to>
    <xdr:sp macro="" textlink="">
      <xdr:nvSpPr>
        <xdr:cNvPr id="8" name="Text Box 12"/>
        <xdr:cNvSpPr txBox="1">
          <a:spLocks noChangeArrowheads="1"/>
        </xdr:cNvSpPr>
      </xdr:nvSpPr>
      <xdr:spPr bwMode="auto">
        <a:xfrm>
          <a:off x="3438524" y="41300400"/>
          <a:ext cx="3448051" cy="829857"/>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災害対策基本法に基づく指定行政機関として、</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災害時の情報収集に係る企画立案及び事業の実施</a:t>
          </a:r>
        </a:p>
      </xdr:txBody>
    </xdr:sp>
    <xdr:clientData/>
  </xdr:twoCellAnchor>
  <xdr:twoCellAnchor>
    <xdr:from>
      <xdr:col>28</xdr:col>
      <xdr:colOff>187324</xdr:colOff>
      <xdr:row>746</xdr:row>
      <xdr:rowOff>149225</xdr:rowOff>
    </xdr:from>
    <xdr:to>
      <xdr:col>47</xdr:col>
      <xdr:colOff>25399</xdr:colOff>
      <xdr:row>747</xdr:row>
      <xdr:rowOff>207758</xdr:rowOff>
    </xdr:to>
    <xdr:sp macro="" textlink="">
      <xdr:nvSpPr>
        <xdr:cNvPr id="9" name="Text Box 16"/>
        <xdr:cNvSpPr txBox="1">
          <a:spLocks noChangeArrowheads="1"/>
        </xdr:cNvSpPr>
      </xdr:nvSpPr>
      <xdr:spPr bwMode="auto">
        <a:xfrm>
          <a:off x="5788024" y="43211750"/>
          <a:ext cx="3638550" cy="410958"/>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測量用航空機「くにかぜ</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」の運航・管理業務等を実施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Normal="75" zoomScaleSheetLayoutView="100" zoomScalePageLayoutView="85" workbookViewId="0">
      <selection activeCell="AY733" sqref="AY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78</v>
      </c>
      <c r="AT2" s="218"/>
      <c r="AU2" s="218"/>
      <c r="AV2" s="52" t="str">
        <f>IF(AW2="", "", "-")</f>
        <v/>
      </c>
      <c r="AW2" s="396"/>
      <c r="AX2" s="396"/>
    </row>
    <row r="3" spans="1:50" ht="21" customHeight="1" thickBot="1">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185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12.5" customHeight="1">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4" t="s">
        <v>547</v>
      </c>
      <c r="Z7" s="294"/>
      <c r="AA7" s="294"/>
      <c r="AB7" s="294"/>
      <c r="AC7" s="294"/>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39" t="s">
        <v>30</v>
      </c>
      <c r="B10" s="740"/>
      <c r="C10" s="740"/>
      <c r="D10" s="740"/>
      <c r="E10" s="740"/>
      <c r="F10" s="740"/>
      <c r="G10" s="672" t="s">
        <v>626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v>99</v>
      </c>
      <c r="Q13" s="98"/>
      <c r="R13" s="98"/>
      <c r="S13" s="98"/>
      <c r="T13" s="98"/>
      <c r="U13" s="98"/>
      <c r="V13" s="99"/>
      <c r="W13" s="97">
        <v>99</v>
      </c>
      <c r="X13" s="98"/>
      <c r="Y13" s="98"/>
      <c r="Z13" s="98"/>
      <c r="AA13" s="98"/>
      <c r="AB13" s="98"/>
      <c r="AC13" s="99"/>
      <c r="AD13" s="97">
        <v>112</v>
      </c>
      <c r="AE13" s="98"/>
      <c r="AF13" s="98"/>
      <c r="AG13" s="98"/>
      <c r="AH13" s="98"/>
      <c r="AI13" s="98"/>
      <c r="AJ13" s="99"/>
      <c r="AK13" s="97">
        <v>105</v>
      </c>
      <c r="AL13" s="98"/>
      <c r="AM13" s="98"/>
      <c r="AN13" s="98"/>
      <c r="AO13" s="98"/>
      <c r="AP13" s="98"/>
      <c r="AQ13" s="99"/>
      <c r="AR13" s="94">
        <v>106</v>
      </c>
      <c r="AS13" s="95"/>
      <c r="AT13" s="95"/>
      <c r="AU13" s="95"/>
      <c r="AV13" s="95"/>
      <c r="AW13" s="95"/>
      <c r="AX13" s="393"/>
    </row>
    <row r="14" spans="1:50" ht="21" customHeight="1">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559</v>
      </c>
      <c r="AL15" s="98"/>
      <c r="AM15" s="98"/>
      <c r="AN15" s="98"/>
      <c r="AO15" s="98"/>
      <c r="AP15" s="98"/>
      <c r="AQ15" s="99"/>
      <c r="AR15" s="97" t="s">
        <v>629</v>
      </c>
      <c r="AS15" s="98"/>
      <c r="AT15" s="98"/>
      <c r="AU15" s="98"/>
      <c r="AV15" s="98"/>
      <c r="AW15" s="98"/>
      <c r="AX15" s="628"/>
    </row>
    <row r="16" spans="1:50" ht="21" customHeight="1">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559</v>
      </c>
      <c r="AL17" s="98"/>
      <c r="AM17" s="98"/>
      <c r="AN17" s="98"/>
      <c r="AO17" s="98"/>
      <c r="AP17" s="98"/>
      <c r="AQ17" s="99"/>
      <c r="AR17" s="391"/>
      <c r="AS17" s="391"/>
      <c r="AT17" s="391"/>
      <c r="AU17" s="391"/>
      <c r="AV17" s="391"/>
      <c r="AW17" s="391"/>
      <c r="AX17" s="392"/>
    </row>
    <row r="18" spans="1:50" ht="24.75" customHeight="1">
      <c r="A18" s="139"/>
      <c r="B18" s="140"/>
      <c r="C18" s="140"/>
      <c r="D18" s="140"/>
      <c r="E18" s="140"/>
      <c r="F18" s="141"/>
      <c r="G18" s="746"/>
      <c r="H18" s="747"/>
      <c r="I18" s="734" t="s">
        <v>20</v>
      </c>
      <c r="J18" s="735"/>
      <c r="K18" s="735"/>
      <c r="L18" s="735"/>
      <c r="M18" s="735"/>
      <c r="N18" s="735"/>
      <c r="O18" s="736"/>
      <c r="P18" s="103">
        <f>SUM(P13:V17)</f>
        <v>99</v>
      </c>
      <c r="Q18" s="104"/>
      <c r="R18" s="104"/>
      <c r="S18" s="104"/>
      <c r="T18" s="104"/>
      <c r="U18" s="104"/>
      <c r="V18" s="105"/>
      <c r="W18" s="103">
        <f>SUM(W13:AC17)</f>
        <v>99</v>
      </c>
      <c r="X18" s="104"/>
      <c r="Y18" s="104"/>
      <c r="Z18" s="104"/>
      <c r="AA18" s="104"/>
      <c r="AB18" s="104"/>
      <c r="AC18" s="105"/>
      <c r="AD18" s="103">
        <f>SUM(AD13:AJ17)</f>
        <v>112</v>
      </c>
      <c r="AE18" s="104"/>
      <c r="AF18" s="104"/>
      <c r="AG18" s="104"/>
      <c r="AH18" s="104"/>
      <c r="AI18" s="104"/>
      <c r="AJ18" s="105"/>
      <c r="AK18" s="103">
        <f>SUM(AK13:AQ17)</f>
        <v>105</v>
      </c>
      <c r="AL18" s="104"/>
      <c r="AM18" s="104"/>
      <c r="AN18" s="104"/>
      <c r="AO18" s="104"/>
      <c r="AP18" s="104"/>
      <c r="AQ18" s="105"/>
      <c r="AR18" s="103">
        <f>SUM(AR13:AX17)</f>
        <v>106</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98</v>
      </c>
      <c r="Q19" s="98"/>
      <c r="R19" s="98"/>
      <c r="S19" s="98"/>
      <c r="T19" s="98"/>
      <c r="U19" s="98"/>
      <c r="V19" s="99"/>
      <c r="W19" s="97">
        <v>98</v>
      </c>
      <c r="X19" s="98"/>
      <c r="Y19" s="98"/>
      <c r="Z19" s="98"/>
      <c r="AA19" s="98"/>
      <c r="AB19" s="98"/>
      <c r="AC19" s="99"/>
      <c r="AD19" s="97">
        <v>112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f>IF(P18=0, "-", SUM(P19)/P18)</f>
        <v>0.98989898989898994</v>
      </c>
      <c r="Q20" s="539"/>
      <c r="R20" s="539"/>
      <c r="S20" s="539"/>
      <c r="T20" s="539"/>
      <c r="U20" s="539"/>
      <c r="V20" s="539"/>
      <c r="W20" s="539">
        <f t="shared" ref="W20" si="0">IF(W18=0, "-", SUM(W19)/W18)</f>
        <v>0.98989898989898994</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32" t="s">
        <v>497</v>
      </c>
      <c r="H21" s="933"/>
      <c r="I21" s="933"/>
      <c r="J21" s="933"/>
      <c r="K21" s="933"/>
      <c r="L21" s="933"/>
      <c r="M21" s="933"/>
      <c r="N21" s="933"/>
      <c r="O21" s="933"/>
      <c r="P21" s="539">
        <f>IF(P19=0, "-", SUM(P19)/SUM(P13,P14))</f>
        <v>0.98989898989898994</v>
      </c>
      <c r="Q21" s="539"/>
      <c r="R21" s="539"/>
      <c r="S21" s="539"/>
      <c r="T21" s="539"/>
      <c r="U21" s="539"/>
      <c r="V21" s="539"/>
      <c r="W21" s="539">
        <f t="shared" ref="W21" si="2">IF(W19=0, "-", SUM(W19)/SUM(W13,W14))</f>
        <v>0.98989898989898994</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560</v>
      </c>
      <c r="H23" s="184"/>
      <c r="I23" s="184"/>
      <c r="J23" s="184"/>
      <c r="K23" s="184"/>
      <c r="L23" s="184"/>
      <c r="M23" s="184"/>
      <c r="N23" s="184"/>
      <c r="O23" s="185"/>
      <c r="P23" s="94">
        <v>105</v>
      </c>
      <c r="Q23" s="95"/>
      <c r="R23" s="95"/>
      <c r="S23" s="95"/>
      <c r="T23" s="95"/>
      <c r="U23" s="95"/>
      <c r="V23" s="96"/>
      <c r="W23" s="94">
        <v>106</v>
      </c>
      <c r="X23" s="95"/>
      <c r="Y23" s="95"/>
      <c r="Z23" s="95"/>
      <c r="AA23" s="95"/>
      <c r="AB23" s="95"/>
      <c r="AC23" s="96"/>
      <c r="AD23" s="206" t="s">
        <v>629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105</v>
      </c>
      <c r="Q29" s="226"/>
      <c r="R29" s="226"/>
      <c r="S29" s="226"/>
      <c r="T29" s="226"/>
      <c r="U29" s="226"/>
      <c r="V29" s="227"/>
      <c r="W29" s="225">
        <f>AR13</f>
        <v>106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c r="AR31" s="133"/>
      <c r="AS31" s="134" t="s">
        <v>356</v>
      </c>
      <c r="AT31" s="169"/>
      <c r="AU31" s="269">
        <v>32</v>
      </c>
      <c r="AV31" s="269"/>
      <c r="AW31" s="378" t="s">
        <v>300</v>
      </c>
      <c r="AX31" s="379"/>
    </row>
    <row r="32" spans="1:50" ht="23.25" customHeight="1">
      <c r="A32" s="515"/>
      <c r="B32" s="513"/>
      <c r="C32" s="513"/>
      <c r="D32" s="513"/>
      <c r="E32" s="513"/>
      <c r="F32" s="514"/>
      <c r="G32" s="540" t="s">
        <v>627</v>
      </c>
      <c r="H32" s="541"/>
      <c r="I32" s="541"/>
      <c r="J32" s="541"/>
      <c r="K32" s="541"/>
      <c r="L32" s="541"/>
      <c r="M32" s="541"/>
      <c r="N32" s="541"/>
      <c r="O32" s="542"/>
      <c r="P32" s="158" t="s">
        <v>615</v>
      </c>
      <c r="Q32" s="158"/>
      <c r="R32" s="158"/>
      <c r="S32" s="158"/>
      <c r="T32" s="158"/>
      <c r="U32" s="158"/>
      <c r="V32" s="158"/>
      <c r="W32" s="158"/>
      <c r="X32" s="229"/>
      <c r="Y32" s="337" t="s">
        <v>12</v>
      </c>
      <c r="Z32" s="549"/>
      <c r="AA32" s="550"/>
      <c r="AB32" s="551" t="s">
        <v>518</v>
      </c>
      <c r="AC32" s="551"/>
      <c r="AD32" s="551"/>
      <c r="AE32" s="363">
        <v>100</v>
      </c>
      <c r="AF32" s="364"/>
      <c r="AG32" s="364"/>
      <c r="AH32" s="364"/>
      <c r="AI32" s="363">
        <v>99</v>
      </c>
      <c r="AJ32" s="364"/>
      <c r="AK32" s="364"/>
      <c r="AL32" s="364"/>
      <c r="AM32" s="363">
        <v>100</v>
      </c>
      <c r="AN32" s="364"/>
      <c r="AO32" s="364"/>
      <c r="AP32" s="364"/>
      <c r="AQ32" s="100" t="s">
        <v>559</v>
      </c>
      <c r="AR32" s="101"/>
      <c r="AS32" s="101"/>
      <c r="AT32" s="102"/>
      <c r="AU32" s="364" t="s">
        <v>559</v>
      </c>
      <c r="AV32" s="364"/>
      <c r="AW32" s="364"/>
      <c r="AX32" s="366"/>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518</v>
      </c>
      <c r="AC33" s="522"/>
      <c r="AD33" s="522"/>
      <c r="AE33" s="363">
        <v>100</v>
      </c>
      <c r="AF33" s="364"/>
      <c r="AG33" s="364"/>
      <c r="AH33" s="364"/>
      <c r="AI33" s="363">
        <v>100</v>
      </c>
      <c r="AJ33" s="364"/>
      <c r="AK33" s="364"/>
      <c r="AL33" s="364"/>
      <c r="AM33" s="363">
        <v>100</v>
      </c>
      <c r="AN33" s="364"/>
      <c r="AO33" s="364"/>
      <c r="AP33" s="364"/>
      <c r="AQ33" s="100" t="s">
        <v>559</v>
      </c>
      <c r="AR33" s="101"/>
      <c r="AS33" s="101"/>
      <c r="AT33" s="102"/>
      <c r="AU33" s="364">
        <v>100</v>
      </c>
      <c r="AV33" s="364"/>
      <c r="AW33" s="364"/>
      <c r="AX33" s="366"/>
    </row>
    <row r="34" spans="1:50" ht="23.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100</v>
      </c>
      <c r="AF34" s="364"/>
      <c r="AG34" s="364"/>
      <c r="AH34" s="364"/>
      <c r="AI34" s="363">
        <v>99</v>
      </c>
      <c r="AJ34" s="364"/>
      <c r="AK34" s="364"/>
      <c r="AL34" s="364"/>
      <c r="AM34" s="363">
        <v>100</v>
      </c>
      <c r="AN34" s="364"/>
      <c r="AO34" s="364"/>
      <c r="AP34" s="364"/>
      <c r="AQ34" s="100" t="s">
        <v>559</v>
      </c>
      <c r="AR34" s="101"/>
      <c r="AS34" s="101"/>
      <c r="AT34" s="102"/>
      <c r="AU34" s="364" t="s">
        <v>559</v>
      </c>
      <c r="AV34" s="364"/>
      <c r="AW34" s="364"/>
      <c r="AX34" s="366"/>
    </row>
    <row r="35" spans="1:50" ht="23.25" customHeight="1">
      <c r="A35" s="903" t="s">
        <v>527</v>
      </c>
      <c r="B35" s="904"/>
      <c r="C35" s="904"/>
      <c r="D35" s="904"/>
      <c r="E35" s="904"/>
      <c r="F35" s="905"/>
      <c r="G35" s="909" t="s">
        <v>604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82" t="s">
        <v>253</v>
      </c>
      <c r="AV65" s="982"/>
      <c r="AW65" s="982"/>
      <c r="AX65" s="983"/>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4"/>
    </row>
    <row r="67" spans="1:50" ht="23.25" hidden="1" customHeight="1">
      <c r="A67" s="854"/>
      <c r="B67" s="855"/>
      <c r="C67" s="855"/>
      <c r="D67" s="855"/>
      <c r="E67" s="855"/>
      <c r="F67" s="856"/>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c r="A70" s="854" t="s">
        <v>498</v>
      </c>
      <c r="B70" s="855"/>
      <c r="C70" s="855"/>
      <c r="D70" s="855"/>
      <c r="E70" s="855"/>
      <c r="F70" s="856"/>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c r="A78" s="917" t="s">
        <v>530</v>
      </c>
      <c r="B78" s="918"/>
      <c r="C78" s="918"/>
      <c r="D78" s="918"/>
      <c r="E78" s="915" t="s">
        <v>465</v>
      </c>
      <c r="F78" s="916"/>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4" t="s">
        <v>494</v>
      </c>
      <c r="AR100" s="935"/>
      <c r="AS100" s="935"/>
      <c r="AT100" s="936"/>
      <c r="AU100" s="934" t="s">
        <v>540</v>
      </c>
      <c r="AV100" s="935"/>
      <c r="AW100" s="935"/>
      <c r="AX100" s="937"/>
    </row>
    <row r="101" spans="1:60" ht="23.25" customHeight="1">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562</v>
      </c>
      <c r="AC101" s="551"/>
      <c r="AD101" s="551"/>
      <c r="AE101" s="363">
        <v>244</v>
      </c>
      <c r="AF101" s="364"/>
      <c r="AG101" s="364"/>
      <c r="AH101" s="365"/>
      <c r="AI101" s="363">
        <v>250</v>
      </c>
      <c r="AJ101" s="364"/>
      <c r="AK101" s="364"/>
      <c r="AL101" s="365"/>
      <c r="AM101" s="363">
        <v>264</v>
      </c>
      <c r="AN101" s="364"/>
      <c r="AO101" s="364"/>
      <c r="AP101" s="365"/>
      <c r="AQ101" s="363" t="s">
        <v>559</v>
      </c>
      <c r="AR101" s="364"/>
      <c r="AS101" s="364"/>
      <c r="AT101" s="365"/>
      <c r="AU101" s="363" t="s">
        <v>559</v>
      </c>
      <c r="AV101" s="364"/>
      <c r="AW101" s="364"/>
      <c r="AX101" s="365"/>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562</v>
      </c>
      <c r="AC102" s="551"/>
      <c r="AD102" s="551"/>
      <c r="AE102" s="357">
        <v>250</v>
      </c>
      <c r="AF102" s="357"/>
      <c r="AG102" s="357"/>
      <c r="AH102" s="357"/>
      <c r="AI102" s="357">
        <v>250</v>
      </c>
      <c r="AJ102" s="357"/>
      <c r="AK102" s="357"/>
      <c r="AL102" s="357"/>
      <c r="AM102" s="357">
        <v>250</v>
      </c>
      <c r="AN102" s="357"/>
      <c r="AO102" s="357"/>
      <c r="AP102" s="357"/>
      <c r="AQ102" s="817">
        <v>250</v>
      </c>
      <c r="AR102" s="818"/>
      <c r="AS102" s="818"/>
      <c r="AT102" s="819"/>
      <c r="AU102" s="817">
        <v>250</v>
      </c>
      <c r="AV102" s="818"/>
      <c r="AW102" s="818"/>
      <c r="AX102" s="819"/>
    </row>
    <row r="103" spans="1:60" ht="31.5" hidden="1" customHeight="1">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c r="A116" s="290"/>
      <c r="B116" s="291"/>
      <c r="C116" s="291"/>
      <c r="D116" s="291"/>
      <c r="E116" s="291"/>
      <c r="F116" s="292"/>
      <c r="G116" s="350" t="s">
        <v>623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563</v>
      </c>
      <c r="AC116" s="299"/>
      <c r="AD116" s="300"/>
      <c r="AE116" s="357">
        <v>401639</v>
      </c>
      <c r="AF116" s="357"/>
      <c r="AG116" s="357"/>
      <c r="AH116" s="357"/>
      <c r="AI116" s="357">
        <v>392000</v>
      </c>
      <c r="AJ116" s="357"/>
      <c r="AK116" s="357"/>
      <c r="AL116" s="357"/>
      <c r="AM116" s="357">
        <v>424242</v>
      </c>
      <c r="AN116" s="357"/>
      <c r="AO116" s="357"/>
      <c r="AP116" s="357"/>
      <c r="AQ116" s="363">
        <v>420000</v>
      </c>
      <c r="AR116" s="364"/>
      <c r="AS116" s="364"/>
      <c r="AT116" s="364"/>
      <c r="AU116" s="364"/>
      <c r="AV116" s="364"/>
      <c r="AW116" s="364"/>
      <c r="AX116" s="366"/>
    </row>
    <row r="117" spans="1:50" ht="46.5" customHeight="1" thickBot="1">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298" t="s">
        <v>625</v>
      </c>
      <c r="AC117" s="299"/>
      <c r="AD117" s="300"/>
      <c r="AE117" s="304" t="s">
        <v>624</v>
      </c>
      <c r="AF117" s="304"/>
      <c r="AG117" s="304"/>
      <c r="AH117" s="304"/>
      <c r="AI117" s="304" t="s">
        <v>564</v>
      </c>
      <c r="AJ117" s="304"/>
      <c r="AK117" s="304"/>
      <c r="AL117" s="304"/>
      <c r="AM117" s="304" t="s">
        <v>565</v>
      </c>
      <c r="AN117" s="304"/>
      <c r="AO117" s="304"/>
      <c r="AP117" s="304"/>
      <c r="AQ117" s="304" t="s">
        <v>566</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9" t="s">
        <v>369</v>
      </c>
      <c r="B130" s="997"/>
      <c r="C130" s="996" t="s">
        <v>366</v>
      </c>
      <c r="D130" s="997"/>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1000"/>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35</v>
      </c>
      <c r="AV133" s="133"/>
      <c r="AW133" s="134" t="s">
        <v>300</v>
      </c>
      <c r="AX133" s="135"/>
    </row>
    <row r="134" spans="1:50" ht="39.75" customHeight="1">
      <c r="A134" s="1000"/>
      <c r="B134" s="250"/>
      <c r="C134" s="249"/>
      <c r="D134" s="250"/>
      <c r="E134" s="249"/>
      <c r="F134" s="312"/>
      <c r="G134" s="228" t="s">
        <v>622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518</v>
      </c>
      <c r="AC134" s="219"/>
      <c r="AD134" s="219"/>
      <c r="AE134" s="264">
        <v>60</v>
      </c>
      <c r="AF134" s="101"/>
      <c r="AG134" s="101"/>
      <c r="AH134" s="101"/>
      <c r="AI134" s="264">
        <v>62</v>
      </c>
      <c r="AJ134" s="101"/>
      <c r="AK134" s="101"/>
      <c r="AL134" s="101"/>
      <c r="AM134" s="264">
        <v>66</v>
      </c>
      <c r="AN134" s="101"/>
      <c r="AO134" s="101"/>
      <c r="AP134" s="101"/>
      <c r="AQ134" s="264" t="s">
        <v>558</v>
      </c>
      <c r="AR134" s="101"/>
      <c r="AS134" s="101"/>
      <c r="AT134" s="101"/>
      <c r="AU134" s="264" t="s">
        <v>558</v>
      </c>
      <c r="AV134" s="101"/>
      <c r="AW134" s="101"/>
      <c r="AX134" s="220"/>
    </row>
    <row r="135" spans="1:50" ht="39.75" customHeight="1">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518</v>
      </c>
      <c r="AC135" s="130"/>
      <c r="AD135" s="130"/>
      <c r="AE135" s="264">
        <v>60</v>
      </c>
      <c r="AF135" s="101"/>
      <c r="AG135" s="101"/>
      <c r="AH135" s="101"/>
      <c r="AI135" s="264">
        <v>62</v>
      </c>
      <c r="AJ135" s="101"/>
      <c r="AK135" s="101"/>
      <c r="AL135" s="101"/>
      <c r="AM135" s="264">
        <v>65</v>
      </c>
      <c r="AN135" s="101"/>
      <c r="AO135" s="101"/>
      <c r="AP135" s="101"/>
      <c r="AQ135" s="264" t="s">
        <v>558</v>
      </c>
      <c r="AR135" s="101"/>
      <c r="AS135" s="101"/>
      <c r="AT135" s="101"/>
      <c r="AU135" s="264">
        <v>79</v>
      </c>
      <c r="AV135" s="101"/>
      <c r="AW135" s="101"/>
      <c r="AX135" s="220"/>
    </row>
    <row r="136" spans="1:50" ht="18.75" hidden="1" customHeight="1">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00"/>
      <c r="B188" s="250"/>
      <c r="C188" s="249"/>
      <c r="D188" s="250"/>
      <c r="E188" s="157" t="s">
        <v>569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1000"/>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c r="A433" s="1000"/>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c r="A458" s="1000"/>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1000"/>
      <c r="B482" s="250"/>
      <c r="C482" s="249"/>
      <c r="D482" s="250"/>
      <c r="E482" s="157" t="s">
        <v>605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554</v>
      </c>
      <c r="AE702" s="902"/>
      <c r="AF702" s="902"/>
      <c r="AG702" s="888" t="s">
        <v>570</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571</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614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575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576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45"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578</v>
      </c>
      <c r="AH715" s="527"/>
      <c r="AI715" s="527"/>
      <c r="AJ715" s="527"/>
      <c r="AK715" s="527"/>
      <c r="AL715" s="527"/>
      <c r="AM715" s="527"/>
      <c r="AN715" s="527"/>
      <c r="AO715" s="527"/>
      <c r="AP715" s="527"/>
      <c r="AQ715" s="527"/>
      <c r="AR715" s="527"/>
      <c r="AS715" s="527"/>
      <c r="AT715" s="527"/>
      <c r="AU715" s="527"/>
      <c r="AV715" s="527"/>
      <c r="AW715" s="527"/>
      <c r="AX715" s="528"/>
    </row>
    <row r="716" spans="1:50" ht="27"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579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580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581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1" t="s">
        <v>48</v>
      </c>
      <c r="B726" s="622"/>
      <c r="C726" s="444" t="s">
        <v>53</v>
      </c>
      <c r="D726" s="581"/>
      <c r="E726" s="581"/>
      <c r="F726" s="582"/>
      <c r="G726" s="797" t="s">
        <v>582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23"/>
      <c r="B727" s="624"/>
      <c r="C727" s="695" t="s">
        <v>57</v>
      </c>
      <c r="D727" s="696"/>
      <c r="E727" s="696"/>
      <c r="F727" s="697"/>
      <c r="G727" s="795" t="s">
        <v>583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t="s">
        <v>256</v>
      </c>
      <c r="B731" s="619"/>
      <c r="C731" s="619"/>
      <c r="D731" s="619"/>
      <c r="E731" s="620"/>
      <c r="F731" s="680" t="s">
        <v>628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49" t="s">
        <v>532</v>
      </c>
      <c r="B733" s="750"/>
      <c r="C733" s="750"/>
      <c r="D733" s="750"/>
      <c r="E733" s="751"/>
      <c r="F733" s="766" t="s">
        <v>630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16" t="s">
        <v>431</v>
      </c>
      <c r="B737" s="117"/>
      <c r="C737" s="117"/>
      <c r="D737" s="118"/>
      <c r="E737" s="111" t="s">
        <v>559</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542</v>
      </c>
      <c r="B739" s="123"/>
      <c r="C739" s="123"/>
      <c r="D739" s="124"/>
      <c r="E739" s="125" t="s">
        <v>549</v>
      </c>
      <c r="F739" s="126"/>
      <c r="G739" s="126"/>
      <c r="H739" s="91" t="str">
        <f>IF(E739="", "", "(")</f>
        <v>(</v>
      </c>
      <c r="I739" s="106"/>
      <c r="J739" s="106"/>
      <c r="K739" s="91" t="str">
        <f>IF(OR(I739="　", I739=""), "", "-")</f>
        <v/>
      </c>
      <c r="L739" s="107">
        <v>76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533</v>
      </c>
      <c r="B779" s="761"/>
      <c r="C779" s="761"/>
      <c r="D779" s="761"/>
      <c r="E779" s="761"/>
      <c r="F779" s="762"/>
      <c r="G779" s="440"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63"/>
      <c r="C781" s="763"/>
      <c r="D781" s="763"/>
      <c r="E781" s="763"/>
      <c r="F781" s="764"/>
      <c r="G781" s="449" t="s">
        <v>590</v>
      </c>
      <c r="H781" s="450"/>
      <c r="I781" s="450"/>
      <c r="J781" s="450"/>
      <c r="K781" s="451"/>
      <c r="L781" s="452" t="s">
        <v>591</v>
      </c>
      <c r="M781" s="453"/>
      <c r="N781" s="453"/>
      <c r="O781" s="453"/>
      <c r="P781" s="453"/>
      <c r="Q781" s="453"/>
      <c r="R781" s="453"/>
      <c r="S781" s="453"/>
      <c r="T781" s="453"/>
      <c r="U781" s="453"/>
      <c r="V781" s="453"/>
      <c r="W781" s="453"/>
      <c r="X781" s="454"/>
      <c r="Y781" s="455">
        <v>88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3"/>
      <c r="C782" s="763"/>
      <c r="D782" s="763"/>
      <c r="E782" s="763"/>
      <c r="F782" s="764"/>
      <c r="G782" s="347" t="s">
        <v>590</v>
      </c>
      <c r="H782" s="348"/>
      <c r="I782" s="348"/>
      <c r="J782" s="348"/>
      <c r="K782" s="349"/>
      <c r="L782" s="400" t="s">
        <v>617</v>
      </c>
      <c r="M782" s="401"/>
      <c r="N782" s="401"/>
      <c r="O782" s="401"/>
      <c r="P782" s="401"/>
      <c r="Q782" s="401"/>
      <c r="R782" s="401"/>
      <c r="S782" s="401"/>
      <c r="T782" s="401"/>
      <c r="U782" s="401"/>
      <c r="V782" s="401"/>
      <c r="W782" s="401"/>
      <c r="X782" s="402"/>
      <c r="Y782" s="397">
        <v>8</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c r="A783" s="556"/>
      <c r="B783" s="763"/>
      <c r="C783" s="763"/>
      <c r="D783" s="763"/>
      <c r="E783" s="763"/>
      <c r="F783" s="764"/>
      <c r="G783" s="347" t="s">
        <v>590</v>
      </c>
      <c r="H783" s="348"/>
      <c r="I783" s="348"/>
      <c r="J783" s="348"/>
      <c r="K783" s="349"/>
      <c r="L783" s="400" t="s">
        <v>619</v>
      </c>
      <c r="M783" s="401"/>
      <c r="N783" s="401"/>
      <c r="O783" s="401"/>
      <c r="P783" s="401"/>
      <c r="Q783" s="401"/>
      <c r="R783" s="401"/>
      <c r="S783" s="401"/>
      <c r="T783" s="401"/>
      <c r="U783" s="401"/>
      <c r="V783" s="401"/>
      <c r="W783" s="401"/>
      <c r="X783" s="402"/>
      <c r="Y783" s="397">
        <v>0.7</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c r="A784" s="556"/>
      <c r="B784" s="763"/>
      <c r="C784" s="763"/>
      <c r="D784" s="763"/>
      <c r="E784" s="763"/>
      <c r="F784" s="764"/>
      <c r="G784" s="347" t="s">
        <v>590</v>
      </c>
      <c r="H784" s="348"/>
      <c r="I784" s="348"/>
      <c r="J784" s="348"/>
      <c r="K784" s="349"/>
      <c r="L784" s="400" t="s">
        <v>621</v>
      </c>
      <c r="M784" s="401"/>
      <c r="N784" s="401"/>
      <c r="O784" s="401"/>
      <c r="P784" s="401"/>
      <c r="Q784" s="401"/>
      <c r="R784" s="401"/>
      <c r="S784" s="401"/>
      <c r="T784" s="401"/>
      <c r="U784" s="401"/>
      <c r="V784" s="401"/>
      <c r="W784" s="401"/>
      <c r="X784" s="402"/>
      <c r="Y784" s="397">
        <v>0.1</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96.8</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c r="A837" s="403">
        <v>1</v>
      </c>
      <c r="B837" s="403">
        <v>1</v>
      </c>
      <c r="C837" s="426" t="s">
        <v>606</v>
      </c>
      <c r="D837" s="417"/>
      <c r="E837" s="417"/>
      <c r="F837" s="417"/>
      <c r="G837" s="417"/>
      <c r="H837" s="417"/>
      <c r="I837" s="417"/>
      <c r="J837" s="418">
        <v>6012401013623</v>
      </c>
      <c r="K837" s="419"/>
      <c r="L837" s="419"/>
      <c r="M837" s="419"/>
      <c r="N837" s="419"/>
      <c r="O837" s="419"/>
      <c r="P837" s="315" t="s">
        <v>592</v>
      </c>
      <c r="Q837" s="316"/>
      <c r="R837" s="316"/>
      <c r="S837" s="316"/>
      <c r="T837" s="316"/>
      <c r="U837" s="316"/>
      <c r="V837" s="316"/>
      <c r="W837" s="316"/>
      <c r="X837" s="316"/>
      <c r="Y837" s="317">
        <v>88</v>
      </c>
      <c r="Z837" s="318"/>
      <c r="AA837" s="318"/>
      <c r="AB837" s="319"/>
      <c r="AC837" s="327" t="s">
        <v>519</v>
      </c>
      <c r="AD837" s="425"/>
      <c r="AE837" s="425"/>
      <c r="AF837" s="425"/>
      <c r="AG837" s="425"/>
      <c r="AH837" s="420">
        <v>1</v>
      </c>
      <c r="AI837" s="421"/>
      <c r="AJ837" s="421"/>
      <c r="AK837" s="421"/>
      <c r="AL837" s="324">
        <v>99.5</v>
      </c>
      <c r="AM837" s="325"/>
      <c r="AN837" s="325"/>
      <c r="AO837" s="326"/>
      <c r="AP837" s="320" t="s">
        <v>559</v>
      </c>
      <c r="AQ837" s="320"/>
      <c r="AR837" s="320"/>
      <c r="AS837" s="320"/>
      <c r="AT837" s="320"/>
      <c r="AU837" s="320"/>
      <c r="AV837" s="320"/>
      <c r="AW837" s="320"/>
      <c r="AX837" s="320"/>
    </row>
    <row r="838" spans="1:50" ht="30" customHeight="1">
      <c r="A838" s="403">
        <v>2</v>
      </c>
      <c r="B838" s="403">
        <v>1</v>
      </c>
      <c r="C838" s="426" t="s">
        <v>598</v>
      </c>
      <c r="D838" s="417"/>
      <c r="E838" s="417"/>
      <c r="F838" s="417"/>
      <c r="G838" s="417"/>
      <c r="H838" s="417"/>
      <c r="I838" s="417"/>
      <c r="J838" s="418">
        <v>6012401013623</v>
      </c>
      <c r="K838" s="419"/>
      <c r="L838" s="419"/>
      <c r="M838" s="419"/>
      <c r="N838" s="419"/>
      <c r="O838" s="419"/>
      <c r="P838" s="315" t="s">
        <v>616</v>
      </c>
      <c r="Q838" s="316"/>
      <c r="R838" s="316"/>
      <c r="S838" s="316"/>
      <c r="T838" s="316"/>
      <c r="U838" s="316"/>
      <c r="V838" s="316"/>
      <c r="W838" s="316"/>
      <c r="X838" s="316"/>
      <c r="Y838" s="317">
        <v>8</v>
      </c>
      <c r="Z838" s="318"/>
      <c r="AA838" s="318"/>
      <c r="AB838" s="319"/>
      <c r="AC838" s="327" t="s">
        <v>526</v>
      </c>
      <c r="AD838" s="327"/>
      <c r="AE838" s="327"/>
      <c r="AF838" s="327"/>
      <c r="AG838" s="327"/>
      <c r="AH838" s="420" t="s">
        <v>558</v>
      </c>
      <c r="AI838" s="421"/>
      <c r="AJ838" s="421"/>
      <c r="AK838" s="421"/>
      <c r="AL838" s="324" t="s">
        <v>558</v>
      </c>
      <c r="AM838" s="325"/>
      <c r="AN838" s="325"/>
      <c r="AO838" s="326"/>
      <c r="AP838" s="320" t="s">
        <v>559</v>
      </c>
      <c r="AQ838" s="320"/>
      <c r="AR838" s="320"/>
      <c r="AS838" s="320"/>
      <c r="AT838" s="320"/>
      <c r="AU838" s="320"/>
      <c r="AV838" s="320"/>
      <c r="AW838" s="320"/>
      <c r="AX838" s="320"/>
    </row>
    <row r="839" spans="1:50" ht="45" customHeight="1">
      <c r="A839" s="403">
        <v>3</v>
      </c>
      <c r="B839" s="403">
        <v>1</v>
      </c>
      <c r="C839" s="426" t="s">
        <v>598</v>
      </c>
      <c r="D839" s="417"/>
      <c r="E839" s="417"/>
      <c r="F839" s="417"/>
      <c r="G839" s="417"/>
      <c r="H839" s="417"/>
      <c r="I839" s="417"/>
      <c r="J839" s="418">
        <v>6012401013623</v>
      </c>
      <c r="K839" s="419"/>
      <c r="L839" s="419"/>
      <c r="M839" s="419"/>
      <c r="N839" s="419"/>
      <c r="O839" s="419"/>
      <c r="P839" s="315" t="s">
        <v>618</v>
      </c>
      <c r="Q839" s="316"/>
      <c r="R839" s="316"/>
      <c r="S839" s="316"/>
      <c r="T839" s="316"/>
      <c r="U839" s="316"/>
      <c r="V839" s="316"/>
      <c r="W839" s="316"/>
      <c r="X839" s="316"/>
      <c r="Y839" s="317">
        <v>0.7</v>
      </c>
      <c r="Z839" s="318"/>
      <c r="AA839" s="318"/>
      <c r="AB839" s="319"/>
      <c r="AC839" s="327" t="s">
        <v>525</v>
      </c>
      <c r="AD839" s="327"/>
      <c r="AE839" s="327"/>
      <c r="AF839" s="327"/>
      <c r="AG839" s="327"/>
      <c r="AH839" s="322" t="s">
        <v>558</v>
      </c>
      <c r="AI839" s="323"/>
      <c r="AJ839" s="323"/>
      <c r="AK839" s="323"/>
      <c r="AL839" s="324" t="s">
        <v>558</v>
      </c>
      <c r="AM839" s="325"/>
      <c r="AN839" s="325"/>
      <c r="AO839" s="326"/>
      <c r="AP839" s="320" t="s">
        <v>559</v>
      </c>
      <c r="AQ839" s="320"/>
      <c r="AR839" s="320"/>
      <c r="AS839" s="320"/>
      <c r="AT839" s="320"/>
      <c r="AU839" s="320"/>
      <c r="AV839" s="320"/>
      <c r="AW839" s="320"/>
      <c r="AX839" s="320"/>
    </row>
    <row r="840" spans="1:50" ht="45" customHeight="1">
      <c r="A840" s="403">
        <v>4</v>
      </c>
      <c r="B840" s="403">
        <v>1</v>
      </c>
      <c r="C840" s="426" t="s">
        <v>598</v>
      </c>
      <c r="D840" s="417"/>
      <c r="E840" s="417"/>
      <c r="F840" s="417"/>
      <c r="G840" s="417"/>
      <c r="H840" s="417"/>
      <c r="I840" s="417"/>
      <c r="J840" s="418">
        <v>6012401013623</v>
      </c>
      <c r="K840" s="419"/>
      <c r="L840" s="419"/>
      <c r="M840" s="419"/>
      <c r="N840" s="419"/>
      <c r="O840" s="419"/>
      <c r="P840" s="315" t="s">
        <v>620</v>
      </c>
      <c r="Q840" s="316"/>
      <c r="R840" s="316"/>
      <c r="S840" s="316"/>
      <c r="T840" s="316"/>
      <c r="U840" s="316"/>
      <c r="V840" s="316"/>
      <c r="W840" s="316"/>
      <c r="X840" s="316"/>
      <c r="Y840" s="317">
        <v>0.1</v>
      </c>
      <c r="Z840" s="318"/>
      <c r="AA840" s="318"/>
      <c r="AB840" s="319"/>
      <c r="AC840" s="327" t="s">
        <v>525</v>
      </c>
      <c r="AD840" s="327"/>
      <c r="AE840" s="327"/>
      <c r="AF840" s="327"/>
      <c r="AG840" s="327"/>
      <c r="AH840" s="322" t="s">
        <v>558</v>
      </c>
      <c r="AI840" s="323"/>
      <c r="AJ840" s="323"/>
      <c r="AK840" s="323"/>
      <c r="AL840" s="324" t="s">
        <v>558</v>
      </c>
      <c r="AM840" s="325"/>
      <c r="AN840" s="325"/>
      <c r="AO840" s="326"/>
      <c r="AP840" s="320" t="s">
        <v>559</v>
      </c>
      <c r="AQ840" s="320"/>
      <c r="AR840" s="320"/>
      <c r="AS840" s="320"/>
      <c r="AT840" s="320"/>
      <c r="AU840" s="320"/>
      <c r="AV840" s="320"/>
      <c r="AW840" s="320"/>
      <c r="AX840" s="320"/>
    </row>
    <row r="841" spans="1:50" ht="30" customHeight="1">
      <c r="A841" s="403">
        <v>5</v>
      </c>
      <c r="B841" s="403">
        <v>1</v>
      </c>
      <c r="C841" s="426" t="s">
        <v>601</v>
      </c>
      <c r="D841" s="417"/>
      <c r="E841" s="417"/>
      <c r="F841" s="417"/>
      <c r="G841" s="417"/>
      <c r="H841" s="417"/>
      <c r="I841" s="417"/>
      <c r="J841" s="418">
        <v>4010001031832</v>
      </c>
      <c r="K841" s="419"/>
      <c r="L841" s="419"/>
      <c r="M841" s="419"/>
      <c r="N841" s="419"/>
      <c r="O841" s="419"/>
      <c r="P841" s="315" t="s">
        <v>593</v>
      </c>
      <c r="Q841" s="316"/>
      <c r="R841" s="316"/>
      <c r="S841" s="316"/>
      <c r="T841" s="316"/>
      <c r="U841" s="316"/>
      <c r="V841" s="316"/>
      <c r="W841" s="316"/>
      <c r="X841" s="316"/>
      <c r="Y841" s="317">
        <v>6</v>
      </c>
      <c r="Z841" s="318"/>
      <c r="AA841" s="318"/>
      <c r="AB841" s="319"/>
      <c r="AC841" s="321" t="s">
        <v>526</v>
      </c>
      <c r="AD841" s="321"/>
      <c r="AE841" s="321"/>
      <c r="AF841" s="321"/>
      <c r="AG841" s="321"/>
      <c r="AH841" s="322" t="s">
        <v>558</v>
      </c>
      <c r="AI841" s="323"/>
      <c r="AJ841" s="323"/>
      <c r="AK841" s="323"/>
      <c r="AL841" s="324" t="s">
        <v>558</v>
      </c>
      <c r="AM841" s="325"/>
      <c r="AN841" s="325"/>
      <c r="AO841" s="326"/>
      <c r="AP841" s="320" t="s">
        <v>559</v>
      </c>
      <c r="AQ841" s="320"/>
      <c r="AR841" s="320"/>
      <c r="AS841" s="320"/>
      <c r="AT841" s="320"/>
      <c r="AU841" s="320"/>
      <c r="AV841" s="320"/>
      <c r="AW841" s="320"/>
      <c r="AX841" s="320"/>
    </row>
    <row r="842" spans="1:50" ht="45" customHeight="1">
      <c r="A842" s="403">
        <v>6</v>
      </c>
      <c r="B842" s="403">
        <v>1</v>
      </c>
      <c r="C842" s="426" t="s">
        <v>599</v>
      </c>
      <c r="D842" s="417"/>
      <c r="E842" s="417"/>
      <c r="F842" s="417"/>
      <c r="G842" s="417"/>
      <c r="H842" s="417"/>
      <c r="I842" s="417"/>
      <c r="J842" s="418">
        <v>4010001031832</v>
      </c>
      <c r="K842" s="419"/>
      <c r="L842" s="419"/>
      <c r="M842" s="419"/>
      <c r="N842" s="419"/>
      <c r="O842" s="419"/>
      <c r="P842" s="315" t="s">
        <v>608</v>
      </c>
      <c r="Q842" s="316"/>
      <c r="R842" s="316"/>
      <c r="S842" s="316"/>
      <c r="T842" s="316"/>
      <c r="U842" s="316"/>
      <c r="V842" s="316"/>
      <c r="W842" s="316"/>
      <c r="X842" s="316"/>
      <c r="Y842" s="317">
        <v>2</v>
      </c>
      <c r="Z842" s="318"/>
      <c r="AA842" s="318"/>
      <c r="AB842" s="319"/>
      <c r="AC842" s="321" t="s">
        <v>526</v>
      </c>
      <c r="AD842" s="321"/>
      <c r="AE842" s="321"/>
      <c r="AF842" s="321"/>
      <c r="AG842" s="321"/>
      <c r="AH842" s="322" t="s">
        <v>558</v>
      </c>
      <c r="AI842" s="323"/>
      <c r="AJ842" s="323"/>
      <c r="AK842" s="323"/>
      <c r="AL842" s="324" t="s">
        <v>558</v>
      </c>
      <c r="AM842" s="325"/>
      <c r="AN842" s="325"/>
      <c r="AO842" s="326"/>
      <c r="AP842" s="320" t="s">
        <v>559</v>
      </c>
      <c r="AQ842" s="320"/>
      <c r="AR842" s="320"/>
      <c r="AS842" s="320"/>
      <c r="AT842" s="320"/>
      <c r="AU842" s="320"/>
      <c r="AV842" s="320"/>
      <c r="AW842" s="320"/>
      <c r="AX842" s="320"/>
    </row>
    <row r="843" spans="1:50" ht="30" customHeight="1">
      <c r="A843" s="403">
        <v>7</v>
      </c>
      <c r="B843" s="403">
        <v>1</v>
      </c>
      <c r="C843" s="426" t="s">
        <v>602</v>
      </c>
      <c r="D843" s="417"/>
      <c r="E843" s="417"/>
      <c r="F843" s="417"/>
      <c r="G843" s="417"/>
      <c r="H843" s="417"/>
      <c r="I843" s="417"/>
      <c r="J843" s="418">
        <v>3012401016604</v>
      </c>
      <c r="K843" s="419"/>
      <c r="L843" s="419"/>
      <c r="M843" s="419"/>
      <c r="N843" s="419"/>
      <c r="O843" s="419"/>
      <c r="P843" s="315" t="s">
        <v>594</v>
      </c>
      <c r="Q843" s="316"/>
      <c r="R843" s="316"/>
      <c r="S843" s="316"/>
      <c r="T843" s="316"/>
      <c r="U843" s="316"/>
      <c r="V843" s="316"/>
      <c r="W843" s="316"/>
      <c r="X843" s="316"/>
      <c r="Y843" s="317">
        <v>4</v>
      </c>
      <c r="Z843" s="318"/>
      <c r="AA843" s="318"/>
      <c r="AB843" s="319"/>
      <c r="AC843" s="321" t="s">
        <v>526</v>
      </c>
      <c r="AD843" s="321"/>
      <c r="AE843" s="321"/>
      <c r="AF843" s="321"/>
      <c r="AG843" s="321"/>
      <c r="AH843" s="322" t="s">
        <v>558</v>
      </c>
      <c r="AI843" s="323"/>
      <c r="AJ843" s="323"/>
      <c r="AK843" s="323"/>
      <c r="AL843" s="324" t="s">
        <v>558</v>
      </c>
      <c r="AM843" s="325"/>
      <c r="AN843" s="325"/>
      <c r="AO843" s="326"/>
      <c r="AP843" s="320" t="s">
        <v>559</v>
      </c>
      <c r="AQ843" s="320"/>
      <c r="AR843" s="320"/>
      <c r="AS843" s="320"/>
      <c r="AT843" s="320"/>
      <c r="AU843" s="320"/>
      <c r="AV843" s="320"/>
      <c r="AW843" s="320"/>
      <c r="AX843" s="320"/>
    </row>
    <row r="844" spans="1:50" ht="30" customHeight="1">
      <c r="A844" s="403">
        <v>8</v>
      </c>
      <c r="B844" s="403">
        <v>1</v>
      </c>
      <c r="C844" s="426" t="s">
        <v>600</v>
      </c>
      <c r="D844" s="417"/>
      <c r="E844" s="417"/>
      <c r="F844" s="417"/>
      <c r="G844" s="417"/>
      <c r="H844" s="417"/>
      <c r="I844" s="417"/>
      <c r="J844" s="418">
        <v>4070001011201</v>
      </c>
      <c r="K844" s="419"/>
      <c r="L844" s="419"/>
      <c r="M844" s="419"/>
      <c r="N844" s="419"/>
      <c r="O844" s="419"/>
      <c r="P844" s="315" t="s">
        <v>596</v>
      </c>
      <c r="Q844" s="316"/>
      <c r="R844" s="316"/>
      <c r="S844" s="316"/>
      <c r="T844" s="316"/>
      <c r="U844" s="316"/>
      <c r="V844" s="316"/>
      <c r="W844" s="316"/>
      <c r="X844" s="316"/>
      <c r="Y844" s="317">
        <v>1</v>
      </c>
      <c r="Z844" s="318"/>
      <c r="AA844" s="318"/>
      <c r="AB844" s="319"/>
      <c r="AC844" s="321" t="s">
        <v>525</v>
      </c>
      <c r="AD844" s="321"/>
      <c r="AE844" s="321"/>
      <c r="AF844" s="321"/>
      <c r="AG844" s="321"/>
      <c r="AH844" s="322" t="s">
        <v>558</v>
      </c>
      <c r="AI844" s="323"/>
      <c r="AJ844" s="323"/>
      <c r="AK844" s="323"/>
      <c r="AL844" s="324" t="s">
        <v>558</v>
      </c>
      <c r="AM844" s="325"/>
      <c r="AN844" s="325"/>
      <c r="AO844" s="326"/>
      <c r="AP844" s="320" t="s">
        <v>559</v>
      </c>
      <c r="AQ844" s="320"/>
      <c r="AR844" s="320"/>
      <c r="AS844" s="320"/>
      <c r="AT844" s="320"/>
      <c r="AU844" s="320"/>
      <c r="AV844" s="320"/>
      <c r="AW844" s="320"/>
      <c r="AX844" s="320"/>
    </row>
    <row r="845" spans="1:50" ht="30" customHeight="1">
      <c r="A845" s="403">
        <v>9</v>
      </c>
      <c r="B845" s="403">
        <v>1</v>
      </c>
      <c r="C845" s="898" t="s">
        <v>612</v>
      </c>
      <c r="D845" s="899"/>
      <c r="E845" s="899"/>
      <c r="F845" s="899"/>
      <c r="G845" s="899"/>
      <c r="H845" s="899"/>
      <c r="I845" s="900"/>
      <c r="J845" s="418">
        <v>8010001007639</v>
      </c>
      <c r="K845" s="419"/>
      <c r="L845" s="419"/>
      <c r="M845" s="419"/>
      <c r="N845" s="419"/>
      <c r="O845" s="419"/>
      <c r="P845" s="315" t="s">
        <v>595</v>
      </c>
      <c r="Q845" s="316"/>
      <c r="R845" s="316"/>
      <c r="S845" s="316"/>
      <c r="T845" s="316"/>
      <c r="U845" s="316"/>
      <c r="V845" s="316"/>
      <c r="W845" s="316"/>
      <c r="X845" s="316"/>
      <c r="Y845" s="317">
        <v>0.8</v>
      </c>
      <c r="Z845" s="318"/>
      <c r="AA845" s="318"/>
      <c r="AB845" s="319"/>
      <c r="AC845" s="321" t="s">
        <v>525</v>
      </c>
      <c r="AD845" s="321"/>
      <c r="AE845" s="321"/>
      <c r="AF845" s="321"/>
      <c r="AG845" s="321"/>
      <c r="AH845" s="322" t="s">
        <v>558</v>
      </c>
      <c r="AI845" s="323"/>
      <c r="AJ845" s="323"/>
      <c r="AK845" s="323"/>
      <c r="AL845" s="324" t="s">
        <v>558</v>
      </c>
      <c r="AM845" s="325"/>
      <c r="AN845" s="325"/>
      <c r="AO845" s="326"/>
      <c r="AP845" s="320" t="s">
        <v>466</v>
      </c>
      <c r="AQ845" s="320"/>
      <c r="AR845" s="320"/>
      <c r="AS845" s="320"/>
      <c r="AT845" s="320"/>
      <c r="AU845" s="320"/>
      <c r="AV845" s="320"/>
      <c r="AW845" s="320"/>
      <c r="AX845" s="320"/>
    </row>
    <row r="846" spans="1:50" ht="30" customHeight="1">
      <c r="A846" s="403">
        <v>10</v>
      </c>
      <c r="B846" s="403">
        <v>1</v>
      </c>
      <c r="C846" s="426" t="s">
        <v>612</v>
      </c>
      <c r="D846" s="417"/>
      <c r="E846" s="417"/>
      <c r="F846" s="417"/>
      <c r="G846" s="417"/>
      <c r="H846" s="417"/>
      <c r="I846" s="417"/>
      <c r="J846" s="418">
        <v>8010001007639</v>
      </c>
      <c r="K846" s="419"/>
      <c r="L846" s="419"/>
      <c r="M846" s="419"/>
      <c r="N846" s="419"/>
      <c r="O846" s="419"/>
      <c r="P846" s="315" t="s">
        <v>597</v>
      </c>
      <c r="Q846" s="316"/>
      <c r="R846" s="316"/>
      <c r="S846" s="316"/>
      <c r="T846" s="316"/>
      <c r="U846" s="316"/>
      <c r="V846" s="316"/>
      <c r="W846" s="316"/>
      <c r="X846" s="316"/>
      <c r="Y846" s="317">
        <v>0</v>
      </c>
      <c r="Z846" s="318"/>
      <c r="AA846" s="318"/>
      <c r="AB846" s="319"/>
      <c r="AC846" s="321" t="s">
        <v>525</v>
      </c>
      <c r="AD846" s="321"/>
      <c r="AE846" s="321"/>
      <c r="AF846" s="321"/>
      <c r="AG846" s="321"/>
      <c r="AH846" s="322" t="s">
        <v>558</v>
      </c>
      <c r="AI846" s="323"/>
      <c r="AJ846" s="323"/>
      <c r="AK846" s="323"/>
      <c r="AL846" s="324" t="s">
        <v>558</v>
      </c>
      <c r="AM846" s="325"/>
      <c r="AN846" s="325"/>
      <c r="AO846" s="326"/>
      <c r="AP846" s="320" t="s">
        <v>466</v>
      </c>
      <c r="AQ846" s="320"/>
      <c r="AR846" s="320"/>
      <c r="AS846" s="320"/>
      <c r="AT846" s="320"/>
      <c r="AU846" s="320"/>
      <c r="AV846" s="320"/>
      <c r="AW846" s="320"/>
      <c r="AX846" s="320"/>
    </row>
    <row r="847" spans="1:50" ht="30" customHeight="1">
      <c r="A847" s="403">
        <v>11</v>
      </c>
      <c r="B847" s="403">
        <v>1</v>
      </c>
      <c r="C847" s="426" t="s">
        <v>611</v>
      </c>
      <c r="D847" s="417"/>
      <c r="E847" s="417"/>
      <c r="F847" s="417"/>
      <c r="G847" s="417"/>
      <c r="H847" s="417"/>
      <c r="I847" s="417"/>
      <c r="J847" s="418">
        <v>4010901000754</v>
      </c>
      <c r="K847" s="419"/>
      <c r="L847" s="419"/>
      <c r="M847" s="419"/>
      <c r="N847" s="419"/>
      <c r="O847" s="419"/>
      <c r="P847" s="315" t="s">
        <v>595</v>
      </c>
      <c r="Q847" s="316"/>
      <c r="R847" s="316"/>
      <c r="S847" s="316"/>
      <c r="T847" s="316"/>
      <c r="U847" s="316"/>
      <c r="V847" s="316"/>
      <c r="W847" s="316"/>
      <c r="X847" s="316"/>
      <c r="Y847" s="317">
        <v>0.4</v>
      </c>
      <c r="Z847" s="318"/>
      <c r="AA847" s="318"/>
      <c r="AB847" s="319"/>
      <c r="AC847" s="321" t="s">
        <v>525</v>
      </c>
      <c r="AD847" s="321"/>
      <c r="AE847" s="321"/>
      <c r="AF847" s="321"/>
      <c r="AG847" s="321"/>
      <c r="AH847" s="322" t="s">
        <v>558</v>
      </c>
      <c r="AI847" s="323"/>
      <c r="AJ847" s="323"/>
      <c r="AK847" s="323"/>
      <c r="AL847" s="324" t="s">
        <v>558</v>
      </c>
      <c r="AM847" s="325"/>
      <c r="AN847" s="325"/>
      <c r="AO847" s="326"/>
      <c r="AP847" s="320" t="s">
        <v>466</v>
      </c>
      <c r="AQ847" s="320"/>
      <c r="AR847" s="320"/>
      <c r="AS847" s="320"/>
      <c r="AT847" s="320"/>
      <c r="AU847" s="320"/>
      <c r="AV847" s="320"/>
      <c r="AW847" s="320"/>
      <c r="AX847" s="320"/>
    </row>
    <row r="848" spans="1:50" ht="30" customHeight="1">
      <c r="A848" s="403">
        <v>12</v>
      </c>
      <c r="B848" s="403">
        <v>1</v>
      </c>
      <c r="C848" s="426" t="s">
        <v>610</v>
      </c>
      <c r="D848" s="417"/>
      <c r="E848" s="417"/>
      <c r="F848" s="417"/>
      <c r="G848" s="417"/>
      <c r="H848" s="417"/>
      <c r="I848" s="417"/>
      <c r="J848" s="418">
        <v>7050002040000</v>
      </c>
      <c r="K848" s="419"/>
      <c r="L848" s="419"/>
      <c r="M848" s="419"/>
      <c r="N848" s="419"/>
      <c r="O848" s="419"/>
      <c r="P848" s="315" t="s">
        <v>597</v>
      </c>
      <c r="Q848" s="316"/>
      <c r="R848" s="316"/>
      <c r="S848" s="316"/>
      <c r="T848" s="316"/>
      <c r="U848" s="316"/>
      <c r="V848" s="316"/>
      <c r="W848" s="316"/>
      <c r="X848" s="316"/>
      <c r="Y848" s="317">
        <v>0.1</v>
      </c>
      <c r="Z848" s="318"/>
      <c r="AA848" s="318"/>
      <c r="AB848" s="319"/>
      <c r="AC848" s="321" t="s">
        <v>525</v>
      </c>
      <c r="AD848" s="321"/>
      <c r="AE848" s="321"/>
      <c r="AF848" s="321"/>
      <c r="AG848" s="321"/>
      <c r="AH848" s="322" t="s">
        <v>558</v>
      </c>
      <c r="AI848" s="323"/>
      <c r="AJ848" s="323"/>
      <c r="AK848" s="323"/>
      <c r="AL848" s="324" t="s">
        <v>558</v>
      </c>
      <c r="AM848" s="325"/>
      <c r="AN848" s="325"/>
      <c r="AO848" s="326"/>
      <c r="AP848" s="320" t="s">
        <v>466</v>
      </c>
      <c r="AQ848" s="320"/>
      <c r="AR848" s="320"/>
      <c r="AS848" s="320"/>
      <c r="AT848" s="320"/>
      <c r="AU848" s="320"/>
      <c r="AV848" s="320"/>
      <c r="AW848" s="320"/>
      <c r="AX848" s="320"/>
    </row>
    <row r="849" spans="1:50" ht="30" customHeight="1">
      <c r="A849" s="403">
        <v>13</v>
      </c>
      <c r="B849" s="403">
        <v>1</v>
      </c>
      <c r="C849" s="426" t="s">
        <v>609</v>
      </c>
      <c r="D849" s="417"/>
      <c r="E849" s="417"/>
      <c r="F849" s="417"/>
      <c r="G849" s="417"/>
      <c r="H849" s="417"/>
      <c r="I849" s="417"/>
      <c r="J849" s="418">
        <v>3011001108786</v>
      </c>
      <c r="K849" s="419"/>
      <c r="L849" s="419"/>
      <c r="M849" s="419"/>
      <c r="N849" s="419"/>
      <c r="O849" s="419"/>
      <c r="P849" s="315" t="s">
        <v>613</v>
      </c>
      <c r="Q849" s="316"/>
      <c r="R849" s="316"/>
      <c r="S849" s="316"/>
      <c r="T849" s="316"/>
      <c r="U849" s="316"/>
      <c r="V849" s="316"/>
      <c r="W849" s="316"/>
      <c r="X849" s="316"/>
      <c r="Y849" s="317">
        <v>0</v>
      </c>
      <c r="Z849" s="318"/>
      <c r="AA849" s="318"/>
      <c r="AB849" s="319"/>
      <c r="AC849" s="321" t="s">
        <v>526</v>
      </c>
      <c r="AD849" s="321"/>
      <c r="AE849" s="321"/>
      <c r="AF849" s="321"/>
      <c r="AG849" s="321"/>
      <c r="AH849" s="322" t="s">
        <v>558</v>
      </c>
      <c r="AI849" s="323"/>
      <c r="AJ849" s="323"/>
      <c r="AK849" s="323"/>
      <c r="AL849" s="324" t="s">
        <v>558</v>
      </c>
      <c r="AM849" s="325"/>
      <c r="AN849" s="325"/>
      <c r="AO849" s="326"/>
      <c r="AP849" s="320" t="s">
        <v>466</v>
      </c>
      <c r="AQ849" s="320"/>
      <c r="AR849" s="320"/>
      <c r="AS849" s="320"/>
      <c r="AT849" s="320"/>
      <c r="AU849" s="320"/>
      <c r="AV849" s="320"/>
      <c r="AW849" s="320"/>
      <c r="AX849" s="320"/>
    </row>
    <row r="850" spans="1:50" ht="30" hidden="1" customHeight="1">
      <c r="A850" s="403">
        <v>14</v>
      </c>
      <c r="B850" s="403">
        <v>1</v>
      </c>
      <c r="C850" s="426"/>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c r="A851" s="403">
        <v>15</v>
      </c>
      <c r="B851" s="403">
        <v>1</v>
      </c>
      <c r="C851" s="426"/>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c r="A852" s="403">
        <v>16</v>
      </c>
      <c r="B852" s="403">
        <v>1</v>
      </c>
      <c r="C852" s="426"/>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c r="A853" s="403">
        <v>17</v>
      </c>
      <c r="B853" s="403">
        <v>1</v>
      </c>
      <c r="C853" s="426"/>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c r="A854" s="403">
        <v>18</v>
      </c>
      <c r="B854" s="403">
        <v>1</v>
      </c>
      <c r="C854" s="426"/>
      <c r="D854" s="417"/>
      <c r="E854" s="417"/>
      <c r="F854" s="417"/>
      <c r="G854" s="417"/>
      <c r="H854" s="417"/>
      <c r="I854" s="417"/>
      <c r="J854" s="418"/>
      <c r="K854" s="419"/>
      <c r="L854" s="419"/>
      <c r="M854" s="419"/>
      <c r="N854" s="419"/>
      <c r="O854" s="419"/>
      <c r="P854" s="315"/>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486</v>
      </c>
      <c r="AM1098" s="964"/>
      <c r="AN1098" s="964"/>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c r="A1102" s="403">
        <v>1</v>
      </c>
      <c r="B1102" s="403">
        <v>1</v>
      </c>
      <c r="C1102" s="896"/>
      <c r="D1102" s="896"/>
      <c r="E1102" s="895"/>
      <c r="F1102" s="895"/>
      <c r="G1102" s="895"/>
      <c r="H1102" s="895"/>
      <c r="I1102" s="895"/>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8:AO866">
    <cfRule type="expression" dxfId="2495" priority="6623">
      <formula>IF(AND(AL838&gt;=0, RIGHT(TEXT(AL838,"0.#"),1)&lt;&gt;"."),TRUE,FALSE)</formula>
    </cfRule>
    <cfRule type="expression" dxfId="2494" priority="6624">
      <formula>IF(AND(AL838&gt;=0, RIGHT(TEXT(AL838,"0.#"),1)="."),TRUE,FALSE)</formula>
    </cfRule>
    <cfRule type="expression" dxfId="2493" priority="6625">
      <formula>IF(AND(AL838&lt;0, RIGHT(TEXT(AL838,"0.#"),1)&lt;&gt;"."),TRUE,FALSE)</formula>
    </cfRule>
    <cfRule type="expression" dxfId="2492" priority="6626">
      <formula>IF(AND(AL838&lt;0, RIGHT(TEXT(AL838,"0.#"),1)="."),TRUE,FALSE)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7">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1"/>
      <c r="AA2" s="412"/>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2" t="s">
        <v>253</v>
      </c>
      <c r="AV2" s="372"/>
      <c r="AW2" s="372"/>
      <c r="AX2" s="373"/>
    </row>
    <row r="3" spans="1:50" ht="18.75" customHeight="1">
      <c r="A3" s="512"/>
      <c r="B3" s="513"/>
      <c r="C3" s="513"/>
      <c r="D3" s="513"/>
      <c r="E3" s="513"/>
      <c r="F3" s="514"/>
      <c r="G3" s="567"/>
      <c r="H3" s="378"/>
      <c r="I3" s="378"/>
      <c r="J3" s="378"/>
      <c r="K3" s="378"/>
      <c r="L3" s="378"/>
      <c r="M3" s="378"/>
      <c r="N3" s="378"/>
      <c r="O3" s="568"/>
      <c r="P3" s="580"/>
      <c r="Q3" s="378"/>
      <c r="R3" s="378"/>
      <c r="S3" s="378"/>
      <c r="T3" s="378"/>
      <c r="U3" s="378"/>
      <c r="V3" s="378"/>
      <c r="W3" s="378"/>
      <c r="X3" s="568"/>
      <c r="Y3" s="1011"/>
      <c r="Z3" s="1012"/>
      <c r="AA3" s="1013"/>
      <c r="AB3" s="1017"/>
      <c r="AC3" s="1018"/>
      <c r="AD3" s="1019"/>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1"/>
      <c r="AA9" s="412"/>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2" t="s">
        <v>253</v>
      </c>
      <c r="AV9" s="372"/>
      <c r="AW9" s="372"/>
      <c r="AX9" s="373"/>
    </row>
    <row r="10" spans="1:50" ht="18.75" customHeight="1">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1"/>
      <c r="Z10" s="1012"/>
      <c r="AA10" s="1013"/>
      <c r="AB10" s="1017"/>
      <c r="AC10" s="1018"/>
      <c r="AD10" s="1019"/>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1"/>
      <c r="AA16" s="412"/>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2" t="s">
        <v>253</v>
      </c>
      <c r="AV16" s="372"/>
      <c r="AW16" s="372"/>
      <c r="AX16" s="373"/>
    </row>
    <row r="17" spans="1:50" ht="18.75" customHeight="1">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1"/>
      <c r="Z17" s="1012"/>
      <c r="AA17" s="1013"/>
      <c r="AB17" s="1017"/>
      <c r="AC17" s="1018"/>
      <c r="AD17" s="1019"/>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1"/>
      <c r="AA23" s="412"/>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2" t="s">
        <v>253</v>
      </c>
      <c r="AV23" s="372"/>
      <c r="AW23" s="372"/>
      <c r="AX23" s="373"/>
    </row>
    <row r="24" spans="1:50" ht="18.75" customHeight="1">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1"/>
      <c r="Z24" s="1012"/>
      <c r="AA24" s="1013"/>
      <c r="AB24" s="1017"/>
      <c r="AC24" s="1018"/>
      <c r="AD24" s="1019"/>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1"/>
      <c r="AA30" s="412"/>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2" t="s">
        <v>253</v>
      </c>
      <c r="AV30" s="372"/>
      <c r="AW30" s="372"/>
      <c r="AX30" s="373"/>
    </row>
    <row r="31" spans="1:50" ht="18.75" customHeight="1">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1"/>
      <c r="Z31" s="1012"/>
      <c r="AA31" s="1013"/>
      <c r="AB31" s="1017"/>
      <c r="AC31" s="1018"/>
      <c r="AD31" s="1019"/>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1"/>
      <c r="AA37" s="412"/>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2" t="s">
        <v>253</v>
      </c>
      <c r="AV37" s="372"/>
      <c r="AW37" s="372"/>
      <c r="AX37" s="373"/>
    </row>
    <row r="38" spans="1:50" ht="18.75" customHeight="1">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1"/>
      <c r="Z38" s="1012"/>
      <c r="AA38" s="1013"/>
      <c r="AB38" s="1017"/>
      <c r="AC38" s="1018"/>
      <c r="AD38" s="1019"/>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1"/>
      <c r="AA44" s="412"/>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2" t="s">
        <v>253</v>
      </c>
      <c r="AV44" s="372"/>
      <c r="AW44" s="372"/>
      <c r="AX44" s="373"/>
    </row>
    <row r="45" spans="1:50" ht="18.75" customHeight="1">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1"/>
      <c r="Z45" s="1012"/>
      <c r="AA45" s="1013"/>
      <c r="AB45" s="1017"/>
      <c r="AC45" s="1018"/>
      <c r="AD45" s="1019"/>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1"/>
      <c r="AA51" s="412"/>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2" t="s">
        <v>253</v>
      </c>
      <c r="AV51" s="372"/>
      <c r="AW51" s="372"/>
      <c r="AX51" s="373"/>
    </row>
    <row r="52" spans="1:50" ht="18.75" customHeight="1">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1"/>
      <c r="Z52" s="1012"/>
      <c r="AA52" s="1013"/>
      <c r="AB52" s="1017"/>
      <c r="AC52" s="1018"/>
      <c r="AD52" s="1019"/>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1"/>
      <c r="AA58" s="412"/>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2" t="s">
        <v>253</v>
      </c>
      <c r="AV58" s="372"/>
      <c r="AW58" s="372"/>
      <c r="AX58" s="373"/>
    </row>
    <row r="59" spans="1:50" ht="18.75" customHeight="1">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1"/>
      <c r="Z59" s="1012"/>
      <c r="AA59" s="1013"/>
      <c r="AB59" s="1017"/>
      <c r="AC59" s="1018"/>
      <c r="AD59" s="1019"/>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1"/>
      <c r="AA65" s="412"/>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2" t="s">
        <v>253</v>
      </c>
      <c r="AV65" s="372"/>
      <c r="AW65" s="372"/>
      <c r="AX65" s="373"/>
    </row>
    <row r="66" spans="1:50" ht="18.75" customHeight="1">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1"/>
      <c r="Z66" s="1012"/>
      <c r="AA66" s="1013"/>
      <c r="AB66" s="1017"/>
      <c r="AC66" s="1018"/>
      <c r="AD66" s="1019"/>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9" t="s">
        <v>28</v>
      </c>
      <c r="B2" s="1040"/>
      <c r="C2" s="1040"/>
      <c r="D2" s="1040"/>
      <c r="E2" s="1040"/>
      <c r="F2" s="1041"/>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row r="55" spans="1:50" ht="30" customHeight="1">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row r="108" spans="1:50" ht="30" customHeight="1">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row r="161" spans="1:50" ht="30" customHeight="1">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row r="214" spans="1:50" ht="30" customHeight="1">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管理課計一</cp:lastModifiedBy>
  <cp:lastPrinted>2018-08-21T05:58:32Z</cp:lastPrinted>
  <dcterms:created xsi:type="dcterms:W3CDTF">2012-03-13T00:50:25Z</dcterms:created>
  <dcterms:modified xsi:type="dcterms:W3CDTF">2018-08-21T11:36:35Z</dcterms:modified>
</cp:coreProperties>
</file>