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30年度作業\H30年度行政事業レビュー\180823 最終公表に向けたレビューシート等の追記・修正等\3.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<sst xmlns="http://schemas.openxmlformats.org/spreadsheetml/2006/main" count="3108" uniqueCount="709">
  <si>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</si>
  <si>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</si>
  <si>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</si>
  <si>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</si>
  <si>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</si>
  <si>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</si>
  <si>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</si>
  <si>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</si>
  <si>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</si>
  <si>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</si>
  <si>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</si>
  <si>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</si>
  <si>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</si>
  <si>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</si>
  <si>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</si>
  <si>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</si>
  <si>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</si>
  <si>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</si>
  <si>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</si>
  <si>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</si>
  <si>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</si>
  <si>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</si>
  <si>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</si>
  <si>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</si>
  <si>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</si>
  <si>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</si>
  <si>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</si>
  <si>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</si>
  <si>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</si>
  <si>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</si>
  <si>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</si>
  <si>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</si>
  <si>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</si>
  <si>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</si>
  <si>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</si>
  <si>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</si>
  <si>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</si>
  <si>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</si>
  <si>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</si>
  <si>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</si>
  <si>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</si>
  <si>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</si>
  <si>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</si>
  <si>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</si>
  <si>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</si>
  <si>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</si>
  <si>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</si>
  <si>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</si>
  <si>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</si>
  <si>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</si>
  <si>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</si>
  <si>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</si>
  <si>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</si>
  <si>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</si>
  <si>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</si>
  <si>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</si>
  <si>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</si>
  <si>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</si>
  <si>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</si>
  <si>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</si>
  <si>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</si>
  <si>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</si>
  <si>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</si>
  <si>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</si>
  <si>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</si>
  <si>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</si>
  <si>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</si>
  <si>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</si>
  <si>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</si>
  <si>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</si>
  <si>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</si>
  <si>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</si>
  <si>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</si>
  <si>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</si>
  <si>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</si>
  <si>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</si>
  <si>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</si>
  <si>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</si>
  <si>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</si>
  <si>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</si>
  <si>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</si>
  <si>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</si>
  <si>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</si>
  <si>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</si>
  <si>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</si>
  <si>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</si>
  <si>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</si>
  <si>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</si>
  <si>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</si>
  <si>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</si>
  <si>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</si>
  <si>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</si>
  <si>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</si>
  <si>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</si>
  <si>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</si>
  <si>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</si>
  <si>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</si>
  <si>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</si>
  <si>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</si>
  <si>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</si>
  <si>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</si>
  <si>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</si>
  <si>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</si>
  <si>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</si>
  <si>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</si>
  <si>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</si>
  <si>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</si>
  <si>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</si>
  <si>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</si>
  <si>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</si>
  <si>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</si>
  <si>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</si>
  <si>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</si>
  <si>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</si>
  <si>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</si>
  <si>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</si>
  <si>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</si>
  <si>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</si>
  <si>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</si>
  <si>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</si>
  <si>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</si>
  <si>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</si>
  <si>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</si>
  <si>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</si>
  <si>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</si>
  <si>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</si>
  <si>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</si>
  <si>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</si>
  <si>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</si>
  <si>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</si>
  <si>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</si>
  <si>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</si>
  <si>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</si>
  <si>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</si>
  <si>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</si>
  <si>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</si>
  <si>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</si>
  <si>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</si>
  <si>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</si>
  <si>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</si>
  <si>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</si>
  <si>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</si>
  <si>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</si>
  <si>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</si>
  <si>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</si>
  <si>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</si>
  <si>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</si>
  <si>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</si>
  <si>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</si>
  <si>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</si>
  <si>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</si>
  <si>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</si>
  <si>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</si>
  <si>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</si>
  <si>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</si>
  <si>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</si>
  <si>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</si>
  <si>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</si>
  <si>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</si>
  <si>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</si>
  <si>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</si>
  <si>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</si>
  <si>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</si>
  <si>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</si>
  <si>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</si>
  <si>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</si>
  <si>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</si>
  <si>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</si>
  <si>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</si>
  <si>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</si>
  <si>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</si>
  <si>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</si>
  <si>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</si>
  <si>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</si>
  <si>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</si>
  <si>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</si>
  <si>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</si>
  <si>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</si>
  <si>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</si>
  <si>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</si>
  <si>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</si>
  <si>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</si>
  <si>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</si>
  <si>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</si>
  <si>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</si>
  <si>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</si>
  <si>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</si>
  <si>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</si>
  <si>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</si>
  <si>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</si>
  <si>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</si>
  <si>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</si>
  <si>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</si>
  <si>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</si>
  <si>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</si>
  <si>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</si>
  <si>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</si>
  <si>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</si>
  <si>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</si>
  <si>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</si>
  <si>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</si>
  <si>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</si>
  <si>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</si>
  <si>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</si>
  <si>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</si>
  <si>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</si>
  <si>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</si>
  <si>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</si>
  <si>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</si>
  <si>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</si>
  <si>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</si>
  <si>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</si>
  <si>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</si>
  <si>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</si>
  <si>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</si>
  <si>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</si>
  <si>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</si>
  <si>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</si>
  <si>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</si>
  <si>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</si>
  <si>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</si>
  <si>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</si>
  <si>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</si>
  <si>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</si>
  <si>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</si>
  <si>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</si>
  <si>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</si>
  <si>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</si>
  <si>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</si>
  <si>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</si>
  <si>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</si>
  <si>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</si>
  <si>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</si>
  <si>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</si>
  <si>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</si>
  <si>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</si>
  <si>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</si>
  <si>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</si>
  <si>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</si>
  <si>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</si>
  <si>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</si>
  <si>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</si>
  <si>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</si>
  <si>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</si>
  <si>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</si>
  <si>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</si>
  <si>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</si>
  <si>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</si>
  <si>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</si>
  <si>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</si>
  <si>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</si>
  <si>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</si>
  <si>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</si>
  <si>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</si>
  <si>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</si>
  <si>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</si>
  <si>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</si>
  <si>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</si>
  <si>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</si>
  <si>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</si>
  <si>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</si>
  <si>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</si>
  <si>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</si>
  <si>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</si>
  <si>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</si>
  <si>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</si>
  <si>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</si>
  <si>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</si>
  <si>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</si>
  <si>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</si>
  <si>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</si>
  <si>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</si>
  <si>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</si>
  <si>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</si>
  <si>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</si>
  <si>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</si>
  <si>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</si>
  <si>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</si>
  <si>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</si>
  <si>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</si>
  <si>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</si>
  <si>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</si>
  <si>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</si>
  <si>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</si>
  <si>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</si>
  <si>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</si>
  <si>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</si>
  <si>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</si>
  <si>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</si>
  <si>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</si>
  <si>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</si>
  <si>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</si>
  <si>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</si>
  <si>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</si>
  <si>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</si>
  <si>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</si>
  <si>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</si>
  <si>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</si>
  <si>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</si>
  <si>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</si>
  <si>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</si>
  <si>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</si>
  <si>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</si>
  <si>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</si>
  <si>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</si>
  <si>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</si>
  <si>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</si>
  <si>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</si>
  <si>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</si>
  <si>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</si>
  <si>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</si>
  <si>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</si>
  <si>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</si>
  <si>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</si>
  <si>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</si>
  <si>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</si>
  <si>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</si>
  <si>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</si>
  <si>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</si>
  <si>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</si>
  <si>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</si>
  <si>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</si>
  <si>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</si>
  <si>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</si>
  <si>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</si>
  <si>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</si>
  <si>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</si>
  <si>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</si>
  <si>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</si>
  <si>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</si>
  <si>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</si>
  <si>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</si>
  <si>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</si>
  <si>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</si>
  <si>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</si>
  <si>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</si>
  <si>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</si>
  <si>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</si>
  <si>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</si>
  <si>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</si>
  <si>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</si>
  <si>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</si>
  <si>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</si>
  <si>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</si>
  <si>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</si>
  <si>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</si>
  <si>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</si>
  <si>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</si>
  <si>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</si>
  <si>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</si>
  <si>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</si>
  <si>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</si>
  <si>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</si>
  <si>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</si>
  <si>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</si>
  <si>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</si>
  <si>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</si>
  <si>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</si>
  <si>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</si>
  <si>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</si>
  <si>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</si>
  <si>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</si>
  <si>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</si>
  <si>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</si>
  <si>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</si>
  <si>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</si>
  <si>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</si>
  <si>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</si>
  <si>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</si>
  <si>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</si>
  <si>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</si>
  <si>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</si>
  <si>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</si>
  <si>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</si>
  <si>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</si>
  <si>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</si>
  <si>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</si>
  <si>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</si>
  <si>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</si>
  <si>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</si>
  <si>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</si>
  <si>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</si>
  <si>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</si>
  <si>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</si>
  <si>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</si>
  <si>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</si>
  <si>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</si>
  <si>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</si>
  <si>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</si>
  <si>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</si>
  <si>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</si>
  <si>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</si>
  <si>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</si>
  <si>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</si>
  <si>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</si>
  <si>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</si>
  <si>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</si>
  <si>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</si>
  <si>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</si>
  <si>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</si>
  <si>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</si>
  <si>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</si>
  <si>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</si>
  <si>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</si>
  <si>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</si>
  <si>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</si>
  <si>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</si>
  <si>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</si>
  <si>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</si>
  <si>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</si>
  <si>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</si>
  <si>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</si>
  <si>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</si>
  <si>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</si>
  <si>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</si>
  <si>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</si>
  <si>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</si>
  <si>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</si>
  <si>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</si>
  <si>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</si>
  <si>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</si>
  <si>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</si>
  <si>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</si>
  <si>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</si>
  <si>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</si>
  <si>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</si>
  <si>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</si>
  <si>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</si>
  <si>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</si>
  <si>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</si>
  <si>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</si>
  <si>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</si>
  <si>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</si>
  <si>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</si>
  <si>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</si>
  <si>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</si>
  <si>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</si>
  <si>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</si>
  <si>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</si>
  <si>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</si>
  <si>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</si>
  <si>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</si>
  <si>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</si>
  <si>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</si>
  <si>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</si>
  <si>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</si>
  <si>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</si>
  <si>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</si>
  <si>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</si>
  <si>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</si>
  <si>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</si>
  <si>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</si>
  <si>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</si>
  <si>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</si>
  <si>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</si>
  <si>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</si>
  <si>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</si>
  <si>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</si>
  <si>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</si>
  <si>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</si>
  <si>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</si>
  <si>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</si>
  <si>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</si>
  <si>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</si>
  <si>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</si>
  <si>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</si>
  <si>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</si>
  <si>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</si>
  <si>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</si>
  <si>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</si>
  <si>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</si>
  <si>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</si>
  <si>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</si>
  <si>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</si>
  <si>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</si>
  <si>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</si>
  <si>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</si>
  <si>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</si>
  <si>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</si>
  <si>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</si>
  <si>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</si>
  <si>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</si>
  <si>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</si>
  <si>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</si>
  <si>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</si>
  <si>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</si>
  <si>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</si>
  <si>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</si>
  <si>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</si>
  <si>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</si>
  <si>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</si>
  <si>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</si>
  <si>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</si>
  <si>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</si>
  <si>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</si>
  <si>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</si>
  <si>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</si>
  <si>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</si>
  <si>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</si>
  <si>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</si>
  <si>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</si>
  <si>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</si>
  <si>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</si>
  <si>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</si>
  <si>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</si>
  <si>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</si>
  <si>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</si>
  <si>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</si>
  <si>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</si>
  <si>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</si>
  <si>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</si>
  <si>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</si>
  <si>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</si>
  <si>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</si>
  <si>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</si>
  <si>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</si>
  <si>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</si>
  <si>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</si>
  <si>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</si>
  <si>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</si>
  <si>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</si>
  <si>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</si>
  <si>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</si>
  <si>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</si>
  <si>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</si>
  <si>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</si>
  <si>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</si>
  <si>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</si>
  <si>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</si>
  <si>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</si>
  <si>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</si>
  <si>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</si>
  <si>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</si>
  <si>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</si>
  <si>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</si>
  <si>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</si>
  <si>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</si>
  <si>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</si>
  <si>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</si>
  <si>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</si>
  <si>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</si>
  <si>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</si>
  <si>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</si>
  <si>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地理空間情報ライブラリー推進経費</t>
    <rPh sb="0" eb="2">
      <t>チリ</t>
    </rPh>
    <rPh sb="2" eb="4">
      <t>クウカン</t>
    </rPh>
    <rPh sb="4" eb="6">
      <t>ジョウホウ</t>
    </rPh>
    <rPh sb="12" eb="14">
      <t>スイシン</t>
    </rPh>
    <rPh sb="14" eb="16">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</si>
  <si>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</si>
  <si>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</si>
  <si>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山後　公二</t>
    <rPh sb="0" eb="2">
      <t>カチョウ</t>
    </rPh>
    <rPh sb="3" eb="5">
      <t>サンゴ</t>
    </rPh>
    <rPh sb="6" eb="8">
      <t>コウジ</t>
    </rPh>
    <phoneticPr fontId="5"/>
  </si>
  <si>
    <t>A.民間企業</t>
    <rPh sb="2" eb="4">
      <t>ミンカン</t>
    </rPh>
    <rPh sb="4" eb="6">
      <t>キギョウ</t>
    </rPh>
    <phoneticPr fontId="5"/>
  </si>
  <si>
    <t>株式会社東日本技術研究所</t>
    <phoneticPr fontId="5"/>
  </si>
  <si>
    <t>地理院地図等アプリケーション運用支援</t>
    <phoneticPr fontId="5"/>
  </si>
  <si>
    <t>地理空間情報ライブラリー等に関するサーバの運用管理</t>
    <phoneticPr fontId="5"/>
  </si>
  <si>
    <t>地理空間情報ライブラリー「基準点ＧＩＳ」改良</t>
    <phoneticPr fontId="5"/>
  </si>
  <si>
    <t>地理空間情報ライブラリー「基準点ＧＩＳ」保守</t>
    <rPh sb="20" eb="22">
      <t>ホシュ</t>
    </rPh>
    <phoneticPr fontId="5"/>
  </si>
  <si>
    <t>三井情報株式会社</t>
    <phoneticPr fontId="5"/>
  </si>
  <si>
    <t>地理院地図サーバ運用</t>
    <phoneticPr fontId="5"/>
  </si>
  <si>
    <t>北海道地図株式会社</t>
    <phoneticPr fontId="5"/>
  </si>
  <si>
    <t>空中写真画像の地理院タイルデータ作成（日本海沿岸地区）</t>
    <phoneticPr fontId="5"/>
  </si>
  <si>
    <t>地理院タイル解説書作成</t>
    <phoneticPr fontId="5"/>
  </si>
  <si>
    <t>ソフトウェア「地理院マップシート」改良</t>
    <phoneticPr fontId="5"/>
  </si>
  <si>
    <t>北海道地図株式会社</t>
    <phoneticPr fontId="5"/>
  </si>
  <si>
    <t>メディアアート株式会社</t>
    <phoneticPr fontId="5"/>
  </si>
  <si>
    <t>地理院地図等改良</t>
    <phoneticPr fontId="5"/>
  </si>
  <si>
    <t>地理空間情報ライブラリー「刊行情報公開サイト」構築</t>
    <phoneticPr fontId="5"/>
  </si>
  <si>
    <t>「地理院地図比較・時系列表示サイト」の機能改良</t>
    <phoneticPr fontId="5"/>
  </si>
  <si>
    <t>地理空間情報ライブラリー「KMLネットワークリンクデータ」公開サイト構築</t>
    <phoneticPr fontId="5"/>
  </si>
  <si>
    <t>メディアアート株式会社</t>
    <phoneticPr fontId="5"/>
  </si>
  <si>
    <t>メディアアート株式会社</t>
    <phoneticPr fontId="5"/>
  </si>
  <si>
    <t xml:space="preserve">株式会社シー・エヌ・エス </t>
    <phoneticPr fontId="5"/>
  </si>
  <si>
    <t>G空間EXPO2017国土交通省主催展示企画等の施工管理</t>
    <phoneticPr fontId="5"/>
  </si>
  <si>
    <t>G空間EXPO公式Webサイト企画運営</t>
    <phoneticPr fontId="5"/>
  </si>
  <si>
    <t xml:space="preserve">空調システムサービス株式会社 </t>
    <phoneticPr fontId="5"/>
  </si>
  <si>
    <t xml:space="preserve"> 日本スーパーマップ株式会社 </t>
    <phoneticPr fontId="5"/>
  </si>
  <si>
    <t>地理空間情報ライブラリー「地図・空中写真等管理閲覧システム」機能強化</t>
    <phoneticPr fontId="5"/>
  </si>
  <si>
    <t>基盤地図情報ダウンロードサイト保守</t>
    <phoneticPr fontId="5"/>
  </si>
  <si>
    <t xml:space="preserve"> 日本スーパーマップ株式会社 </t>
    <phoneticPr fontId="5"/>
  </si>
  <si>
    <t>空中写真画像の地理院タイルデータ作成</t>
    <phoneticPr fontId="5"/>
  </si>
  <si>
    <t>地図・空中写真等管理閲覧システム保守</t>
    <phoneticPr fontId="5"/>
  </si>
  <si>
    <t xml:space="preserve">株式会社ジャパン・コンピュータ・テクノロジー </t>
    <phoneticPr fontId="5"/>
  </si>
  <si>
    <t>株式会社ジャパン・コンピュータ・テクノロジー</t>
    <phoneticPr fontId="5"/>
  </si>
  <si>
    <t xml:space="preserve">株式会社きもと </t>
    <phoneticPr fontId="5"/>
  </si>
  <si>
    <t>地理空間情報ライブラリー三次元データ出力に関する調査</t>
    <phoneticPr fontId="5"/>
  </si>
  <si>
    <t>空中写真出力印画複製</t>
    <rPh sb="0" eb="2">
      <t>クウチュウ</t>
    </rPh>
    <rPh sb="2" eb="4">
      <t>シャシン</t>
    </rPh>
    <rPh sb="4" eb="6">
      <t>シュツリョク</t>
    </rPh>
    <rPh sb="6" eb="8">
      <t>インガ</t>
    </rPh>
    <rPh sb="8" eb="10">
      <t>フクセイ</t>
    </rPh>
    <phoneticPr fontId="5"/>
  </si>
  <si>
    <t xml:space="preserve">株式会社きもと </t>
    <phoneticPr fontId="5"/>
  </si>
  <si>
    <t xml:space="preserve">株式会社パスコ </t>
    <phoneticPr fontId="5"/>
  </si>
  <si>
    <t>絶対的な位置情報をもつ地理空間情報を基盤地図情報にひも付けるための標準的な仕様に関する調査・検討</t>
    <phoneticPr fontId="5"/>
  </si>
  <si>
    <t>株式会社東日本技術研究所</t>
    <phoneticPr fontId="5"/>
  </si>
  <si>
    <t>A.株式会社東日本技術研究所</t>
    <phoneticPr fontId="5"/>
  </si>
  <si>
    <t>役務</t>
    <rPh sb="0" eb="2">
      <t>エキム</t>
    </rPh>
    <phoneticPr fontId="5"/>
  </si>
  <si>
    <t>地理院地図等アプリケーション運用支援</t>
    <phoneticPr fontId="5"/>
  </si>
  <si>
    <t>地理空間情報ライブラリー等に関するサーバの運用管理</t>
    <phoneticPr fontId="5"/>
  </si>
  <si>
    <t>地理空間情報ライブラリー「基準点ＧＩＳ」改良</t>
    <phoneticPr fontId="5"/>
  </si>
  <si>
    <t>地理空間情報ライブラリー「基準点ＧＩＳ」保守</t>
    <phoneticPr fontId="5"/>
  </si>
  <si>
    <t>B.公益法人等</t>
    <rPh sb="2" eb="4">
      <t>コウエキ</t>
    </rPh>
    <rPh sb="4" eb="7">
      <t>ホウジントウ</t>
    </rPh>
    <phoneticPr fontId="5"/>
  </si>
  <si>
    <t>一般財団法人日本地図センター</t>
    <phoneticPr fontId="5"/>
  </si>
  <si>
    <t>関東地方測量部における測量成果等閲覧・謄抄本交付支援業務委託</t>
    <phoneticPr fontId="5"/>
  </si>
  <si>
    <t>北海道地方測量部における測量成果等閲覧閲覧・謄抄本交付支援業務委託</t>
    <phoneticPr fontId="5"/>
  </si>
  <si>
    <t>中国地方測量部における測量成果等閲覧・謄抄本交付支援業務委託</t>
    <phoneticPr fontId="5"/>
  </si>
  <si>
    <t>九州地方測量部における測量成果等閲覧・謄抄本交付支援業務委託</t>
    <phoneticPr fontId="5"/>
  </si>
  <si>
    <t>地理院地図パートナーネットワーク運営支援</t>
    <phoneticPr fontId="5"/>
  </si>
  <si>
    <t>基本測量成果の使用状況に関する研究資料作成</t>
    <phoneticPr fontId="5"/>
  </si>
  <si>
    <t>鈴木正次特許事務所</t>
    <phoneticPr fontId="5"/>
  </si>
  <si>
    <t>-</t>
    <phoneticPr fontId="5"/>
  </si>
  <si>
    <t>商標登録出願に係る商標調査</t>
    <phoneticPr fontId="5"/>
  </si>
  <si>
    <t>商標登録出願</t>
    <phoneticPr fontId="5"/>
  </si>
  <si>
    <t>鈴木正次特許事務所</t>
    <phoneticPr fontId="5"/>
  </si>
  <si>
    <t>-</t>
    <phoneticPr fontId="5"/>
  </si>
  <si>
    <t>B.一般財団法人日本地図センター</t>
    <phoneticPr fontId="5"/>
  </si>
  <si>
    <t>中国地方測量部における測量成果等閲覧・謄抄本交付支援業務委託</t>
    <phoneticPr fontId="5"/>
  </si>
  <si>
    <t>中国地方測量部</t>
    <rPh sb="0" eb="2">
      <t>チュウゴク</t>
    </rPh>
    <rPh sb="2" eb="4">
      <t>チホウ</t>
    </rPh>
    <rPh sb="4" eb="6">
      <t>ソクリョウ</t>
    </rPh>
    <rPh sb="6" eb="7">
      <t>ブ</t>
    </rPh>
    <phoneticPr fontId="5"/>
  </si>
  <si>
    <t>地理空間情報ライブラリー等の閲覧環境整備</t>
    <phoneticPr fontId="5"/>
  </si>
  <si>
    <t>消耗品購入</t>
    <rPh sb="0" eb="2">
      <t>ショウモウ</t>
    </rPh>
    <rPh sb="2" eb="3">
      <t>ヒン</t>
    </rPh>
    <rPh sb="3" eb="5">
      <t>コウニュウ</t>
    </rPh>
    <phoneticPr fontId="5"/>
  </si>
  <si>
    <t>中国地方測量部</t>
    <phoneticPr fontId="5"/>
  </si>
  <si>
    <t>地理空間情報ライブラリーの管理等効率化</t>
    <phoneticPr fontId="5"/>
  </si>
  <si>
    <t>近畿地方測量部</t>
    <rPh sb="0" eb="2">
      <t>キンキ</t>
    </rPh>
    <rPh sb="2" eb="4">
      <t>チホウ</t>
    </rPh>
    <rPh sb="4" eb="6">
      <t>ソクリョウ</t>
    </rPh>
    <rPh sb="6" eb="7">
      <t>ブ</t>
    </rPh>
    <phoneticPr fontId="5"/>
  </si>
  <si>
    <r>
      <t>公共基準点データの基準点G</t>
    </r>
    <r>
      <rPr>
        <sz val="11"/>
        <rFont val="ＭＳ Ｐゴシック"/>
        <family val="3"/>
        <charset val="128"/>
      </rPr>
      <t>IS</t>
    </r>
    <r>
      <rPr>
        <sz val="11"/>
        <rFont val="ＭＳ Ｐゴシック"/>
        <family val="3"/>
        <charset val="128"/>
      </rPr>
      <t>システムへの登録</t>
    </r>
    <phoneticPr fontId="5"/>
  </si>
  <si>
    <t>近畿地方測量部</t>
    <phoneticPr fontId="5"/>
  </si>
  <si>
    <t>備品購入</t>
    <rPh sb="0" eb="2">
      <t>ビヒン</t>
    </rPh>
    <rPh sb="2" eb="4">
      <t>コウニュウ</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</si>
  <si>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</si>
  <si>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</si>
  <si>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</si>
  <si>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</si>
  <si>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</si>
  <si>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</si>
  <si>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北陸地方測量部</t>
    <rPh sb="0" eb="2">
      <t>ホクリク</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</si>
  <si>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</si>
  <si>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D.民間企業</t>
    <rPh sb="2" eb="4">
      <t>ミンカン</t>
    </rPh>
    <rPh sb="4" eb="6">
      <t>キギョウ</t>
    </rPh>
    <phoneticPr fontId="5"/>
  </si>
  <si>
    <t xml:space="preserve">共同カイテック株式会社 </t>
    <phoneticPr fontId="5"/>
  </si>
  <si>
    <t xml:space="preserve">株式会社フジビジネス広島  </t>
    <phoneticPr fontId="5"/>
  </si>
  <si>
    <t xml:space="preserve">株式会社フジビジネス広島  </t>
    <phoneticPr fontId="5"/>
  </si>
  <si>
    <t>日電工業株式会社</t>
    <phoneticPr fontId="5"/>
  </si>
  <si>
    <t>日電工業株式会社</t>
    <phoneticPr fontId="5"/>
  </si>
  <si>
    <t xml:space="preserve">松尾商事株式会社 </t>
    <phoneticPr fontId="5"/>
  </si>
  <si>
    <t>松尾商事株式会社</t>
    <phoneticPr fontId="5"/>
  </si>
  <si>
    <t xml:space="preserve">有限会社ケー・アンド・エフコンピュータサービス </t>
    <phoneticPr fontId="5"/>
  </si>
  <si>
    <t xml:space="preserve">有限会社ケー・アンド・エフコンピュータサービス </t>
    <phoneticPr fontId="5"/>
  </si>
  <si>
    <t xml:space="preserve">株式会社善林堂 </t>
    <phoneticPr fontId="5"/>
  </si>
  <si>
    <t xml:space="preserve">株式会社瀬利宗助商店 </t>
    <phoneticPr fontId="5"/>
  </si>
  <si>
    <t>ヤマトホームコンビニエンス株式会社</t>
    <phoneticPr fontId="5"/>
  </si>
  <si>
    <t>株式会社サン商事</t>
    <phoneticPr fontId="5"/>
  </si>
  <si>
    <t>株式会社サン商事</t>
    <phoneticPr fontId="5"/>
  </si>
  <si>
    <t xml:space="preserve">ＮＥＣフィールディング株式会社 </t>
    <phoneticPr fontId="5"/>
  </si>
  <si>
    <t>D.ＮＥＣフィールディング株式会社</t>
    <phoneticPr fontId="5"/>
  </si>
  <si>
    <t>C.中国地方測量部</t>
    <phoneticPr fontId="5"/>
  </si>
  <si>
    <t>消耗品</t>
    <rPh sb="0" eb="2">
      <t>ショウモウ</t>
    </rPh>
    <rPh sb="2" eb="3">
      <t>ヒン</t>
    </rPh>
    <phoneticPr fontId="5"/>
  </si>
  <si>
    <t>消耗品購入</t>
    <phoneticPr fontId="5"/>
  </si>
  <si>
    <t>E.公益法人等</t>
    <rPh sb="2" eb="4">
      <t>コウエキ</t>
    </rPh>
    <rPh sb="4" eb="7">
      <t>ホウジントウ</t>
    </rPh>
    <phoneticPr fontId="5"/>
  </si>
  <si>
    <t>公益社団法人日本測量協会</t>
    <phoneticPr fontId="5"/>
  </si>
  <si>
    <t>公共基準点データの基準点GISシステムへの登録</t>
    <phoneticPr fontId="5"/>
  </si>
  <si>
    <t>公益社団法人日本測量協会</t>
    <phoneticPr fontId="5"/>
  </si>
  <si>
    <t>測量法（第27条、第42条）
地理空間情報活用推進基本法（第3条、第14条、第18条）</t>
    <rPh sb="0" eb="2">
      <t>ソクリョウ</t>
    </rPh>
    <rPh sb="2" eb="3">
      <t>ホウ</t>
    </rPh>
    <rPh sb="4" eb="5">
      <t>ダイ</t>
    </rPh>
    <rPh sb="7" eb="8">
      <t>ジョウ</t>
    </rPh>
    <rPh sb="9" eb="10">
      <t>ダイ</t>
    </rPh>
    <rPh sb="12" eb="13">
      <t>ジョウ</t>
    </rPh>
    <rPh sb="15" eb="17">
      <t>チリ</t>
    </rPh>
    <rPh sb="17" eb="19">
      <t>クウカン</t>
    </rPh>
    <rPh sb="19" eb="21">
      <t>ジョウホウ</t>
    </rPh>
    <rPh sb="21" eb="23">
      <t>カツヨウ</t>
    </rPh>
    <rPh sb="23" eb="25">
      <t>スイシン</t>
    </rPh>
    <rPh sb="25" eb="28">
      <t>キホンホウ</t>
    </rPh>
    <rPh sb="29" eb="30">
      <t>ダイ</t>
    </rPh>
    <rPh sb="31" eb="32">
      <t>ジョウ</t>
    </rPh>
    <rPh sb="33" eb="34">
      <t>ダイ</t>
    </rPh>
    <rPh sb="36" eb="37">
      <t>ジョウ</t>
    </rPh>
    <rPh sb="38" eb="39">
      <t>ダイ</t>
    </rPh>
    <rPh sb="41" eb="42">
      <t>ジョウ</t>
    </rPh>
    <phoneticPr fontId="5"/>
  </si>
  <si>
    <t>様々な目的での利活用が可能な地理空間情報の流通を促進し、共有・活用を進めるため、地理空間情報の統合的な検索・閲覧・入手を可能とする地理空間情報ライブラリーを運用するものである。</t>
    <rPh sb="0" eb="2">
      <t>サマザマ</t>
    </rPh>
    <rPh sb="3" eb="5">
      <t>モクテキ</t>
    </rPh>
    <rPh sb="7" eb="10">
      <t>リカツヨウ</t>
    </rPh>
    <rPh sb="11" eb="13">
      <t>カノウ</t>
    </rPh>
    <rPh sb="14" eb="16">
      <t>チリ</t>
    </rPh>
    <rPh sb="16" eb="18">
      <t>クウカン</t>
    </rPh>
    <rPh sb="18" eb="20">
      <t>ジョウホウ</t>
    </rPh>
    <rPh sb="21" eb="23">
      <t>リュウツウ</t>
    </rPh>
    <rPh sb="24" eb="26">
      <t>ソクシン</t>
    </rPh>
    <rPh sb="28" eb="30">
      <t>キョウユウ</t>
    </rPh>
    <rPh sb="31" eb="33">
      <t>カツヨウ</t>
    </rPh>
    <rPh sb="34" eb="35">
      <t>スス</t>
    </rPh>
    <rPh sb="40" eb="42">
      <t>チリ</t>
    </rPh>
    <rPh sb="42" eb="44">
      <t>クウカン</t>
    </rPh>
    <rPh sb="44" eb="46">
      <t>ジョウホウ</t>
    </rPh>
    <rPh sb="47" eb="50">
      <t>トウゴウテキ</t>
    </rPh>
    <rPh sb="51" eb="53">
      <t>ケンサク</t>
    </rPh>
    <rPh sb="54" eb="56">
      <t>エツラン</t>
    </rPh>
    <rPh sb="57" eb="59">
      <t>ニュウシュ</t>
    </rPh>
    <rPh sb="60" eb="62">
      <t>カノウ</t>
    </rPh>
    <rPh sb="65" eb="67">
      <t>チリ</t>
    </rPh>
    <rPh sb="67" eb="69">
      <t>クウカン</t>
    </rPh>
    <rPh sb="69" eb="71">
      <t>ジョウホウ</t>
    </rPh>
    <rPh sb="78" eb="80">
      <t>ウンヨウ</t>
    </rPh>
    <phoneticPr fontId="5"/>
  </si>
  <si>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t>
    <rPh sb="0" eb="2">
      <t>コクド</t>
    </rPh>
    <rPh sb="2" eb="4">
      <t>チリ</t>
    </rPh>
    <rPh sb="4" eb="5">
      <t>イン</t>
    </rPh>
    <rPh sb="6" eb="8">
      <t>ホユウ</t>
    </rPh>
    <rPh sb="10" eb="12">
      <t>カコ</t>
    </rPh>
    <rPh sb="15" eb="17">
      <t>チズ</t>
    </rPh>
    <rPh sb="18" eb="20">
      <t>クウチュウ</t>
    </rPh>
    <rPh sb="20" eb="23">
      <t>シャシントウ</t>
    </rPh>
    <rPh sb="24" eb="26">
      <t>キホン</t>
    </rPh>
    <rPh sb="26" eb="28">
      <t>ソクリョウ</t>
    </rPh>
    <rPh sb="28" eb="30">
      <t>セイカ</t>
    </rPh>
    <rPh sb="30" eb="31">
      <t>オヨ</t>
    </rPh>
    <rPh sb="32" eb="33">
      <t>クニ</t>
    </rPh>
    <rPh sb="34" eb="36">
      <t>チホウ</t>
    </rPh>
    <rPh sb="36" eb="38">
      <t>コウキョウ</t>
    </rPh>
    <rPh sb="38" eb="40">
      <t>ダンタイ</t>
    </rPh>
    <rPh sb="41" eb="43">
      <t>セイビ</t>
    </rPh>
    <rPh sb="45" eb="48">
      <t>ズメントウ</t>
    </rPh>
    <rPh sb="49" eb="51">
      <t>コウキョウ</t>
    </rPh>
    <rPh sb="51" eb="53">
      <t>ソクリョウ</t>
    </rPh>
    <rPh sb="53" eb="55">
      <t>セイカ</t>
    </rPh>
    <rPh sb="56" eb="58">
      <t>トウロク</t>
    </rPh>
    <rPh sb="59" eb="61">
      <t>チクセキ</t>
    </rPh>
    <rPh sb="71" eb="72">
      <t>ツウ</t>
    </rPh>
    <rPh sb="74" eb="77">
      <t>トウゴウテキ</t>
    </rPh>
    <rPh sb="78" eb="80">
      <t>ケンサク</t>
    </rPh>
    <rPh sb="81" eb="83">
      <t>エツラン</t>
    </rPh>
    <rPh sb="84" eb="86">
      <t>ニュウシュ</t>
    </rPh>
    <rPh sb="89" eb="91">
      <t>チリ</t>
    </rPh>
    <rPh sb="91" eb="93">
      <t>クウカン</t>
    </rPh>
    <rPh sb="93" eb="95">
      <t>ジョウホウ</t>
    </rPh>
    <rPh sb="102" eb="104">
      <t>ウンヨウ</t>
    </rPh>
    <rPh sb="107" eb="109">
      <t>チリ</t>
    </rPh>
    <rPh sb="109" eb="111">
      <t>クウカン</t>
    </rPh>
    <rPh sb="111" eb="113">
      <t>ジョウホウ</t>
    </rPh>
    <rPh sb="122" eb="124">
      <t>コクド</t>
    </rPh>
    <rPh sb="124" eb="126">
      <t>チリ</t>
    </rPh>
    <rPh sb="126" eb="127">
      <t>イン</t>
    </rPh>
    <rPh sb="128" eb="130">
      <t>チズ</t>
    </rPh>
    <rPh sb="131" eb="133">
      <t>クウチュウ</t>
    </rPh>
    <rPh sb="133" eb="135">
      <t>シャシン</t>
    </rPh>
    <rPh sb="136" eb="137">
      <t>カギ</t>
    </rPh>
    <rPh sb="140" eb="142">
      <t>サマザマ</t>
    </rPh>
    <rPh sb="143" eb="145">
      <t>キカン</t>
    </rPh>
    <rPh sb="146" eb="148">
      <t>セイビ</t>
    </rPh>
    <rPh sb="150" eb="152">
      <t>チリ</t>
    </rPh>
    <rPh sb="152" eb="154">
      <t>クウカン</t>
    </rPh>
    <rPh sb="154" eb="156">
      <t>ジョウホウ</t>
    </rPh>
    <rPh sb="157" eb="159">
      <t>ケンサク</t>
    </rPh>
    <phoneticPr fontId="5"/>
  </si>
  <si>
    <t>-</t>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</si>
  <si>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</si>
  <si>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</si>
  <si>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</si>
  <si>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平成31年度までに利用数を8,000,000まで引き上げる。</t>
    <rPh sb="0" eb="2">
      <t>ヘイセイ</t>
    </rPh>
    <rPh sb="4" eb="6">
      <t>ネンド</t>
    </rPh>
    <rPh sb="9" eb="11">
      <t>リヨウ</t>
    </rPh>
    <rPh sb="11" eb="12">
      <t>スウ</t>
    </rPh>
    <rPh sb="24" eb="25">
      <t>ヒ</t>
    </rPh>
    <rPh sb="26" eb="27">
      <t>ア</t>
    </rPh>
    <phoneticPr fontId="5"/>
  </si>
  <si>
    <t>地理空間情報ライブラリー利用数</t>
    <rPh sb="0" eb="2">
      <t>チリ</t>
    </rPh>
    <rPh sb="2" eb="4">
      <t>クウカン</t>
    </rPh>
    <rPh sb="4" eb="6">
      <t>ジョウホウ</t>
    </rPh>
    <rPh sb="12" eb="14">
      <t>リヨウ</t>
    </rPh>
    <rPh sb="14" eb="15">
      <t>スウ</t>
    </rPh>
    <phoneticPr fontId="5"/>
  </si>
  <si>
    <t>件</t>
    <rPh sb="0" eb="1">
      <t>ケン</t>
    </rPh>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</si>
  <si>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</si>
  <si>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件</t>
    <rPh sb="0" eb="1">
      <t>ケン</t>
    </rPh>
    <phoneticPr fontId="5"/>
  </si>
  <si>
    <t>-</t>
  </si>
  <si>
    <t>-</t>
    <phoneticPr fontId="5"/>
  </si>
  <si>
    <t>地理空間情報ライブラリー運用経費執行額／
情報登録件数　　　　　　　　　　　　　　</t>
    <rPh sb="0" eb="2">
      <t>チリ</t>
    </rPh>
    <rPh sb="2" eb="4">
      <t>クウカン</t>
    </rPh>
    <rPh sb="4" eb="6">
      <t>ジョウホウ</t>
    </rPh>
    <rPh sb="12" eb="14">
      <t>ウンヨウ</t>
    </rPh>
    <rPh sb="14" eb="16">
      <t>ケイヒ</t>
    </rPh>
    <rPh sb="16" eb="18">
      <t>シッコウ</t>
    </rPh>
    <rPh sb="18" eb="19">
      <t>ガク</t>
    </rPh>
    <rPh sb="21" eb="23">
      <t>ジョウホウ</t>
    </rPh>
    <rPh sb="23" eb="25">
      <t>トウロク</t>
    </rPh>
    <rPh sb="25" eb="27">
      <t>ケンスウ</t>
    </rPh>
    <phoneticPr fontId="5"/>
  </si>
  <si>
    <t>円</t>
    <rPh sb="0" eb="1">
      <t>エン</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</si>
  <si>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</si>
  <si>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</si>
  <si>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</si>
  <si>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</si>
  <si>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t>
  </si>
  <si>
    <t>有</t>
  </si>
  <si>
    <t>‐</t>
  </si>
  <si>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</si>
  <si>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</si>
  <si>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</si>
  <si>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</si>
  <si>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</si>
  <si>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</si>
  <si>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</si>
  <si>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</si>
  <si>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概ね見込みどおりの活動実績を得られている。</t>
    <rPh sb="0" eb="1">
      <t>オオム</t>
    </rPh>
    <rPh sb="2" eb="4">
      <t>ミコ</t>
    </rPh>
    <rPh sb="9" eb="11">
      <t>カツドウ</t>
    </rPh>
    <rPh sb="11" eb="13">
      <t>ジッセキ</t>
    </rPh>
    <rPh sb="14" eb="15">
      <t>エ</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</si>
  <si>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</si>
  <si>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0" eb="2">
      <t>チリ</t>
    </rPh>
    <rPh sb="2" eb="4">
      <t>クウカン</t>
    </rPh>
    <rPh sb="4" eb="6">
      <t>ジョウホウ</t>
    </rPh>
    <rPh sb="7" eb="9">
      <t>シュウシュウ</t>
    </rPh>
    <rPh sb="10" eb="12">
      <t>ホカン</t>
    </rPh>
    <rPh sb="12" eb="13">
      <t>オヨ</t>
    </rPh>
    <rPh sb="14" eb="16">
      <t>ケンサク</t>
    </rPh>
    <rPh sb="17" eb="19">
      <t>エツラン</t>
    </rPh>
    <rPh sb="20" eb="22">
      <t>ニュウシュ</t>
    </rPh>
    <rPh sb="28" eb="30">
      <t>テイキョウ</t>
    </rPh>
    <rPh sb="32" eb="34">
      <t>チリ</t>
    </rPh>
    <rPh sb="34" eb="36">
      <t>クウカン</t>
    </rPh>
    <rPh sb="36" eb="38">
      <t>ジョウホウ</t>
    </rPh>
    <rPh sb="45" eb="47">
      <t>ウンヨウ</t>
    </rPh>
    <rPh sb="55" eb="57">
      <t>サマザマ</t>
    </rPh>
    <rPh sb="58" eb="60">
      <t>モクテキ</t>
    </rPh>
    <rPh sb="61" eb="63">
      <t>リヨウ</t>
    </rPh>
    <rPh sb="63" eb="65">
      <t>カノウ</t>
    </rPh>
    <rPh sb="66" eb="68">
      <t>チリ</t>
    </rPh>
    <rPh sb="68" eb="70">
      <t>クウカン</t>
    </rPh>
    <rPh sb="70" eb="72">
      <t>ジョウホウ</t>
    </rPh>
    <rPh sb="73" eb="75">
      <t>カツヨウ</t>
    </rPh>
    <rPh sb="76" eb="78">
      <t>ソクシン</t>
    </rPh>
    <rPh sb="81" eb="82">
      <t>クニ</t>
    </rPh>
    <rPh sb="83" eb="85">
      <t>チホウ</t>
    </rPh>
    <rPh sb="85" eb="87">
      <t>コウキョウ</t>
    </rPh>
    <rPh sb="87" eb="89">
      <t>ダンタイ</t>
    </rPh>
    <rPh sb="94" eb="96">
      <t>コクミン</t>
    </rPh>
    <rPh sb="97" eb="100">
      <t>リベンセイ</t>
    </rPh>
    <rPh sb="101" eb="103">
      <t>コウジョウ</t>
    </rPh>
    <rPh sb="109" eb="111">
      <t>チリ</t>
    </rPh>
    <rPh sb="111" eb="113">
      <t>クウカン</t>
    </rPh>
    <rPh sb="113" eb="115">
      <t>ジョウホウ</t>
    </rPh>
    <rPh sb="116" eb="118">
      <t>キョウユウ</t>
    </rPh>
    <rPh sb="119" eb="121">
      <t>カツヨウ</t>
    </rPh>
    <rPh sb="122" eb="123">
      <t>スス</t>
    </rPh>
    <rPh sb="130" eb="132">
      <t>チョウフク</t>
    </rPh>
    <rPh sb="133" eb="135">
      <t>ルイジ</t>
    </rPh>
    <rPh sb="137" eb="139">
      <t>チリ</t>
    </rPh>
    <rPh sb="139" eb="141">
      <t>クウカン</t>
    </rPh>
    <rPh sb="141" eb="143">
      <t>ジョウホウ</t>
    </rPh>
    <rPh sb="144" eb="146">
      <t>セイビ</t>
    </rPh>
    <rPh sb="147" eb="149">
      <t>ヨクセイ</t>
    </rPh>
    <rPh sb="152" eb="154">
      <t>ギョウセイ</t>
    </rPh>
    <rPh sb="158" eb="160">
      <t>テイゲン</t>
    </rPh>
    <rPh sb="161" eb="162">
      <t>ツナ</t>
    </rPh>
    <rPh sb="168" eb="170">
      <t>ハッチュウ</t>
    </rPh>
    <rPh sb="170" eb="172">
      <t>ホウシキ</t>
    </rPh>
    <rPh sb="178" eb="180">
      <t>イッパン</t>
    </rPh>
    <rPh sb="180" eb="182">
      <t>キョウソウ</t>
    </rPh>
    <rPh sb="183" eb="185">
      <t>ゲンソク</t>
    </rPh>
    <rPh sb="186" eb="188">
      <t>ジッシ</t>
    </rPh>
    <phoneticPr fontId="5"/>
  </si>
  <si>
    <t>ー</t>
    <phoneticPr fontId="5"/>
  </si>
  <si>
    <t>新24-2057</t>
    <rPh sb="0" eb="1">
      <t>シン</t>
    </rPh>
    <phoneticPr fontId="5"/>
  </si>
  <si>
    <t>1047</t>
    <phoneticPr fontId="5"/>
  </si>
  <si>
    <t>396</t>
    <phoneticPr fontId="5"/>
  </si>
  <si>
    <t>382</t>
    <phoneticPr fontId="5"/>
  </si>
  <si>
    <t>399</t>
    <phoneticPr fontId="5"/>
  </si>
  <si>
    <t>416</t>
    <phoneticPr fontId="5"/>
  </si>
  <si>
    <t>地理空間情報ライブラリー成果保管用空調機更新</t>
    <rPh sb="0" eb="2">
      <t>チリ</t>
    </rPh>
    <rPh sb="2" eb="4">
      <t>クウカン</t>
    </rPh>
    <rPh sb="4" eb="6">
      <t>ジョウホウ</t>
    </rPh>
    <rPh sb="12" eb="14">
      <t>セイカ</t>
    </rPh>
    <rPh sb="14" eb="17">
      <t>ホカンヨウ</t>
    </rPh>
    <phoneticPr fontId="5"/>
  </si>
  <si>
    <t>測量関係書籍購入</t>
    <rPh sb="0" eb="2">
      <t>ソクリョウ</t>
    </rPh>
    <rPh sb="2" eb="4">
      <t>カンケイ</t>
    </rPh>
    <rPh sb="4" eb="6">
      <t>ショセキ</t>
    </rPh>
    <rPh sb="6" eb="8">
      <t>コウニュウ</t>
    </rPh>
    <phoneticPr fontId="5"/>
  </si>
  <si>
    <t>引き続き、地理空間情報ライブラリーの内容の充実、サービスを提供するとともに、国・地方公共団体等への普及を進めるための取組を推進し、より一層の地理空間情報の活用を図る。</t>
    <rPh sb="0" eb="1">
      <t>ヒ</t>
    </rPh>
    <rPh sb="2" eb="3">
      <t>ツヅ</t>
    </rPh>
    <rPh sb="5" eb="7">
      <t>チリ</t>
    </rPh>
    <rPh sb="7" eb="9">
      <t>クウカン</t>
    </rPh>
    <rPh sb="9" eb="11">
      <t>ジョウホウ</t>
    </rPh>
    <rPh sb="18" eb="20">
      <t>ナイヨウ</t>
    </rPh>
    <rPh sb="21" eb="23">
      <t>ジュウジツ</t>
    </rPh>
    <rPh sb="29" eb="31">
      <t>テイキョウ</t>
    </rPh>
    <rPh sb="38" eb="39">
      <t>クニ</t>
    </rPh>
    <rPh sb="40" eb="42">
      <t>チホウ</t>
    </rPh>
    <rPh sb="42" eb="44">
      <t>コウキョウ</t>
    </rPh>
    <rPh sb="44" eb="47">
      <t>ダンタイナド</t>
    </rPh>
    <rPh sb="49" eb="51">
      <t>フキュウ</t>
    </rPh>
    <rPh sb="52" eb="53">
      <t>スス</t>
    </rPh>
    <rPh sb="58" eb="60">
      <t>トリクミ</t>
    </rPh>
    <rPh sb="61" eb="63">
      <t>スイシン</t>
    </rPh>
    <rPh sb="67" eb="69">
      <t>イッソウ</t>
    </rPh>
    <rPh sb="70" eb="72">
      <t>チリ</t>
    </rPh>
    <rPh sb="72" eb="74">
      <t>クウカン</t>
    </rPh>
    <rPh sb="74" eb="76">
      <t>ジョウホウ</t>
    </rPh>
    <rPh sb="77" eb="79">
      <t>カツヨウ</t>
    </rPh>
    <rPh sb="80" eb="81">
      <t>ハカ</t>
    </rPh>
    <phoneticPr fontId="5"/>
  </si>
  <si>
    <t>地理空間情報ライブラリー等の閲覧整備</t>
    <phoneticPr fontId="5"/>
  </si>
  <si>
    <t>地理空間情報ライブラリーデータの管理機器の設置</t>
    <phoneticPr fontId="5"/>
  </si>
  <si>
    <t>地理空間情報ライブラリー測量成果の移設</t>
    <rPh sb="12" eb="16">
      <t>ソクリョウセイカ</t>
    </rPh>
    <rPh sb="17" eb="19">
      <t>イセツ</t>
    </rPh>
    <phoneticPr fontId="5"/>
  </si>
  <si>
    <t>国土交通省国土地理院調べ（地理空間情報ライブラリーの利用数調査）（平成30年4月）</t>
    <rPh sb="0" eb="2">
      <t>コクド</t>
    </rPh>
    <rPh sb="2" eb="4">
      <t>コウツウ</t>
    </rPh>
    <rPh sb="4" eb="5">
      <t>ショウ</t>
    </rPh>
    <rPh sb="5" eb="7">
      <t>コクド</t>
    </rPh>
    <rPh sb="7" eb="9">
      <t>チリ</t>
    </rPh>
    <rPh sb="9" eb="10">
      <t>イン</t>
    </rPh>
    <rPh sb="10" eb="11">
      <t>シラ</t>
    </rPh>
    <rPh sb="13" eb="15">
      <t>チリ</t>
    </rPh>
    <rPh sb="15" eb="17">
      <t>クウカン</t>
    </rPh>
    <rPh sb="17" eb="19">
      <t>ジョウホウ</t>
    </rPh>
    <rPh sb="26" eb="28">
      <t>リヨウ</t>
    </rPh>
    <rPh sb="28" eb="29">
      <t>スウ</t>
    </rPh>
    <rPh sb="29" eb="31">
      <t>チョウサ</t>
    </rPh>
    <rPh sb="33" eb="35">
      <t>ヘイセイ</t>
    </rPh>
    <rPh sb="37" eb="38">
      <t>ネン</t>
    </rPh>
    <rPh sb="39" eb="40">
      <t>ガツ</t>
    </rPh>
    <phoneticPr fontId="5"/>
  </si>
  <si>
    <t>千円/万件</t>
    <rPh sb="0" eb="2">
      <t>センエン</t>
    </rPh>
    <rPh sb="3" eb="5">
      <t>マンケン</t>
    </rPh>
    <phoneticPr fontId="5"/>
  </si>
  <si>
    <t>138,750/
151</t>
    <phoneticPr fontId="5"/>
  </si>
  <si>
    <t>140,966/
154</t>
    <phoneticPr fontId="5"/>
  </si>
  <si>
    <t>144,630/
157</t>
    <phoneticPr fontId="5"/>
  </si>
  <si>
    <t>C.地方測量部等</t>
    <rPh sb="2" eb="4">
      <t>チホウ</t>
    </rPh>
    <rPh sb="4" eb="6">
      <t>ソクリョウ</t>
    </rPh>
    <rPh sb="6" eb="8">
      <t>ブナド</t>
    </rPh>
    <phoneticPr fontId="5"/>
  </si>
  <si>
    <t>地理空間情報活用推進基本計画（平成29年閣議決定）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0" eb="22">
      <t>カクギ</t>
    </rPh>
    <rPh sb="22" eb="24">
      <t>ケッテイ</t>
    </rPh>
    <phoneticPr fontId="5"/>
  </si>
  <si>
    <t>無</t>
  </si>
  <si>
    <t>引き続き、効率的・効果的な事業の展開につとめて頂きたい。</t>
    <rPh sb="0" eb="1">
      <t>ヒキツヅキ</t>
    </rPh>
    <phoneticPr fontId="5"/>
  </si>
  <si>
    <t>本事業によりライブラリー情報登録件数を充実させていくとともに、ライブラリー利用者を800万以上とする成果目標の達成に向けて、ライブラリーの使い勝手の向上や普及啓発の活動も併せて行うように検討されたい。</t>
    <rPh sb="0" eb="1">
      <t>ホン</t>
    </rPh>
    <rPh sb="1" eb="3">
      <t>ジギョウ</t>
    </rPh>
    <rPh sb="12" eb="14">
      <t>ジョウホウ</t>
    </rPh>
    <rPh sb="14" eb="16">
      <t>トウロク</t>
    </rPh>
    <rPh sb="16" eb="18">
      <t>ケンスウ</t>
    </rPh>
    <rPh sb="19" eb="21">
      <t>ジュウジツ</t>
    </rPh>
    <rPh sb="37" eb="40">
      <t>リヨウシャ</t>
    </rPh>
    <rPh sb="44" eb="45">
      <t>マン</t>
    </rPh>
    <rPh sb="45" eb="47">
      <t>イジョウ</t>
    </rPh>
    <rPh sb="69" eb="70">
      <t>ツカ</t>
    </rPh>
    <rPh sb="71" eb="73">
      <t>ガッテ</t>
    </rPh>
    <rPh sb="74" eb="76">
      <t>コウジョウ</t>
    </rPh>
    <rPh sb="77" eb="79">
      <t>フキュウ</t>
    </rPh>
    <rPh sb="79" eb="81">
      <t>ケイハツ</t>
    </rPh>
    <rPh sb="82" eb="84">
      <t>カツドウ</t>
    </rPh>
    <rPh sb="85" eb="86">
      <t>アワ</t>
    </rPh>
    <rPh sb="88" eb="89">
      <t>オコナ</t>
    </rPh>
    <rPh sb="93" eb="95">
      <t>ケントウ</t>
    </rPh>
    <phoneticPr fontId="5"/>
  </si>
  <si>
    <t>-</t>
    <phoneticPr fontId="5"/>
  </si>
  <si>
    <t>執行等改善</t>
  </si>
  <si>
    <t>利用数の成果目標達成に向けて、情報登録件数の充実及び使い勝手の向上を図る。機会を捉えて、引き続き国・地方公共団体に地理空間情報ライブラリーを紹介するとともに、雑誌等に使い方を掲載することにより、普及啓発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</si>
</sst>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114305</xdr:colOff>
      <xdr:row>741</xdr:row>
      <xdr:rowOff>114302</xdr:rowOff>
    </xdr:from>
    <xdr:to>
      <xdr:col>43</xdr:col>
      <xdr:colOff>157365</xdr:colOff>
      <xdr:row>773</xdr:row>
      <xdr:rowOff>204668</xdr:rowOff>
    </xdr:to>
    <xdr:grpSp>
      <xdr:nvGrpSpPr>
        <xdr:cNvPr id="2" name="グループ化 1">
          <a:extLst>
            <a:ext uri="{FF2B5EF4-FFF2-40B4-BE49-F238E27FC236}">
              <a16:creationId xmlns:a16="http://schemas.microsoft.com/office/drawing/2014/main" xmlns="" id="{00000000-0008-0000-0000-000002000000}"/>
            </a:ext>
          </a:extLst>
        </xdr:cNvPr>
        <xdr:cNvGrpSpPr>
          <a:grpSpLocks noChangeAspect="1"/>
        </xdr:cNvGrpSpPr>
      </xdr:nvGrpSpPr>
      <xdr:grpSpPr>
        <a:xfrm>
          <a:off x="1536705" y="39928802"/>
          <a:ext cx="7358260" cy="12041066"/>
          <a:chOff x="1490870" y="1133062"/>
          <a:chExt cx="8806069" cy="14477819"/>
        </a:xfrm>
      </xdr:grpSpPr>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1490870" y="1133062"/>
            <a:ext cx="8806069" cy="13910860"/>
            <a:chOff x="1490870" y="1133062"/>
            <a:chExt cx="8806069" cy="13910860"/>
          </a:xfrm>
        </xdr:grpSpPr>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214</a:t>
              </a:r>
              <a:r>
                <a:rPr lang="ja-JP" altLang="en-US" sz="1000">
                  <a:solidFill>
                    <a:schemeClr val="tx1"/>
                  </a:solidFill>
                </a:rPr>
                <a:t>百</a:t>
              </a:r>
              <a:r>
                <a:rPr lang="ja-JP" altLang="en-US" sz="1000"/>
                <a:t>万円</a:t>
              </a:r>
              <a:endParaRPr kumimoji="1" lang="ja-JP" altLang="en-US" sz="1000"/>
            </a:p>
          </xdr:txBody>
        </xdr:sp>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xmlns="" id="{00000000-0008-0000-0000-00000B000000}"/>
                </a:ext>
              </a:extLst>
            </xdr:cNvPr>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lang="en-US" altLang="ja-JP" sz="1000">
                  <a:solidFill>
                    <a:schemeClr val="tx1"/>
                  </a:solidFill>
                </a:rPr>
                <a:t>37</a:t>
              </a:r>
              <a:r>
                <a:rPr kumimoji="1" lang="ja-JP" altLang="en-US" sz="1000"/>
                <a:t>社）</a:t>
              </a:r>
              <a:endParaRPr kumimoji="1" lang="en-US" altLang="ja-JP" sz="1000"/>
            </a:p>
            <a:p>
              <a:pPr algn="ctr"/>
              <a:r>
                <a:rPr lang="en-US" altLang="ja-JP" sz="1000">
                  <a:solidFill>
                    <a:schemeClr val="tx1"/>
                  </a:solidFill>
                </a:rPr>
                <a:t>158</a:t>
              </a:r>
              <a:r>
                <a:rPr lang="ja-JP" altLang="en-US" sz="1000">
                  <a:solidFill>
                    <a:schemeClr val="tx1"/>
                  </a:solidFill>
                </a:rPr>
                <a:t>百</a:t>
              </a:r>
              <a:r>
                <a:rPr lang="ja-JP" altLang="en-US" sz="1000"/>
                <a:t>万円</a:t>
              </a:r>
              <a:endParaRPr kumimoji="1" lang="ja-JP" altLang="en-US" sz="1000"/>
            </a:p>
          </xdr:txBody>
        </xdr:sp>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15" name="直線コネクタ 14">
              <a:extLst>
                <a:ext uri="{FF2B5EF4-FFF2-40B4-BE49-F238E27FC236}">
                  <a16:creationId xmlns:a16="http://schemas.microsoft.com/office/drawing/2014/main" xmlns="" id="{00000000-0008-0000-0000-00000F000000}"/>
                </a:ext>
              </a:extLst>
            </xdr:cNvPr>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48</a:t>
              </a:r>
              <a:r>
                <a:rPr lang="ja-JP" altLang="en-US" sz="1000">
                  <a:solidFill>
                    <a:schemeClr val="tx1"/>
                  </a:solidFill>
                </a:rPr>
                <a:t>百万円</a:t>
              </a:r>
              <a:endParaRPr kumimoji="1" lang="ja-JP" altLang="en-US" sz="1000">
                <a:solidFill>
                  <a:schemeClr val="tx1"/>
                </a:solidFill>
              </a:endParaRPr>
            </a:p>
          </xdr:txBody>
        </xdr:sp>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測量成果閲覧・謄抄本交付業務委託を実施</a:t>
              </a:r>
            </a:p>
          </xdr:txBody>
        </xdr:sp>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a:t>
              </a:r>
              <a:r>
                <a:rPr lang="ja-JP" altLang="en-US" sz="1000"/>
                <a:t>入札等</a:t>
              </a:r>
              <a:r>
                <a:rPr kumimoji="1" lang="en-US" altLang="ja-JP" sz="1000"/>
                <a:t>】</a:t>
              </a:r>
              <a:endParaRPr kumimoji="1" lang="ja-JP" altLang="en-US" sz="1000"/>
            </a:p>
          </xdr:txBody>
        </xdr:sp>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solidFill>
                    <a:schemeClr val="tx1"/>
                  </a:solidFill>
                </a:rPr>
                <a:t>6</a:t>
              </a:r>
              <a:r>
                <a:rPr lang="ja-JP" altLang="en-US" sz="1000"/>
                <a:t>百万円</a:t>
              </a:r>
              <a:endParaRPr kumimoji="1" lang="ja-JP" altLang="en-US" sz="1000"/>
            </a:p>
          </xdr:txBody>
        </xdr:sp>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2" name="直線コネクタ 21">
              <a:extLst>
                <a:ext uri="{FF2B5EF4-FFF2-40B4-BE49-F238E27FC236}">
                  <a16:creationId xmlns:a16="http://schemas.microsoft.com/office/drawing/2014/main" xmlns="" id="{00000000-0008-0000-0000-000016000000}"/>
                </a:ext>
              </a:extLst>
            </xdr:cNvPr>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xmlns="" id="{00000000-0008-0000-0000-000017000000}"/>
                </a:ext>
              </a:extLst>
            </xdr:cNvPr>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lang="en-US" altLang="ja-JP" sz="1000"/>
                <a:t>30</a:t>
              </a:r>
              <a:r>
                <a:rPr kumimoji="1" lang="ja-JP" altLang="en-US" sz="1000"/>
                <a:t>社）</a:t>
              </a:r>
              <a:endParaRPr kumimoji="1" lang="en-US" altLang="ja-JP" sz="1000"/>
            </a:p>
            <a:p>
              <a:pPr algn="ctr"/>
              <a:r>
                <a:rPr lang="en-US" altLang="ja-JP" sz="1000">
                  <a:solidFill>
                    <a:schemeClr val="tx1"/>
                  </a:solidFill>
                </a:rPr>
                <a:t>5</a:t>
              </a:r>
              <a:r>
                <a:rPr lang="ja-JP" altLang="en-US" sz="1000">
                  <a:solidFill>
                    <a:schemeClr val="tx1"/>
                  </a:solidFill>
                </a:rPr>
                <a:t>百</a:t>
              </a:r>
              <a:r>
                <a:rPr lang="ja-JP" altLang="en-US" sz="1000"/>
                <a:t>万円</a:t>
              </a:r>
              <a:endParaRPr kumimoji="1" lang="ja-JP" altLang="en-US" sz="1000"/>
            </a:p>
          </xdr:txBody>
        </xdr:sp>
        <xdr:sp macro="" textlink="">
          <xdr:nvSpPr>
            <xdr:cNvPr id="25" name="大かっこ 24">
              <a:extLst>
                <a:ext uri="{FF2B5EF4-FFF2-40B4-BE49-F238E27FC236}">
                  <a16:creationId xmlns:a16="http://schemas.microsoft.com/office/drawing/2014/main" xmlns="" id="{00000000-0008-0000-0000-000019000000}"/>
                </a:ext>
              </a:extLst>
            </xdr:cNvPr>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a:t>
              </a:r>
              <a:r>
                <a:rPr kumimoji="1" lang="en-US" altLang="ja-JP" sz="1000"/>
                <a:t>】</a:t>
              </a:r>
              <a:endParaRPr kumimoji="1" lang="ja-JP" altLang="en-US" sz="1000"/>
            </a:p>
          </xdr:txBody>
        </xdr:sp>
        <xdr:sp macro="" textlink="">
          <xdr:nvSpPr>
            <xdr:cNvPr id="27" name="大かっこ 26">
              <a:extLst>
                <a:ext uri="{FF2B5EF4-FFF2-40B4-BE49-F238E27FC236}">
                  <a16:creationId xmlns:a16="http://schemas.microsoft.com/office/drawing/2014/main" xmlns="" id="{00000000-0008-0000-0000-00001B000000}"/>
                </a:ext>
              </a:extLst>
            </xdr:cNvPr>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職員の旅費等</a:t>
              </a:r>
              <a:endParaRPr lang="en-US" altLang="ja-JP" sz="1000"/>
            </a:p>
            <a:p>
              <a:pPr algn="ctr"/>
              <a:r>
                <a:rPr lang="en-US" altLang="ja-JP" sz="1000"/>
                <a:t>2</a:t>
              </a:r>
              <a:r>
                <a:rPr lang="ja-JP" altLang="en-US" sz="1000"/>
                <a:t>百万円</a:t>
              </a:r>
              <a:endParaRPr lang="en-US" altLang="ja-JP" sz="1000"/>
            </a:p>
          </xdr:txBody>
        </xdr:sp>
      </xdr:grpSp>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0.9</a:t>
            </a:r>
            <a:r>
              <a:rPr lang="ja-JP" altLang="en-US" sz="1000">
                <a:solidFill>
                  <a:schemeClr val="tx1"/>
                </a:solidFill>
              </a:rPr>
              <a:t>百万円</a:t>
            </a:r>
            <a:endParaRPr kumimoji="1" lang="ja-JP" altLang="en-US" sz="1000">
              <a:solidFill>
                <a:schemeClr val="tx1"/>
              </a:solidFill>
            </a:endParaRPr>
          </a:p>
        </xdr:txBody>
      </xdr:sp>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407</v>
      </c>
      <c r="AT2" s="218"/>
      <c r="AU2" s="218"/>
      <c r="AV2" s="52" t="str">
        <f>IF(AW2="", "", "-")</f>
        <v/>
      </c>
      <c r="AW2" s="396"/>
      <c r="AX2" s="396"/>
    </row>
    <row r="3" spans="1:50" ht="21" customHeight="1" thickBot="1" x14ac:dyDescent="0.2">
      <c r="A3" s="538" t="s">
        <v>527</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542</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187</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545</v>
      </c>
      <c r="AF5" s="732"/>
      <c r="AG5" s="732"/>
      <c r="AH5" s="732"/>
      <c r="AI5" s="732"/>
      <c r="AJ5" s="732"/>
      <c r="AK5" s="732"/>
      <c r="AL5" s="732"/>
      <c r="AM5" s="732"/>
      <c r="AN5" s="732"/>
      <c r="AO5" s="732"/>
      <c r="AP5" s="733"/>
      <c r="AQ5" s="734" t="s">
        <v>546</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649</v>
      </c>
      <c r="H7" s="848"/>
      <c r="I7" s="848"/>
      <c r="J7" s="848"/>
      <c r="K7" s="848"/>
      <c r="L7" s="848"/>
      <c r="M7" s="848"/>
      <c r="N7" s="848"/>
      <c r="O7" s="848"/>
      <c r="P7" s="848"/>
      <c r="Q7" s="848"/>
      <c r="R7" s="848"/>
      <c r="S7" s="848"/>
      <c r="T7" s="848"/>
      <c r="U7" s="848"/>
      <c r="V7" s="848"/>
      <c r="W7" s="848"/>
      <c r="X7" s="849"/>
      <c r="Y7" s="394" t="s">
        <v>540</v>
      </c>
      <c r="Z7" s="294"/>
      <c r="AA7" s="294"/>
      <c r="AB7" s="294"/>
      <c r="AC7" s="294"/>
      <c r="AD7" s="395"/>
      <c r="AE7" s="382" t="s">
        <v>702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4" t="s">
        <v>386</v>
      </c>
      <c r="B8" s="845"/>
      <c r="C8" s="845"/>
      <c r="D8" s="845"/>
      <c r="E8" s="845"/>
      <c r="F8" s="846"/>
      <c r="G8" s="221" t="str">
        <f>入力規則等!A26</f>
        <v>国土強靱化施策、ＩＴ戦略</v>
      </c>
      <c r="H8" s="222"/>
      <c r="I8" s="222"/>
      <c r="J8" s="222"/>
      <c r="K8" s="222"/>
      <c r="L8" s="222"/>
      <c r="M8" s="222"/>
      <c r="N8" s="222"/>
      <c r="O8" s="222"/>
      <c r="P8" s="222"/>
      <c r="Q8" s="222"/>
      <c r="R8" s="222"/>
      <c r="S8" s="222"/>
      <c r="T8" s="222"/>
      <c r="U8" s="222"/>
      <c r="V8" s="222"/>
      <c r="W8" s="222"/>
      <c r="X8" s="223"/>
      <c r="Y8" s="584" t="s">
        <v>387</v>
      </c>
      <c r="Z8" s="585"/>
      <c r="AA8" s="585"/>
      <c r="AB8" s="585"/>
      <c r="AC8" s="585"/>
      <c r="AD8" s="586"/>
      <c r="AE8" s="75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650</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651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354</v>
      </c>
      <c r="Q12" s="296"/>
      <c r="R12" s="296"/>
      <c r="S12" s="296"/>
      <c r="T12" s="296"/>
      <c r="U12" s="296"/>
      <c r="V12" s="297"/>
      <c r="W12" s="301" t="s">
        <v>360</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241</v>
      </c>
      <c r="Q13" s="98"/>
      <c r="R13" s="98"/>
      <c r="S13" s="98"/>
      <c r="T13" s="98"/>
      <c r="U13" s="98"/>
      <c r="V13" s="99"/>
      <c r="W13" s="97">
        <v>225</v>
      </c>
      <c r="X13" s="98"/>
      <c r="Y13" s="98"/>
      <c r="Z13" s="98"/>
      <c r="AA13" s="98"/>
      <c r="AB13" s="98"/>
      <c r="AC13" s="99"/>
      <c r="AD13" s="97">
        <v>216</v>
      </c>
      <c r="AE13" s="98"/>
      <c r="AF13" s="98"/>
      <c r="AG13" s="98"/>
      <c r="AH13" s="98"/>
      <c r="AI13" s="98"/>
      <c r="AJ13" s="99"/>
      <c r="AK13" s="97">
        <v>200</v>
      </c>
      <c r="AL13" s="98"/>
      <c r="AM13" s="98"/>
      <c r="AN13" s="98"/>
      <c r="AO13" s="98"/>
      <c r="AP13" s="98"/>
      <c r="AQ13" s="99"/>
      <c r="AR13" s="94">
        <v>200</v>
      </c>
      <c r="AS13" s="95"/>
      <c r="AT13" s="95"/>
      <c r="AU13" s="95"/>
      <c r="AV13" s="95"/>
      <c r="AW13" s="95"/>
      <c r="AX13" s="393"/>
    </row>
    <row r="14" spans="1:50" ht="21" customHeight="1" x14ac:dyDescent="0.15">
      <c r="A14" s="139"/>
      <c r="B14" s="140"/>
      <c r="C14" s="140"/>
      <c r="D14" s="140"/>
      <c r="E14" s="140"/>
      <c r="F14" s="141"/>
      <c r="G14" s="759"/>
      <c r="H14" s="760"/>
      <c r="I14" s="590" t="s">
        <v>8</v>
      </c>
      <c r="J14" s="644"/>
      <c r="K14" s="644"/>
      <c r="L14" s="644"/>
      <c r="M14" s="644"/>
      <c r="N14" s="644"/>
      <c r="O14" s="645"/>
      <c r="P14" s="97" t="s">
        <v>652</v>
      </c>
      <c r="Q14" s="98"/>
      <c r="R14" s="98"/>
      <c r="S14" s="98"/>
      <c r="T14" s="98"/>
      <c r="U14" s="98"/>
      <c r="V14" s="99"/>
      <c r="W14" s="97" t="s">
        <v>653</v>
      </c>
      <c r="X14" s="98"/>
      <c r="Y14" s="98"/>
      <c r="Z14" s="98"/>
      <c r="AA14" s="98"/>
      <c r="AB14" s="98"/>
      <c r="AC14" s="99"/>
      <c r="AD14" s="97" t="s">
        <v>653</v>
      </c>
      <c r="AE14" s="98"/>
      <c r="AF14" s="98"/>
      <c r="AG14" s="98"/>
      <c r="AH14" s="98"/>
      <c r="AI14" s="98"/>
      <c r="AJ14" s="99"/>
      <c r="AK14" s="97" t="s">
        <v>653</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t="s">
        <v>653</v>
      </c>
      <c r="Q15" s="98"/>
      <c r="R15" s="98"/>
      <c r="S15" s="98"/>
      <c r="T15" s="98"/>
      <c r="U15" s="98"/>
      <c r="V15" s="99"/>
      <c r="W15" s="97" t="s">
        <v>653</v>
      </c>
      <c r="X15" s="98"/>
      <c r="Y15" s="98"/>
      <c r="Z15" s="98"/>
      <c r="AA15" s="98"/>
      <c r="AB15" s="98"/>
      <c r="AC15" s="99"/>
      <c r="AD15" s="97" t="s">
        <v>653</v>
      </c>
      <c r="AE15" s="98"/>
      <c r="AF15" s="98"/>
      <c r="AG15" s="98"/>
      <c r="AH15" s="98"/>
      <c r="AI15" s="98"/>
      <c r="AJ15" s="99"/>
      <c r="AK15" s="97" t="s">
        <v>653</v>
      </c>
      <c r="AL15" s="98"/>
      <c r="AM15" s="98"/>
      <c r="AN15" s="98"/>
      <c r="AO15" s="98"/>
      <c r="AP15" s="98"/>
      <c r="AQ15" s="99"/>
      <c r="AR15" s="97" t="s">
        <v>706</v>
      </c>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t="s">
        <v>653</v>
      </c>
      <c r="Q16" s="98"/>
      <c r="R16" s="98"/>
      <c r="S16" s="98"/>
      <c r="T16" s="98"/>
      <c r="U16" s="98"/>
      <c r="V16" s="99"/>
      <c r="W16" s="97" t="s">
        <v>653</v>
      </c>
      <c r="X16" s="98"/>
      <c r="Y16" s="98"/>
      <c r="Z16" s="98"/>
      <c r="AA16" s="98"/>
      <c r="AB16" s="98"/>
      <c r="AC16" s="99"/>
      <c r="AD16" s="97" t="s">
        <v>653</v>
      </c>
      <c r="AE16" s="98"/>
      <c r="AF16" s="98"/>
      <c r="AG16" s="98"/>
      <c r="AH16" s="98"/>
      <c r="AI16" s="98"/>
      <c r="AJ16" s="99"/>
      <c r="AK16" s="97" t="s">
        <v>653</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653</v>
      </c>
      <c r="Q17" s="98"/>
      <c r="R17" s="98"/>
      <c r="S17" s="98"/>
      <c r="T17" s="98"/>
      <c r="U17" s="98"/>
      <c r="V17" s="99"/>
      <c r="W17" s="97" t="s">
        <v>653</v>
      </c>
      <c r="X17" s="98"/>
      <c r="Y17" s="98"/>
      <c r="Z17" s="98"/>
      <c r="AA17" s="98"/>
      <c r="AB17" s="98"/>
      <c r="AC17" s="99"/>
      <c r="AD17" s="97" t="s">
        <v>653</v>
      </c>
      <c r="AE17" s="98"/>
      <c r="AF17" s="98"/>
      <c r="AG17" s="98"/>
      <c r="AH17" s="98"/>
      <c r="AI17" s="98"/>
      <c r="AJ17" s="99"/>
      <c r="AK17" s="97" t="s">
        <v>653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1"/>
      <c r="H18" s="762"/>
      <c r="I18" s="749" t="s">
        <v>20</v>
      </c>
      <c r="J18" s="750"/>
      <c r="K18" s="750"/>
      <c r="L18" s="750"/>
      <c r="M18" s="750"/>
      <c r="N18" s="750"/>
      <c r="O18" s="751"/>
      <c r="P18" s="103">
        <f>SUM(P13:V17)</f>
        <v>241</v>
      </c>
      <c r="Q18" s="104"/>
      <c r="R18" s="104"/>
      <c r="S18" s="104"/>
      <c r="T18" s="104"/>
      <c r="U18" s="104"/>
      <c r="V18" s="105"/>
      <c r="W18" s="103">
        <f>SUM(W13:AC17)</f>
        <v>225</v>
      </c>
      <c r="X18" s="104"/>
      <c r="Y18" s="104"/>
      <c r="Z18" s="104"/>
      <c r="AA18" s="104"/>
      <c r="AB18" s="104"/>
      <c r="AC18" s="105"/>
      <c r="AD18" s="103">
        <f>SUM(AD13:AJ17)</f>
        <v>216</v>
      </c>
      <c r="AE18" s="104"/>
      <c r="AF18" s="104"/>
      <c r="AG18" s="104"/>
      <c r="AH18" s="104"/>
      <c r="AI18" s="104"/>
      <c r="AJ18" s="105"/>
      <c r="AK18" s="103">
        <f>SUM(AK13:AQ17)</f>
        <v>200</v>
      </c>
      <c r="AL18" s="104"/>
      <c r="AM18" s="104"/>
      <c r="AN18" s="104"/>
      <c r="AO18" s="104"/>
      <c r="AP18" s="104"/>
      <c r="AQ18" s="105"/>
      <c r="AR18" s="103">
        <f>SUM(AR13:AX17)</f>
        <v>200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239</v>
      </c>
      <c r="Q19" s="98"/>
      <c r="R19" s="98"/>
      <c r="S19" s="98"/>
      <c r="T19" s="98"/>
      <c r="U19" s="98"/>
      <c r="V19" s="99"/>
      <c r="W19" s="97">
        <v>223</v>
      </c>
      <c r="X19" s="98"/>
      <c r="Y19" s="98"/>
      <c r="Z19" s="98"/>
      <c r="AA19" s="98"/>
      <c r="AB19" s="98"/>
      <c r="AC19" s="99"/>
      <c r="AD19" s="97">
        <v>214</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0.99170124481327804</v>
      </c>
      <c r="Q20" s="554"/>
      <c r="R20" s="554"/>
      <c r="S20" s="554"/>
      <c r="T20" s="554"/>
      <c r="U20" s="554"/>
      <c r="V20" s="554"/>
      <c r="W20" s="554">
        <f t="shared" ref="W20" si="0">IF(W18=0, "-", SUM(W19)/W18)</f>
        <v>0.99111111111111116</v>
      </c>
      <c r="X20" s="554"/>
      <c r="Y20" s="554"/>
      <c r="Z20" s="554"/>
      <c r="AA20" s="554"/>
      <c r="AB20" s="554"/>
      <c r="AC20" s="554"/>
      <c r="AD20" s="554">
        <f t="shared" ref="AD20" si="1">IF(AD18=0, "-", SUM(AD19)/AD18)</f>
        <v>0.9907407407407407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4" t="s">
        <v>491</v>
      </c>
      <c r="H21" s="945"/>
      <c r="I21" s="945"/>
      <c r="J21" s="945"/>
      <c r="K21" s="945"/>
      <c r="L21" s="945"/>
      <c r="M21" s="945"/>
      <c r="N21" s="945"/>
      <c r="O21" s="945"/>
      <c r="P21" s="554">
        <f>IF(P19=0, "-", SUM(P19)/SUM(P13,P14))</f>
        <v>0.99170124481327804</v>
      </c>
      <c r="Q21" s="554"/>
      <c r="R21" s="554"/>
      <c r="S21" s="554"/>
      <c r="T21" s="554"/>
      <c r="U21" s="554"/>
      <c r="V21" s="554"/>
      <c r="W21" s="554">
        <f t="shared" ref="W21" si="2">IF(W19=0, "-", SUM(W19)/SUM(W13,W14))</f>
        <v>0.99111111111111116</v>
      </c>
      <c r="X21" s="554"/>
      <c r="Y21" s="554"/>
      <c r="Z21" s="554"/>
      <c r="AA21" s="554"/>
      <c r="AB21" s="554"/>
      <c r="AC21" s="554"/>
      <c r="AD21" s="554">
        <f t="shared" ref="AD21" si="3">IF(AD19=0, "-", SUM(AD19)/SUM(AD13,AD14))</f>
        <v>0.9907407407407407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654</v>
      </c>
      <c r="H23" s="184"/>
      <c r="I23" s="184"/>
      <c r="J23" s="184"/>
      <c r="K23" s="184"/>
      <c r="L23" s="184"/>
      <c r="M23" s="184"/>
      <c r="N23" s="184"/>
      <c r="O23" s="185"/>
      <c r="P23" s="94">
        <v>198</v>
      </c>
      <c r="Q23" s="95"/>
      <c r="R23" s="95"/>
      <c r="S23" s="95"/>
      <c r="T23" s="95"/>
      <c r="U23" s="95"/>
      <c r="V23" s="96"/>
      <c r="W23" s="94">
        <v>198</v>
      </c>
      <c r="X23" s="95"/>
      <c r="Y23" s="95"/>
      <c r="Z23" s="95"/>
      <c r="AA23" s="95"/>
      <c r="AB23" s="95"/>
      <c r="AC23" s="96"/>
      <c r="AD23" s="206" t="s">
        <v>706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655</v>
      </c>
      <c r="H24" s="187"/>
      <c r="I24" s="187"/>
      <c r="J24" s="187"/>
      <c r="K24" s="187"/>
      <c r="L24" s="187"/>
      <c r="M24" s="187"/>
      <c r="N24" s="187"/>
      <c r="O24" s="188"/>
      <c r="P24" s="97">
        <v>2</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200</v>
      </c>
      <c r="Q29" s="226"/>
      <c r="R29" s="226"/>
      <c r="S29" s="226"/>
      <c r="T29" s="226"/>
      <c r="U29" s="226"/>
      <c r="V29" s="227"/>
      <c r="W29" s="225">
        <f>AR13</f>
        <v>200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485</v>
      </c>
      <c r="B30" s="525"/>
      <c r="C30" s="525"/>
      <c r="D30" s="525"/>
      <c r="E30" s="525"/>
      <c r="F30" s="526"/>
      <c r="G30" s="662" t="s">
        <v>265</v>
      </c>
      <c r="H30" s="389"/>
      <c r="I30" s="389"/>
      <c r="J30" s="389"/>
      <c r="K30" s="389"/>
      <c r="L30" s="389"/>
      <c r="M30" s="389"/>
      <c r="N30" s="389"/>
      <c r="O30" s="594"/>
      <c r="P30" s="593" t="s">
        <v>59</v>
      </c>
      <c r="Q30" s="389"/>
      <c r="R30" s="389"/>
      <c r="S30" s="389"/>
      <c r="T30" s="389"/>
      <c r="U30" s="389"/>
      <c r="V30" s="389"/>
      <c r="W30" s="389"/>
      <c r="X30" s="594"/>
      <c r="Y30" s="480"/>
      <c r="Z30" s="481"/>
      <c r="AA30" s="482"/>
      <c r="AB30" s="385" t="s">
        <v>11</v>
      </c>
      <c r="AC30" s="386"/>
      <c r="AD30" s="387"/>
      <c r="AE30" s="385" t="s">
        <v>354</v>
      </c>
      <c r="AF30" s="386"/>
      <c r="AG30" s="386"/>
      <c r="AH30" s="387"/>
      <c r="AI30" s="385" t="s">
        <v>360</v>
      </c>
      <c r="AJ30" s="386"/>
      <c r="AK30" s="386"/>
      <c r="AL30" s="387"/>
      <c r="AM30" s="388" t="s">
        <v>466</v>
      </c>
      <c r="AN30" s="388"/>
      <c r="AO30" s="388"/>
      <c r="AP30" s="385"/>
      <c r="AQ30" s="653" t="s">
        <v>352</v>
      </c>
      <c r="AR30" s="654"/>
      <c r="AS30" s="654"/>
      <c r="AT30" s="655"/>
      <c r="AU30" s="389" t="s">
        <v>253</v>
      </c>
      <c r="AV30" s="389"/>
      <c r="AW30" s="389"/>
      <c r="AX30" s="390"/>
    </row>
    <row r="31" spans="1:50" ht="18.75" customHeight="1" x14ac:dyDescent="0.15">
      <c r="A31" s="527"/>
      <c r="B31" s="528"/>
      <c r="C31" s="528"/>
      <c r="D31" s="528"/>
      <c r="E31" s="528"/>
      <c r="F31" s="529"/>
      <c r="G31" s="582"/>
      <c r="H31" s="378"/>
      <c r="I31" s="378"/>
      <c r="J31" s="378"/>
      <c r="K31" s="378"/>
      <c r="L31" s="378"/>
      <c r="M31" s="378"/>
      <c r="N31" s="378"/>
      <c r="O31" s="583"/>
      <c r="P31" s="595"/>
      <c r="Q31" s="378"/>
      <c r="R31" s="378"/>
      <c r="S31" s="378"/>
      <c r="T31" s="378"/>
      <c r="U31" s="378"/>
      <c r="V31" s="378"/>
      <c r="W31" s="378"/>
      <c r="X31" s="583"/>
      <c r="Y31" s="483"/>
      <c r="Z31" s="484"/>
      <c r="AA31" s="485"/>
      <c r="AB31" s="331"/>
      <c r="AC31" s="332"/>
      <c r="AD31" s="333"/>
      <c r="AE31" s="331"/>
      <c r="AF31" s="332"/>
      <c r="AG31" s="332"/>
      <c r="AH31" s="333"/>
      <c r="AI31" s="331"/>
      <c r="AJ31" s="332"/>
      <c r="AK31" s="332"/>
      <c r="AL31" s="333"/>
      <c r="AM31" s="375"/>
      <c r="AN31" s="375"/>
      <c r="AO31" s="375"/>
      <c r="AP31" s="331"/>
      <c r="AQ31" s="215"/>
      <c r="AR31" s="133"/>
      <c r="AS31" s="134" t="s">
        <v>353</v>
      </c>
      <c r="AT31" s="169"/>
      <c r="AU31" s="269">
        <v>31</v>
      </c>
      <c r="AV31" s="269"/>
      <c r="AW31" s="378" t="s">
        <v>300</v>
      </c>
      <c r="AX31" s="379"/>
    </row>
    <row r="32" spans="1:50" ht="23.25" customHeight="1" x14ac:dyDescent="0.15">
      <c r="A32" s="530"/>
      <c r="B32" s="528"/>
      <c r="C32" s="528"/>
      <c r="D32" s="528"/>
      <c r="E32" s="528"/>
      <c r="F32" s="529"/>
      <c r="G32" s="555" t="s">
        <v>656</v>
      </c>
      <c r="H32" s="556"/>
      <c r="I32" s="556"/>
      <c r="J32" s="556"/>
      <c r="K32" s="556"/>
      <c r="L32" s="556"/>
      <c r="M32" s="556"/>
      <c r="N32" s="556"/>
      <c r="O32" s="557"/>
      <c r="P32" s="158" t="s">
        <v>657</v>
      </c>
      <c r="Q32" s="158"/>
      <c r="R32" s="158"/>
      <c r="S32" s="158"/>
      <c r="T32" s="158"/>
      <c r="U32" s="158"/>
      <c r="V32" s="158"/>
      <c r="W32" s="158"/>
      <c r="X32" s="229"/>
      <c r="Y32" s="337" t="s">
        <v>12</v>
      </c>
      <c r="Z32" s="564"/>
      <c r="AA32" s="565"/>
      <c r="AB32" s="566" t="s">
        <v>658</v>
      </c>
      <c r="AC32" s="566"/>
      <c r="AD32" s="566"/>
      <c r="AE32" s="363">
        <v>6061603</v>
      </c>
      <c r="AF32" s="364"/>
      <c r="AG32" s="364"/>
      <c r="AH32" s="364"/>
      <c r="AI32" s="363">
        <v>6595589</v>
      </c>
      <c r="AJ32" s="364"/>
      <c r="AK32" s="364"/>
      <c r="AL32" s="364"/>
      <c r="AM32" s="363">
        <v>7074004</v>
      </c>
      <c r="AN32" s="364"/>
      <c r="AO32" s="364"/>
      <c r="AP32" s="364"/>
      <c r="AQ32" s="100" t="s">
        <v>653</v>
      </c>
      <c r="AR32" s="101"/>
      <c r="AS32" s="101"/>
      <c r="AT32" s="102"/>
      <c r="AU32" s="364" t="s">
        <v>653</v>
      </c>
      <c r="AV32" s="364"/>
      <c r="AW32" s="364"/>
      <c r="AX32" s="366"/>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658</v>
      </c>
      <c r="AC33" s="537"/>
      <c r="AD33" s="537"/>
      <c r="AE33" s="363">
        <v>6000000</v>
      </c>
      <c r="AF33" s="364"/>
      <c r="AG33" s="364"/>
      <c r="AH33" s="364"/>
      <c r="AI33" s="363">
        <v>6500000</v>
      </c>
      <c r="AJ33" s="364"/>
      <c r="AK33" s="364"/>
      <c r="AL33" s="364"/>
      <c r="AM33" s="363">
        <v>7000000</v>
      </c>
      <c r="AN33" s="364"/>
      <c r="AO33" s="364"/>
      <c r="AP33" s="364"/>
      <c r="AQ33" s="100" t="s">
        <v>653</v>
      </c>
      <c r="AR33" s="101"/>
      <c r="AS33" s="101"/>
      <c r="AT33" s="102"/>
      <c r="AU33" s="364">
        <v>8000000</v>
      </c>
      <c r="AV33" s="364"/>
      <c r="AW33" s="364"/>
      <c r="AX33" s="366"/>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3">
        <v>76</v>
      </c>
      <c r="AF34" s="364"/>
      <c r="AG34" s="364"/>
      <c r="AH34" s="364"/>
      <c r="AI34" s="363">
        <v>82</v>
      </c>
      <c r="AJ34" s="364"/>
      <c r="AK34" s="364"/>
      <c r="AL34" s="364"/>
      <c r="AM34" s="363">
        <v>88</v>
      </c>
      <c r="AN34" s="364"/>
      <c r="AO34" s="364"/>
      <c r="AP34" s="364"/>
      <c r="AQ34" s="100" t="s">
        <v>653</v>
      </c>
      <c r="AR34" s="101"/>
      <c r="AS34" s="101"/>
      <c r="AT34" s="102"/>
      <c r="AU34" s="364" t="s">
        <v>653</v>
      </c>
      <c r="AV34" s="364"/>
      <c r="AW34" s="364"/>
      <c r="AX34" s="366"/>
    </row>
    <row r="35" spans="1:50" ht="23.25" customHeight="1" x14ac:dyDescent="0.15">
      <c r="A35" s="915" t="s">
        <v>520</v>
      </c>
      <c r="B35" s="916"/>
      <c r="C35" s="916"/>
      <c r="D35" s="916"/>
      <c r="E35" s="916"/>
      <c r="F35" s="917"/>
      <c r="G35" s="921" t="s">
        <v>696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6" t="s">
        <v>485</v>
      </c>
      <c r="B37" s="657"/>
      <c r="C37" s="657"/>
      <c r="D37" s="657"/>
      <c r="E37" s="657"/>
      <c r="F37" s="658"/>
      <c r="G37" s="580" t="s">
        <v>265</v>
      </c>
      <c r="H37" s="380"/>
      <c r="I37" s="380"/>
      <c r="J37" s="380"/>
      <c r="K37" s="380"/>
      <c r="L37" s="380"/>
      <c r="M37" s="380"/>
      <c r="N37" s="380"/>
      <c r="O37" s="581"/>
      <c r="P37" s="646" t="s">
        <v>59</v>
      </c>
      <c r="Q37" s="380"/>
      <c r="R37" s="380"/>
      <c r="S37" s="380"/>
      <c r="T37" s="380"/>
      <c r="U37" s="380"/>
      <c r="V37" s="380"/>
      <c r="W37" s="380"/>
      <c r="X37" s="581"/>
      <c r="Y37" s="647"/>
      <c r="Z37" s="648"/>
      <c r="AA37" s="649"/>
      <c r="AB37" s="367" t="s">
        <v>11</v>
      </c>
      <c r="AC37" s="368"/>
      <c r="AD37" s="369"/>
      <c r="AE37" s="367" t="s">
        <v>354</v>
      </c>
      <c r="AF37" s="368"/>
      <c r="AG37" s="368"/>
      <c r="AH37" s="369"/>
      <c r="AI37" s="367" t="s">
        <v>360</v>
      </c>
      <c r="AJ37" s="368"/>
      <c r="AK37" s="368"/>
      <c r="AL37" s="369"/>
      <c r="AM37" s="374" t="s">
        <v>466</v>
      </c>
      <c r="AN37" s="374"/>
      <c r="AO37" s="374"/>
      <c r="AP37" s="367"/>
      <c r="AQ37" s="265" t="s">
        <v>352</v>
      </c>
      <c r="AR37" s="266"/>
      <c r="AS37" s="266"/>
      <c r="AT37" s="267"/>
      <c r="AU37" s="380" t="s">
        <v>253</v>
      </c>
      <c r="AV37" s="380"/>
      <c r="AW37" s="380"/>
      <c r="AX37" s="381"/>
    </row>
    <row r="38" spans="1:50" ht="18.75" hidden="1" customHeight="1" x14ac:dyDescent="0.15">
      <c r="A38" s="527"/>
      <c r="B38" s="528"/>
      <c r="C38" s="528"/>
      <c r="D38" s="528"/>
      <c r="E38" s="528"/>
      <c r="F38" s="529"/>
      <c r="G38" s="582"/>
      <c r="H38" s="378"/>
      <c r="I38" s="378"/>
      <c r="J38" s="378"/>
      <c r="K38" s="378"/>
      <c r="L38" s="378"/>
      <c r="M38" s="378"/>
      <c r="N38" s="378"/>
      <c r="O38" s="583"/>
      <c r="P38" s="595"/>
      <c r="Q38" s="378"/>
      <c r="R38" s="378"/>
      <c r="S38" s="378"/>
      <c r="T38" s="378"/>
      <c r="U38" s="378"/>
      <c r="V38" s="378"/>
      <c r="W38" s="378"/>
      <c r="X38" s="583"/>
      <c r="Y38" s="483"/>
      <c r="Z38" s="484"/>
      <c r="AA38" s="485"/>
      <c r="AB38" s="331"/>
      <c r="AC38" s="332"/>
      <c r="AD38" s="333"/>
      <c r="AE38" s="331"/>
      <c r="AF38" s="332"/>
      <c r="AG38" s="332"/>
      <c r="AH38" s="333"/>
      <c r="AI38" s="331"/>
      <c r="AJ38" s="332"/>
      <c r="AK38" s="332"/>
      <c r="AL38" s="333"/>
      <c r="AM38" s="375"/>
      <c r="AN38" s="375"/>
      <c r="AO38" s="375"/>
      <c r="AP38" s="331"/>
      <c r="AQ38" s="215"/>
      <c r="AR38" s="133"/>
      <c r="AS38" s="134" t="s">
        <v>353</v>
      </c>
      <c r="AT38" s="169"/>
      <c r="AU38" s="269"/>
      <c r="AV38" s="269"/>
      <c r="AW38" s="378" t="s">
        <v>300</v>
      </c>
      <c r="AX38" s="379"/>
    </row>
    <row r="39" spans="1:50" ht="23.25" hidden="1" customHeight="1" x14ac:dyDescent="0.15">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9"/>
      <c r="Y39" s="337" t="s">
        <v>12</v>
      </c>
      <c r="Z39" s="564"/>
      <c r="AA39" s="565"/>
      <c r="AB39" s="566"/>
      <c r="AC39" s="566"/>
      <c r="AD39" s="56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c r="AC40" s="537"/>
      <c r="AD40" s="53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5" t="s">
        <v>520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6" t="s">
        <v>485</v>
      </c>
      <c r="B44" s="657"/>
      <c r="C44" s="657"/>
      <c r="D44" s="657"/>
      <c r="E44" s="657"/>
      <c r="F44" s="658"/>
      <c r="G44" s="580" t="s">
        <v>265</v>
      </c>
      <c r="H44" s="380"/>
      <c r="I44" s="380"/>
      <c r="J44" s="380"/>
      <c r="K44" s="380"/>
      <c r="L44" s="380"/>
      <c r="M44" s="380"/>
      <c r="N44" s="380"/>
      <c r="O44" s="581"/>
      <c r="P44" s="646" t="s">
        <v>59</v>
      </c>
      <c r="Q44" s="380"/>
      <c r="R44" s="380"/>
      <c r="S44" s="380"/>
      <c r="T44" s="380"/>
      <c r="U44" s="380"/>
      <c r="V44" s="380"/>
      <c r="W44" s="380"/>
      <c r="X44" s="581"/>
      <c r="Y44" s="647"/>
      <c r="Z44" s="648"/>
      <c r="AA44" s="649"/>
      <c r="AB44" s="367" t="s">
        <v>11</v>
      </c>
      <c r="AC44" s="368"/>
      <c r="AD44" s="369"/>
      <c r="AE44" s="367" t="s">
        <v>354</v>
      </c>
      <c r="AF44" s="368"/>
      <c r="AG44" s="368"/>
      <c r="AH44" s="369"/>
      <c r="AI44" s="367" t="s">
        <v>360</v>
      </c>
      <c r="AJ44" s="368"/>
      <c r="AK44" s="368"/>
      <c r="AL44" s="369"/>
      <c r="AM44" s="374" t="s">
        <v>466</v>
      </c>
      <c r="AN44" s="374"/>
      <c r="AO44" s="374"/>
      <c r="AP44" s="367"/>
      <c r="AQ44" s="265" t="s">
        <v>352</v>
      </c>
      <c r="AR44" s="266"/>
      <c r="AS44" s="266"/>
      <c r="AT44" s="267"/>
      <c r="AU44" s="380" t="s">
        <v>253</v>
      </c>
      <c r="AV44" s="380"/>
      <c r="AW44" s="380"/>
      <c r="AX44" s="381"/>
    </row>
    <row r="45" spans="1:50" ht="18.75" hidden="1" customHeight="1" x14ac:dyDescent="0.15">
      <c r="A45" s="527"/>
      <c r="B45" s="528"/>
      <c r="C45" s="528"/>
      <c r="D45" s="528"/>
      <c r="E45" s="528"/>
      <c r="F45" s="529"/>
      <c r="G45" s="582"/>
      <c r="H45" s="378"/>
      <c r="I45" s="378"/>
      <c r="J45" s="378"/>
      <c r="K45" s="378"/>
      <c r="L45" s="378"/>
      <c r="M45" s="378"/>
      <c r="N45" s="378"/>
      <c r="O45" s="583"/>
      <c r="P45" s="595"/>
      <c r="Q45" s="378"/>
      <c r="R45" s="378"/>
      <c r="S45" s="378"/>
      <c r="T45" s="378"/>
      <c r="U45" s="378"/>
      <c r="V45" s="378"/>
      <c r="W45" s="378"/>
      <c r="X45" s="583"/>
      <c r="Y45" s="483"/>
      <c r="Z45" s="484"/>
      <c r="AA45" s="485"/>
      <c r="AB45" s="331"/>
      <c r="AC45" s="332"/>
      <c r="AD45" s="333"/>
      <c r="AE45" s="331"/>
      <c r="AF45" s="332"/>
      <c r="AG45" s="332"/>
      <c r="AH45" s="333"/>
      <c r="AI45" s="331"/>
      <c r="AJ45" s="332"/>
      <c r="AK45" s="332"/>
      <c r="AL45" s="333"/>
      <c r="AM45" s="375"/>
      <c r="AN45" s="375"/>
      <c r="AO45" s="375"/>
      <c r="AP45" s="331"/>
      <c r="AQ45" s="215"/>
      <c r="AR45" s="133"/>
      <c r="AS45" s="134" t="s">
        <v>353</v>
      </c>
      <c r="AT45" s="169"/>
      <c r="AU45" s="269"/>
      <c r="AV45" s="269"/>
      <c r="AW45" s="378" t="s">
        <v>300</v>
      </c>
      <c r="AX45" s="379"/>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7" t="s">
        <v>12</v>
      </c>
      <c r="Z46" s="564"/>
      <c r="AA46" s="565"/>
      <c r="AB46" s="566"/>
      <c r="AC46" s="566"/>
      <c r="AD46" s="56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5" t="s">
        <v>520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485</v>
      </c>
      <c r="B51" s="528"/>
      <c r="C51" s="528"/>
      <c r="D51" s="528"/>
      <c r="E51" s="528"/>
      <c r="F51" s="529"/>
      <c r="G51" s="580" t="s">
        <v>265</v>
      </c>
      <c r="H51" s="380"/>
      <c r="I51" s="380"/>
      <c r="J51" s="380"/>
      <c r="K51" s="380"/>
      <c r="L51" s="380"/>
      <c r="M51" s="380"/>
      <c r="N51" s="380"/>
      <c r="O51" s="581"/>
      <c r="P51" s="646" t="s">
        <v>59</v>
      </c>
      <c r="Q51" s="380"/>
      <c r="R51" s="380"/>
      <c r="S51" s="380"/>
      <c r="T51" s="380"/>
      <c r="U51" s="380"/>
      <c r="V51" s="380"/>
      <c r="W51" s="380"/>
      <c r="X51" s="581"/>
      <c r="Y51" s="647"/>
      <c r="Z51" s="648"/>
      <c r="AA51" s="649"/>
      <c r="AB51" s="367" t="s">
        <v>11</v>
      </c>
      <c r="AC51" s="368"/>
      <c r="AD51" s="369"/>
      <c r="AE51" s="367" t="s">
        <v>354</v>
      </c>
      <c r="AF51" s="368"/>
      <c r="AG51" s="368"/>
      <c r="AH51" s="369"/>
      <c r="AI51" s="367" t="s">
        <v>360</v>
      </c>
      <c r="AJ51" s="368"/>
      <c r="AK51" s="368"/>
      <c r="AL51" s="369"/>
      <c r="AM51" s="374" t="s">
        <v>466</v>
      </c>
      <c r="AN51" s="374"/>
      <c r="AO51" s="374"/>
      <c r="AP51" s="367"/>
      <c r="AQ51" s="265" t="s">
        <v>352</v>
      </c>
      <c r="AR51" s="266"/>
      <c r="AS51" s="266"/>
      <c r="AT51" s="267"/>
      <c r="AU51" s="376" t="s">
        <v>253</v>
      </c>
      <c r="AV51" s="376"/>
      <c r="AW51" s="376"/>
      <c r="AX51" s="377"/>
    </row>
    <row r="52" spans="1:50" ht="18.75" hidden="1" customHeight="1" x14ac:dyDescent="0.15">
      <c r="A52" s="527"/>
      <c r="B52" s="528"/>
      <c r="C52" s="528"/>
      <c r="D52" s="528"/>
      <c r="E52" s="528"/>
      <c r="F52" s="529"/>
      <c r="G52" s="582"/>
      <c r="H52" s="378"/>
      <c r="I52" s="378"/>
      <c r="J52" s="378"/>
      <c r="K52" s="378"/>
      <c r="L52" s="378"/>
      <c r="M52" s="378"/>
      <c r="N52" s="378"/>
      <c r="O52" s="583"/>
      <c r="P52" s="595"/>
      <c r="Q52" s="378"/>
      <c r="R52" s="378"/>
      <c r="S52" s="378"/>
      <c r="T52" s="378"/>
      <c r="U52" s="378"/>
      <c r="V52" s="378"/>
      <c r="W52" s="378"/>
      <c r="X52" s="583"/>
      <c r="Y52" s="483"/>
      <c r="Z52" s="484"/>
      <c r="AA52" s="485"/>
      <c r="AB52" s="331"/>
      <c r="AC52" s="332"/>
      <c r="AD52" s="333"/>
      <c r="AE52" s="331"/>
      <c r="AF52" s="332"/>
      <c r="AG52" s="332"/>
      <c r="AH52" s="333"/>
      <c r="AI52" s="331"/>
      <c r="AJ52" s="332"/>
      <c r="AK52" s="332"/>
      <c r="AL52" s="333"/>
      <c r="AM52" s="375"/>
      <c r="AN52" s="375"/>
      <c r="AO52" s="375"/>
      <c r="AP52" s="331"/>
      <c r="AQ52" s="215"/>
      <c r="AR52" s="133"/>
      <c r="AS52" s="134" t="s">
        <v>353</v>
      </c>
      <c r="AT52" s="169"/>
      <c r="AU52" s="269"/>
      <c r="AV52" s="269"/>
      <c r="AW52" s="378" t="s">
        <v>300</v>
      </c>
      <c r="AX52" s="379"/>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7" t="s">
        <v>12</v>
      </c>
      <c r="Z53" s="564"/>
      <c r="AA53" s="565"/>
      <c r="AB53" s="566"/>
      <c r="AC53" s="566"/>
      <c r="AD53" s="56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5" t="s">
        <v>520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485</v>
      </c>
      <c r="B58" s="528"/>
      <c r="C58" s="528"/>
      <c r="D58" s="528"/>
      <c r="E58" s="528"/>
      <c r="F58" s="529"/>
      <c r="G58" s="580" t="s">
        <v>265</v>
      </c>
      <c r="H58" s="380"/>
      <c r="I58" s="380"/>
      <c r="J58" s="380"/>
      <c r="K58" s="380"/>
      <c r="L58" s="380"/>
      <c r="M58" s="380"/>
      <c r="N58" s="380"/>
      <c r="O58" s="581"/>
      <c r="P58" s="646" t="s">
        <v>59</v>
      </c>
      <c r="Q58" s="380"/>
      <c r="R58" s="380"/>
      <c r="S58" s="380"/>
      <c r="T58" s="380"/>
      <c r="U58" s="380"/>
      <c r="V58" s="380"/>
      <c r="W58" s="380"/>
      <c r="X58" s="581"/>
      <c r="Y58" s="647"/>
      <c r="Z58" s="648"/>
      <c r="AA58" s="649"/>
      <c r="AB58" s="367" t="s">
        <v>11</v>
      </c>
      <c r="AC58" s="368"/>
      <c r="AD58" s="369"/>
      <c r="AE58" s="367" t="s">
        <v>354</v>
      </c>
      <c r="AF58" s="368"/>
      <c r="AG58" s="368"/>
      <c r="AH58" s="369"/>
      <c r="AI58" s="367" t="s">
        <v>360</v>
      </c>
      <c r="AJ58" s="368"/>
      <c r="AK58" s="368"/>
      <c r="AL58" s="369"/>
      <c r="AM58" s="374" t="s">
        <v>466</v>
      </c>
      <c r="AN58" s="374"/>
      <c r="AO58" s="374"/>
      <c r="AP58" s="367"/>
      <c r="AQ58" s="265" t="s">
        <v>352</v>
      </c>
      <c r="AR58" s="266"/>
      <c r="AS58" s="266"/>
      <c r="AT58" s="267"/>
      <c r="AU58" s="376" t="s">
        <v>253</v>
      </c>
      <c r="AV58" s="376"/>
      <c r="AW58" s="376"/>
      <c r="AX58" s="377"/>
    </row>
    <row r="59" spans="1:50" ht="18.75" hidden="1" customHeight="1" x14ac:dyDescent="0.15">
      <c r="A59" s="527"/>
      <c r="B59" s="528"/>
      <c r="C59" s="528"/>
      <c r="D59" s="528"/>
      <c r="E59" s="528"/>
      <c r="F59" s="529"/>
      <c r="G59" s="582"/>
      <c r="H59" s="378"/>
      <c r="I59" s="378"/>
      <c r="J59" s="378"/>
      <c r="K59" s="378"/>
      <c r="L59" s="378"/>
      <c r="M59" s="378"/>
      <c r="N59" s="378"/>
      <c r="O59" s="583"/>
      <c r="P59" s="595"/>
      <c r="Q59" s="378"/>
      <c r="R59" s="378"/>
      <c r="S59" s="378"/>
      <c r="T59" s="378"/>
      <c r="U59" s="378"/>
      <c r="V59" s="378"/>
      <c r="W59" s="378"/>
      <c r="X59" s="583"/>
      <c r="Y59" s="483"/>
      <c r="Z59" s="484"/>
      <c r="AA59" s="485"/>
      <c r="AB59" s="331"/>
      <c r="AC59" s="332"/>
      <c r="AD59" s="333"/>
      <c r="AE59" s="331"/>
      <c r="AF59" s="332"/>
      <c r="AG59" s="332"/>
      <c r="AH59" s="333"/>
      <c r="AI59" s="331"/>
      <c r="AJ59" s="332"/>
      <c r="AK59" s="332"/>
      <c r="AL59" s="333"/>
      <c r="AM59" s="375"/>
      <c r="AN59" s="375"/>
      <c r="AO59" s="375"/>
      <c r="AP59" s="331"/>
      <c r="AQ59" s="215"/>
      <c r="AR59" s="133"/>
      <c r="AS59" s="134" t="s">
        <v>353</v>
      </c>
      <c r="AT59" s="169"/>
      <c r="AU59" s="269"/>
      <c r="AV59" s="269"/>
      <c r="AW59" s="378" t="s">
        <v>300</v>
      </c>
      <c r="AX59" s="379"/>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7" t="s">
        <v>12</v>
      </c>
      <c r="Z60" s="564"/>
      <c r="AA60" s="565"/>
      <c r="AB60" s="566"/>
      <c r="AC60" s="566"/>
      <c r="AD60" s="56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5" t="s">
        <v>520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486</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481</v>
      </c>
      <c r="X65" s="888"/>
      <c r="Y65" s="891"/>
      <c r="Z65" s="891"/>
      <c r="AA65" s="892"/>
      <c r="AB65" s="885" t="s">
        <v>11</v>
      </c>
      <c r="AC65" s="881"/>
      <c r="AD65" s="882"/>
      <c r="AE65" s="367" t="s">
        <v>354</v>
      </c>
      <c r="AF65" s="368"/>
      <c r="AG65" s="368"/>
      <c r="AH65" s="369"/>
      <c r="AI65" s="367" t="s">
        <v>360</v>
      </c>
      <c r="AJ65" s="368"/>
      <c r="AK65" s="368"/>
      <c r="AL65" s="369"/>
      <c r="AM65" s="374" t="s">
        <v>466</v>
      </c>
      <c r="AN65" s="374"/>
      <c r="AO65" s="374"/>
      <c r="AP65" s="367"/>
      <c r="AQ65" s="885" t="s">
        <v>352</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1"/>
      <c r="AF66" s="332"/>
      <c r="AG66" s="332"/>
      <c r="AH66" s="333"/>
      <c r="AI66" s="331"/>
      <c r="AJ66" s="332"/>
      <c r="AK66" s="332"/>
      <c r="AL66" s="333"/>
      <c r="AM66" s="375"/>
      <c r="AN66" s="375"/>
      <c r="AO66" s="375"/>
      <c r="AP66" s="331"/>
      <c r="AQ66" s="268"/>
      <c r="AR66" s="269"/>
      <c r="AS66" s="883" t="s">
        <v>353</v>
      </c>
      <c r="AT66" s="884"/>
      <c r="AU66" s="269"/>
      <c r="AV66" s="269"/>
      <c r="AW66" s="883" t="s">
        <v>484</v>
      </c>
      <c r="AX66" s="996"/>
    </row>
    <row r="67" spans="1:50" ht="23.25" hidden="1" customHeight="1" x14ac:dyDescent="0.15">
      <c r="A67" s="869"/>
      <c r="B67" s="870"/>
      <c r="C67" s="870"/>
      <c r="D67" s="870"/>
      <c r="E67" s="870"/>
      <c r="F67" s="871"/>
      <c r="G67" s="997" t="s">
        <v>361</v>
      </c>
      <c r="H67" s="980"/>
      <c r="I67" s="981"/>
      <c r="J67" s="981"/>
      <c r="K67" s="981"/>
      <c r="L67" s="981"/>
      <c r="M67" s="981"/>
      <c r="N67" s="981"/>
      <c r="O67" s="982"/>
      <c r="P67" s="980"/>
      <c r="Q67" s="981"/>
      <c r="R67" s="981"/>
      <c r="S67" s="981"/>
      <c r="T67" s="981"/>
      <c r="U67" s="981"/>
      <c r="V67" s="982"/>
      <c r="W67" s="986"/>
      <c r="X67" s="987"/>
      <c r="Y67" s="967" t="s">
        <v>12</v>
      </c>
      <c r="Z67" s="967"/>
      <c r="AA67" s="968"/>
      <c r="AB67" s="969" t="s">
        <v>510</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510</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511</v>
      </c>
      <c r="AC69" s="993"/>
      <c r="AD69" s="993"/>
      <c r="AE69" s="832"/>
      <c r="AF69" s="833"/>
      <c r="AG69" s="833"/>
      <c r="AH69" s="833"/>
      <c r="AI69" s="832"/>
      <c r="AJ69" s="833"/>
      <c r="AK69" s="833"/>
      <c r="AL69" s="833"/>
      <c r="AM69" s="832"/>
      <c r="AN69" s="833"/>
      <c r="AO69" s="833"/>
      <c r="AP69" s="833"/>
      <c r="AQ69" s="363"/>
      <c r="AR69" s="364"/>
      <c r="AS69" s="364"/>
      <c r="AT69" s="365"/>
      <c r="AU69" s="364"/>
      <c r="AV69" s="364"/>
      <c r="AW69" s="364"/>
      <c r="AX69" s="366"/>
    </row>
    <row r="70" spans="1:50" ht="23.25" hidden="1" customHeight="1" x14ac:dyDescent="0.15">
      <c r="A70" s="869" t="s">
        <v>492</v>
      </c>
      <c r="B70" s="870"/>
      <c r="C70" s="870"/>
      <c r="D70" s="870"/>
      <c r="E70" s="870"/>
      <c r="F70" s="871"/>
      <c r="G70" s="957" t="s">
        <v>362</v>
      </c>
      <c r="H70" s="958"/>
      <c r="I70" s="958"/>
      <c r="J70" s="958"/>
      <c r="K70" s="958"/>
      <c r="L70" s="958"/>
      <c r="M70" s="958"/>
      <c r="N70" s="958"/>
      <c r="O70" s="958"/>
      <c r="P70" s="958"/>
      <c r="Q70" s="958"/>
      <c r="R70" s="958"/>
      <c r="S70" s="958"/>
      <c r="T70" s="958"/>
      <c r="U70" s="958"/>
      <c r="V70" s="958"/>
      <c r="W70" s="961" t="s">
        <v>509</v>
      </c>
      <c r="X70" s="962"/>
      <c r="Y70" s="967" t="s">
        <v>12</v>
      </c>
      <c r="Z70" s="967"/>
      <c r="AA70" s="968"/>
      <c r="AB70" s="969" t="s">
        <v>510</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510</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511</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5" t="s">
        <v>486</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7" t="s">
        <v>354</v>
      </c>
      <c r="AF73" s="368"/>
      <c r="AG73" s="368"/>
      <c r="AH73" s="369"/>
      <c r="AI73" s="367" t="s">
        <v>360</v>
      </c>
      <c r="AJ73" s="368"/>
      <c r="AK73" s="368"/>
      <c r="AL73" s="369"/>
      <c r="AM73" s="374" t="s">
        <v>466</v>
      </c>
      <c r="AN73" s="374"/>
      <c r="AO73" s="374"/>
      <c r="AP73" s="367"/>
      <c r="AQ73" s="173" t="s">
        <v>352</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353</v>
      </c>
      <c r="AT74" s="169"/>
      <c r="AU74" s="215"/>
      <c r="AV74" s="133"/>
      <c r="AW74" s="134" t="s">
        <v>300</v>
      </c>
      <c r="AX74" s="135"/>
    </row>
    <row r="75" spans="1:50" ht="23.25" hidden="1" customHeight="1" x14ac:dyDescent="0.15">
      <c r="A75" s="858"/>
      <c r="B75" s="859"/>
      <c r="C75" s="859"/>
      <c r="D75" s="859"/>
      <c r="E75" s="859"/>
      <c r="F75" s="860"/>
      <c r="G75" s="796"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9" t="s">
        <v>523</v>
      </c>
      <c r="B78" s="930"/>
      <c r="C78" s="930"/>
      <c r="D78" s="930"/>
      <c r="E78" s="927" t="s">
        <v>459</v>
      </c>
      <c r="F78" s="928"/>
      <c r="G78" s="57" t="s">
        <v>362</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480</v>
      </c>
      <c r="AP79" s="146"/>
      <c r="AQ79" s="146"/>
      <c r="AR79" s="81" t="s">
        <v>478</v>
      </c>
      <c r="AS79" s="145"/>
      <c r="AT79" s="146"/>
      <c r="AU79" s="146"/>
      <c r="AV79" s="146"/>
      <c r="AW79" s="146"/>
      <c r="AX79" s="147"/>
    </row>
    <row r="80" spans="1:50" ht="18.75" hidden="1" customHeight="1" x14ac:dyDescent="0.15">
      <c r="A80" s="534" t="s">
        <v>266</v>
      </c>
      <c r="B80" s="864" t="s">
        <v>477</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7"/>
      <c r="D81" s="567"/>
      <c r="E81" s="567"/>
      <c r="F81" s="568"/>
      <c r="G81" s="378"/>
      <c r="H81" s="378"/>
      <c r="I81" s="378"/>
      <c r="J81" s="378"/>
      <c r="K81" s="378"/>
      <c r="L81" s="378"/>
      <c r="M81" s="378"/>
      <c r="N81" s="378"/>
      <c r="O81" s="378"/>
      <c r="P81" s="378"/>
      <c r="Q81" s="378"/>
      <c r="R81" s="378"/>
      <c r="S81" s="378"/>
      <c r="T81" s="378"/>
      <c r="U81" s="378"/>
      <c r="V81" s="378"/>
      <c r="W81" s="378"/>
      <c r="X81" s="378"/>
      <c r="Y81" s="378"/>
      <c r="Z81" s="378"/>
      <c r="AA81" s="583"/>
      <c r="AB81" s="59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7" t="s">
        <v>354</v>
      </c>
      <c r="AF85" s="368"/>
      <c r="AG85" s="368"/>
      <c r="AH85" s="369"/>
      <c r="AI85" s="367" t="s">
        <v>360</v>
      </c>
      <c r="AJ85" s="368"/>
      <c r="AK85" s="368"/>
      <c r="AL85" s="369"/>
      <c r="AM85" s="374" t="s">
        <v>466</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15">
      <c r="A86" s="535"/>
      <c r="B86" s="567"/>
      <c r="C86" s="567"/>
      <c r="D86" s="567"/>
      <c r="E86" s="567"/>
      <c r="F86" s="568"/>
      <c r="G86" s="582"/>
      <c r="H86" s="378"/>
      <c r="I86" s="378"/>
      <c r="J86" s="378"/>
      <c r="K86" s="378"/>
      <c r="L86" s="378"/>
      <c r="M86" s="378"/>
      <c r="N86" s="378"/>
      <c r="O86" s="583"/>
      <c r="P86" s="595"/>
      <c r="Q86" s="378"/>
      <c r="R86" s="378"/>
      <c r="S86" s="378"/>
      <c r="T86" s="378"/>
      <c r="U86" s="378"/>
      <c r="V86" s="378"/>
      <c r="W86" s="378"/>
      <c r="X86" s="583"/>
      <c r="Y86" s="170"/>
      <c r="Z86" s="171"/>
      <c r="AA86" s="172"/>
      <c r="AB86" s="331"/>
      <c r="AC86" s="332"/>
      <c r="AD86" s="333"/>
      <c r="AE86" s="331"/>
      <c r="AF86" s="332"/>
      <c r="AG86" s="332"/>
      <c r="AH86" s="333"/>
      <c r="AI86" s="331"/>
      <c r="AJ86" s="332"/>
      <c r="AK86" s="332"/>
      <c r="AL86" s="333"/>
      <c r="AM86" s="375"/>
      <c r="AN86" s="375"/>
      <c r="AO86" s="375"/>
      <c r="AP86" s="331"/>
      <c r="AQ86" s="268"/>
      <c r="AR86" s="269"/>
      <c r="AS86" s="134" t="s">
        <v>353</v>
      </c>
      <c r="AT86" s="169"/>
      <c r="AU86" s="269"/>
      <c r="AV86" s="269"/>
      <c r="AW86" s="378" t="s">
        <v>300</v>
      </c>
      <c r="AX86" s="379"/>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70" t="s">
        <v>62</v>
      </c>
      <c r="Z87" s="771"/>
      <c r="AA87" s="772"/>
      <c r="AB87" s="566"/>
      <c r="AC87" s="566"/>
      <c r="AD87" s="566"/>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7" t="s">
        <v>354</v>
      </c>
      <c r="AF90" s="368"/>
      <c r="AG90" s="368"/>
      <c r="AH90" s="369"/>
      <c r="AI90" s="367" t="s">
        <v>360</v>
      </c>
      <c r="AJ90" s="368"/>
      <c r="AK90" s="368"/>
      <c r="AL90" s="369"/>
      <c r="AM90" s="374" t="s">
        <v>466</v>
      </c>
      <c r="AN90" s="374"/>
      <c r="AO90" s="374"/>
      <c r="AP90" s="367"/>
      <c r="AQ90" s="173" t="s">
        <v>352</v>
      </c>
      <c r="AR90" s="166"/>
      <c r="AS90" s="166"/>
      <c r="AT90" s="167"/>
      <c r="AU90" s="372" t="s">
        <v>253</v>
      </c>
      <c r="AV90" s="372"/>
      <c r="AW90" s="372"/>
      <c r="AX90" s="373"/>
    </row>
    <row r="91" spans="1:60" ht="18.75" hidden="1" customHeight="1" x14ac:dyDescent="0.15">
      <c r="A91" s="535"/>
      <c r="B91" s="567"/>
      <c r="C91" s="567"/>
      <c r="D91" s="567"/>
      <c r="E91" s="567"/>
      <c r="F91" s="568"/>
      <c r="G91" s="582"/>
      <c r="H91" s="378"/>
      <c r="I91" s="378"/>
      <c r="J91" s="378"/>
      <c r="K91" s="378"/>
      <c r="L91" s="378"/>
      <c r="M91" s="378"/>
      <c r="N91" s="378"/>
      <c r="O91" s="583"/>
      <c r="P91" s="595"/>
      <c r="Q91" s="378"/>
      <c r="R91" s="378"/>
      <c r="S91" s="378"/>
      <c r="T91" s="378"/>
      <c r="U91" s="378"/>
      <c r="V91" s="378"/>
      <c r="W91" s="378"/>
      <c r="X91" s="583"/>
      <c r="Y91" s="170"/>
      <c r="Z91" s="171"/>
      <c r="AA91" s="172"/>
      <c r="AB91" s="331"/>
      <c r="AC91" s="332"/>
      <c r="AD91" s="333"/>
      <c r="AE91" s="331"/>
      <c r="AF91" s="332"/>
      <c r="AG91" s="332"/>
      <c r="AH91" s="333"/>
      <c r="AI91" s="331"/>
      <c r="AJ91" s="332"/>
      <c r="AK91" s="332"/>
      <c r="AL91" s="333"/>
      <c r="AM91" s="375"/>
      <c r="AN91" s="375"/>
      <c r="AO91" s="375"/>
      <c r="AP91" s="331"/>
      <c r="AQ91" s="268"/>
      <c r="AR91" s="269"/>
      <c r="AS91" s="134" t="s">
        <v>353</v>
      </c>
      <c r="AT91" s="169"/>
      <c r="AU91" s="269"/>
      <c r="AV91" s="269"/>
      <c r="AW91" s="378" t="s">
        <v>300</v>
      </c>
      <c r="AX91" s="379"/>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70" t="s">
        <v>62</v>
      </c>
      <c r="Z92" s="771"/>
      <c r="AA92" s="772"/>
      <c r="AB92" s="566"/>
      <c r="AC92" s="566"/>
      <c r="AD92" s="566"/>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7" t="s">
        <v>354</v>
      </c>
      <c r="AF95" s="368"/>
      <c r="AG95" s="368"/>
      <c r="AH95" s="369"/>
      <c r="AI95" s="367" t="s">
        <v>360</v>
      </c>
      <c r="AJ95" s="368"/>
      <c r="AK95" s="368"/>
      <c r="AL95" s="369"/>
      <c r="AM95" s="374" t="s">
        <v>466</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8"/>
      <c r="I96" s="378"/>
      <c r="J96" s="378"/>
      <c r="K96" s="378"/>
      <c r="L96" s="378"/>
      <c r="M96" s="378"/>
      <c r="N96" s="378"/>
      <c r="O96" s="583"/>
      <c r="P96" s="595"/>
      <c r="Q96" s="378"/>
      <c r="R96" s="378"/>
      <c r="S96" s="378"/>
      <c r="T96" s="378"/>
      <c r="U96" s="378"/>
      <c r="V96" s="378"/>
      <c r="W96" s="378"/>
      <c r="X96" s="583"/>
      <c r="Y96" s="170"/>
      <c r="Z96" s="171"/>
      <c r="AA96" s="172"/>
      <c r="AB96" s="331"/>
      <c r="AC96" s="332"/>
      <c r="AD96" s="333"/>
      <c r="AE96" s="331"/>
      <c r="AF96" s="332"/>
      <c r="AG96" s="332"/>
      <c r="AH96" s="333"/>
      <c r="AI96" s="331"/>
      <c r="AJ96" s="332"/>
      <c r="AK96" s="332"/>
      <c r="AL96" s="333"/>
      <c r="AM96" s="375"/>
      <c r="AN96" s="375"/>
      <c r="AO96" s="375"/>
      <c r="AP96" s="331"/>
      <c r="AQ96" s="268"/>
      <c r="AR96" s="269"/>
      <c r="AS96" s="134" t="s">
        <v>353</v>
      </c>
      <c r="AT96" s="169"/>
      <c r="AU96" s="269"/>
      <c r="AV96" s="269"/>
      <c r="AW96" s="378" t="s">
        <v>300</v>
      </c>
      <c r="AX96" s="379"/>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70" t="s">
        <v>62</v>
      </c>
      <c r="Z97" s="771"/>
      <c r="AA97" s="772"/>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487</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354</v>
      </c>
      <c r="AF100" s="842"/>
      <c r="AG100" s="842"/>
      <c r="AH100" s="843"/>
      <c r="AI100" s="841" t="s">
        <v>360</v>
      </c>
      <c r="AJ100" s="842"/>
      <c r="AK100" s="842"/>
      <c r="AL100" s="843"/>
      <c r="AM100" s="841" t="s">
        <v>466</v>
      </c>
      <c r="AN100" s="842"/>
      <c r="AO100" s="842"/>
      <c r="AP100" s="843"/>
      <c r="AQ100" s="946" t="s">
        <v>488</v>
      </c>
      <c r="AR100" s="947"/>
      <c r="AS100" s="947"/>
      <c r="AT100" s="948"/>
      <c r="AU100" s="946" t="s">
        <v>533</v>
      </c>
      <c r="AV100" s="947"/>
      <c r="AW100" s="947"/>
      <c r="AX100" s="949"/>
    </row>
    <row r="101" spans="1:60" ht="23.25" customHeight="1" x14ac:dyDescent="0.15">
      <c r="A101" s="506"/>
      <c r="B101" s="507"/>
      <c r="C101" s="507"/>
      <c r="D101" s="507"/>
      <c r="E101" s="507"/>
      <c r="F101" s="508"/>
      <c r="G101" s="158" t="s">
        <v>659</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6" t="s">
        <v>660</v>
      </c>
      <c r="AC101" s="566"/>
      <c r="AD101" s="566"/>
      <c r="AE101" s="363">
        <v>1510000</v>
      </c>
      <c r="AF101" s="364"/>
      <c r="AG101" s="364"/>
      <c r="AH101" s="365"/>
      <c r="AI101" s="363">
        <v>1540000</v>
      </c>
      <c r="AJ101" s="364"/>
      <c r="AK101" s="364"/>
      <c r="AL101" s="365"/>
      <c r="AM101" s="363">
        <v>1570000</v>
      </c>
      <c r="AN101" s="364"/>
      <c r="AO101" s="364"/>
      <c r="AP101" s="365"/>
      <c r="AQ101" s="363" t="s">
        <v>662</v>
      </c>
      <c r="AR101" s="364"/>
      <c r="AS101" s="364"/>
      <c r="AT101" s="365"/>
      <c r="AU101" s="363" t="s">
        <v>662</v>
      </c>
      <c r="AV101" s="364"/>
      <c r="AW101" s="364"/>
      <c r="AX101" s="365"/>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8"/>
      <c r="AA102" s="339"/>
      <c r="AB102" s="566" t="s">
        <v>660</v>
      </c>
      <c r="AC102" s="566"/>
      <c r="AD102" s="566"/>
      <c r="AE102" s="357">
        <v>1510000</v>
      </c>
      <c r="AF102" s="357"/>
      <c r="AG102" s="357"/>
      <c r="AH102" s="357"/>
      <c r="AI102" s="357">
        <v>1530000</v>
      </c>
      <c r="AJ102" s="357"/>
      <c r="AK102" s="357"/>
      <c r="AL102" s="357"/>
      <c r="AM102" s="357">
        <v>1550000</v>
      </c>
      <c r="AN102" s="357"/>
      <c r="AO102" s="357"/>
      <c r="AP102" s="357"/>
      <c r="AQ102" s="832" t="s">
        <v>662</v>
      </c>
      <c r="AR102" s="833"/>
      <c r="AS102" s="833"/>
      <c r="AT102" s="834"/>
      <c r="AU102" s="832" t="s">
        <v>662</v>
      </c>
      <c r="AV102" s="833"/>
      <c r="AW102" s="833"/>
      <c r="AX102" s="834"/>
    </row>
    <row r="103" spans="1:60" ht="31.5" hidden="1" customHeight="1" x14ac:dyDescent="0.15">
      <c r="A103" s="503" t="s">
        <v>487</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354</v>
      </c>
      <c r="AF103" s="296"/>
      <c r="AG103" s="296"/>
      <c r="AH103" s="297"/>
      <c r="AI103" s="301" t="s">
        <v>360</v>
      </c>
      <c r="AJ103" s="296"/>
      <c r="AK103" s="296"/>
      <c r="AL103" s="297"/>
      <c r="AM103" s="301" t="s">
        <v>466</v>
      </c>
      <c r="AN103" s="296"/>
      <c r="AO103" s="296"/>
      <c r="AP103" s="297"/>
      <c r="AQ103" s="359" t="s">
        <v>488</v>
      </c>
      <c r="AR103" s="360"/>
      <c r="AS103" s="360"/>
      <c r="AT103" s="361"/>
      <c r="AU103" s="359" t="s">
        <v>533</v>
      </c>
      <c r="AV103" s="360"/>
      <c r="AW103" s="360"/>
      <c r="AX103" s="362"/>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5"/>
      <c r="AC105" s="406"/>
      <c r="AD105" s="407"/>
      <c r="AE105" s="357"/>
      <c r="AF105" s="357"/>
      <c r="AG105" s="357"/>
      <c r="AH105" s="357"/>
      <c r="AI105" s="357"/>
      <c r="AJ105" s="357"/>
      <c r="AK105" s="357"/>
      <c r="AL105" s="357"/>
      <c r="AM105" s="357"/>
      <c r="AN105" s="357"/>
      <c r="AO105" s="357"/>
      <c r="AP105" s="357"/>
      <c r="AQ105" s="363"/>
      <c r="AR105" s="364"/>
      <c r="AS105" s="364"/>
      <c r="AT105" s="365"/>
      <c r="AU105" s="832"/>
      <c r="AV105" s="833"/>
      <c r="AW105" s="833"/>
      <c r="AX105" s="834"/>
    </row>
    <row r="106" spans="1:60" ht="31.5" hidden="1" customHeight="1" x14ac:dyDescent="0.15">
      <c r="A106" s="503" t="s">
        <v>487</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354</v>
      </c>
      <c r="AF106" s="296"/>
      <c r="AG106" s="296"/>
      <c r="AH106" s="297"/>
      <c r="AI106" s="301" t="s">
        <v>360</v>
      </c>
      <c r="AJ106" s="296"/>
      <c r="AK106" s="296"/>
      <c r="AL106" s="297"/>
      <c r="AM106" s="301" t="s">
        <v>466</v>
      </c>
      <c r="AN106" s="296"/>
      <c r="AO106" s="296"/>
      <c r="AP106" s="297"/>
      <c r="AQ106" s="359" t="s">
        <v>488</v>
      </c>
      <c r="AR106" s="360"/>
      <c r="AS106" s="360"/>
      <c r="AT106" s="361"/>
      <c r="AU106" s="359" t="s">
        <v>533</v>
      </c>
      <c r="AV106" s="360"/>
      <c r="AW106" s="360"/>
      <c r="AX106" s="362"/>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5"/>
      <c r="AC108" s="406"/>
      <c r="AD108" s="407"/>
      <c r="AE108" s="357"/>
      <c r="AF108" s="357"/>
      <c r="AG108" s="357"/>
      <c r="AH108" s="357"/>
      <c r="AI108" s="357"/>
      <c r="AJ108" s="357"/>
      <c r="AK108" s="357"/>
      <c r="AL108" s="357"/>
      <c r="AM108" s="357"/>
      <c r="AN108" s="357"/>
      <c r="AO108" s="357"/>
      <c r="AP108" s="357"/>
      <c r="AQ108" s="363"/>
      <c r="AR108" s="364"/>
      <c r="AS108" s="364"/>
      <c r="AT108" s="365"/>
      <c r="AU108" s="832"/>
      <c r="AV108" s="833"/>
      <c r="AW108" s="833"/>
      <c r="AX108" s="834"/>
    </row>
    <row r="109" spans="1:60" ht="31.5" hidden="1" customHeight="1" x14ac:dyDescent="0.15">
      <c r="A109" s="503" t="s">
        <v>487</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354</v>
      </c>
      <c r="AF109" s="296"/>
      <c r="AG109" s="296"/>
      <c r="AH109" s="297"/>
      <c r="AI109" s="301" t="s">
        <v>360</v>
      </c>
      <c r="AJ109" s="296"/>
      <c r="AK109" s="296"/>
      <c r="AL109" s="297"/>
      <c r="AM109" s="301" t="s">
        <v>466</v>
      </c>
      <c r="AN109" s="296"/>
      <c r="AO109" s="296"/>
      <c r="AP109" s="297"/>
      <c r="AQ109" s="359" t="s">
        <v>488</v>
      </c>
      <c r="AR109" s="360"/>
      <c r="AS109" s="360"/>
      <c r="AT109" s="361"/>
      <c r="AU109" s="359" t="s">
        <v>533</v>
      </c>
      <c r="AV109" s="360"/>
      <c r="AW109" s="360"/>
      <c r="AX109" s="362"/>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5"/>
      <c r="AC111" s="406"/>
      <c r="AD111" s="407"/>
      <c r="AE111" s="357"/>
      <c r="AF111" s="357"/>
      <c r="AG111" s="357"/>
      <c r="AH111" s="357"/>
      <c r="AI111" s="357"/>
      <c r="AJ111" s="357"/>
      <c r="AK111" s="357"/>
      <c r="AL111" s="357"/>
      <c r="AM111" s="357"/>
      <c r="AN111" s="357"/>
      <c r="AO111" s="357"/>
      <c r="AP111" s="357"/>
      <c r="AQ111" s="363"/>
      <c r="AR111" s="364"/>
      <c r="AS111" s="364"/>
      <c r="AT111" s="365"/>
      <c r="AU111" s="832"/>
      <c r="AV111" s="833"/>
      <c r="AW111" s="833"/>
      <c r="AX111" s="834"/>
    </row>
    <row r="112" spans="1:60" ht="31.5" hidden="1" customHeight="1" x14ac:dyDescent="0.15">
      <c r="A112" s="503" t="s">
        <v>487</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354</v>
      </c>
      <c r="AF112" s="296"/>
      <c r="AG112" s="296"/>
      <c r="AH112" s="297"/>
      <c r="AI112" s="301" t="s">
        <v>360</v>
      </c>
      <c r="AJ112" s="296"/>
      <c r="AK112" s="296"/>
      <c r="AL112" s="297"/>
      <c r="AM112" s="301" t="s">
        <v>466</v>
      </c>
      <c r="AN112" s="296"/>
      <c r="AO112" s="296"/>
      <c r="AP112" s="297"/>
      <c r="AQ112" s="359" t="s">
        <v>488</v>
      </c>
      <c r="AR112" s="360"/>
      <c r="AS112" s="360"/>
      <c r="AT112" s="361"/>
      <c r="AU112" s="359" t="s">
        <v>533</v>
      </c>
      <c r="AV112" s="360"/>
      <c r="AW112" s="360"/>
      <c r="AX112" s="362"/>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354</v>
      </c>
      <c r="AF115" s="296"/>
      <c r="AG115" s="296"/>
      <c r="AH115" s="297"/>
      <c r="AI115" s="301" t="s">
        <v>360</v>
      </c>
      <c r="AJ115" s="296"/>
      <c r="AK115" s="296"/>
      <c r="AL115" s="297"/>
      <c r="AM115" s="301" t="s">
        <v>466</v>
      </c>
      <c r="AN115" s="296"/>
      <c r="AO115" s="296"/>
      <c r="AP115" s="297"/>
      <c r="AQ115" s="334" t="s">
        <v>534</v>
      </c>
      <c r="AR115" s="335"/>
      <c r="AS115" s="335"/>
      <c r="AT115" s="335"/>
      <c r="AU115" s="335"/>
      <c r="AV115" s="335"/>
      <c r="AW115" s="335"/>
      <c r="AX115" s="336"/>
    </row>
    <row r="116" spans="1:50" ht="23.25" customHeight="1" x14ac:dyDescent="0.15">
      <c r="A116" s="290"/>
      <c r="B116" s="291"/>
      <c r="C116" s="291"/>
      <c r="D116" s="291"/>
      <c r="E116" s="291"/>
      <c r="F116" s="292"/>
      <c r="G116" s="350" t="s">
        <v>663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664</v>
      </c>
      <c r="AC116" s="299"/>
      <c r="AD116" s="300"/>
      <c r="AE116" s="357">
        <f>ROUND(138750000/1510000,0)</f>
        <v>92</v>
      </c>
      <c r="AF116" s="357"/>
      <c r="AG116" s="357"/>
      <c r="AH116" s="357"/>
      <c r="AI116" s="357">
        <f>ROUND(140966000/1540000,0)</f>
        <v>92</v>
      </c>
      <c r="AJ116" s="357"/>
      <c r="AK116" s="357"/>
      <c r="AL116" s="357"/>
      <c r="AM116" s="357">
        <f>ROUND(144630000/1570000,0)</f>
        <v>92</v>
      </c>
      <c r="AN116" s="357"/>
      <c r="AO116" s="357"/>
      <c r="AP116" s="357"/>
      <c r="AQ116" s="363" t="s">
        <v>662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697</v>
      </c>
      <c r="AC117" s="341"/>
      <c r="AD117" s="342"/>
      <c r="AE117" s="472" t="s">
        <v>698</v>
      </c>
      <c r="AF117" s="304"/>
      <c r="AG117" s="304"/>
      <c r="AH117" s="304"/>
      <c r="AI117" s="472" t="s">
        <v>699</v>
      </c>
      <c r="AJ117" s="304"/>
      <c r="AK117" s="304"/>
      <c r="AL117" s="304"/>
      <c r="AM117" s="472" t="s">
        <v>700</v>
      </c>
      <c r="AN117" s="304"/>
      <c r="AO117" s="304"/>
      <c r="AP117" s="304"/>
      <c r="AQ117" s="304" t="s">
        <v>662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354</v>
      </c>
      <c r="AF118" s="296"/>
      <c r="AG118" s="296"/>
      <c r="AH118" s="297"/>
      <c r="AI118" s="301" t="s">
        <v>360</v>
      </c>
      <c r="AJ118" s="296"/>
      <c r="AK118" s="296"/>
      <c r="AL118" s="297"/>
      <c r="AM118" s="301" t="s">
        <v>466</v>
      </c>
      <c r="AN118" s="296"/>
      <c r="AO118" s="296"/>
      <c r="AP118" s="297"/>
      <c r="AQ118" s="334" t="s">
        <v>534</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354</v>
      </c>
      <c r="AF121" s="296"/>
      <c r="AG121" s="296"/>
      <c r="AH121" s="297"/>
      <c r="AI121" s="301" t="s">
        <v>360</v>
      </c>
      <c r="AJ121" s="296"/>
      <c r="AK121" s="296"/>
      <c r="AL121" s="297"/>
      <c r="AM121" s="301" t="s">
        <v>466</v>
      </c>
      <c r="AN121" s="296"/>
      <c r="AO121" s="296"/>
      <c r="AP121" s="297"/>
      <c r="AQ121" s="334" t="s">
        <v>534</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354</v>
      </c>
      <c r="AF124" s="296"/>
      <c r="AG124" s="296"/>
      <c r="AH124" s="297"/>
      <c r="AI124" s="301" t="s">
        <v>360</v>
      </c>
      <c r="AJ124" s="296"/>
      <c r="AK124" s="296"/>
      <c r="AL124" s="297"/>
      <c r="AM124" s="301" t="s">
        <v>466</v>
      </c>
      <c r="AN124" s="296"/>
      <c r="AO124" s="296"/>
      <c r="AP124" s="297"/>
      <c r="AQ124" s="334" t="s">
        <v>534</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354</v>
      </c>
      <c r="AF127" s="296"/>
      <c r="AG127" s="296"/>
      <c r="AH127" s="297"/>
      <c r="AI127" s="301" t="s">
        <v>360</v>
      </c>
      <c r="AJ127" s="296"/>
      <c r="AK127" s="296"/>
      <c r="AL127" s="297"/>
      <c r="AM127" s="301" t="s">
        <v>466</v>
      </c>
      <c r="AN127" s="296"/>
      <c r="AO127" s="296"/>
      <c r="AP127" s="297"/>
      <c r="AQ127" s="334" t="s">
        <v>534</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366</v>
      </c>
      <c r="B130" s="1009"/>
      <c r="C130" s="1008" t="s">
        <v>363</v>
      </c>
      <c r="D130" s="1009"/>
      <c r="E130" s="306" t="s">
        <v>396</v>
      </c>
      <c r="F130" s="307"/>
      <c r="G130" s="308" t="s">
        <v>665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395</v>
      </c>
      <c r="F131" s="237"/>
      <c r="G131" s="233" t="s">
        <v>666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466</v>
      </c>
      <c r="AN132" s="263"/>
      <c r="AO132" s="263"/>
      <c r="AP132" s="265"/>
      <c r="AQ132" s="265" t="s">
        <v>352</v>
      </c>
      <c r="AR132" s="266"/>
      <c r="AS132" s="266"/>
      <c r="AT132" s="267"/>
      <c r="AU132" s="277" t="s">
        <v>377</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353</v>
      </c>
      <c r="AT133" s="169"/>
      <c r="AU133" s="133">
        <v>29</v>
      </c>
      <c r="AV133" s="133"/>
      <c r="AW133" s="134" t="s">
        <v>300</v>
      </c>
      <c r="AX133" s="135"/>
    </row>
    <row r="134" spans="1:50" ht="39.75" customHeight="1" x14ac:dyDescent="0.15">
      <c r="A134" s="1012"/>
      <c r="B134" s="250"/>
      <c r="C134" s="249"/>
      <c r="D134" s="250"/>
      <c r="E134" s="249"/>
      <c r="F134" s="312"/>
      <c r="G134" s="228" t="s">
        <v>667</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660</v>
      </c>
      <c r="AC134" s="219"/>
      <c r="AD134" s="219"/>
      <c r="AE134" s="264">
        <v>1510000</v>
      </c>
      <c r="AF134" s="101"/>
      <c r="AG134" s="101"/>
      <c r="AH134" s="101"/>
      <c r="AI134" s="264">
        <v>1540000</v>
      </c>
      <c r="AJ134" s="101"/>
      <c r="AK134" s="101"/>
      <c r="AL134" s="101"/>
      <c r="AM134" s="264">
        <v>1570000</v>
      </c>
      <c r="AN134" s="101"/>
      <c r="AO134" s="101"/>
      <c r="AP134" s="101"/>
      <c r="AQ134" s="264" t="s">
        <v>662</v>
      </c>
      <c r="AR134" s="101"/>
      <c r="AS134" s="101"/>
      <c r="AT134" s="101"/>
      <c r="AU134" s="264">
        <v>1570000</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660</v>
      </c>
      <c r="AC135" s="130"/>
      <c r="AD135" s="130"/>
      <c r="AE135" s="264">
        <v>1510000</v>
      </c>
      <c r="AF135" s="101"/>
      <c r="AG135" s="101"/>
      <c r="AH135" s="101"/>
      <c r="AI135" s="264">
        <v>1530000</v>
      </c>
      <c r="AJ135" s="101"/>
      <c r="AK135" s="101"/>
      <c r="AL135" s="101"/>
      <c r="AM135" s="264">
        <v>1550000</v>
      </c>
      <c r="AN135" s="101"/>
      <c r="AO135" s="101"/>
      <c r="AP135" s="101"/>
      <c r="AQ135" s="264" t="s">
        <v>662</v>
      </c>
      <c r="AR135" s="101"/>
      <c r="AS135" s="101"/>
      <c r="AT135" s="101"/>
      <c r="AU135" s="264">
        <v>1550000</v>
      </c>
      <c r="AV135" s="101"/>
      <c r="AW135" s="101"/>
      <c r="AX135" s="220"/>
    </row>
    <row r="136" spans="1:50" ht="18.75" hidden="1" customHeight="1" x14ac:dyDescent="0.15">
      <c r="A136" s="1012"/>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466</v>
      </c>
      <c r="AN136" s="263"/>
      <c r="AO136" s="263"/>
      <c r="AP136" s="265"/>
      <c r="AQ136" s="265" t="s">
        <v>352</v>
      </c>
      <c r="AR136" s="266"/>
      <c r="AS136" s="266"/>
      <c r="AT136" s="267"/>
      <c r="AU136" s="277" t="s">
        <v>377</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466</v>
      </c>
      <c r="AN140" s="263"/>
      <c r="AO140" s="263"/>
      <c r="AP140" s="265"/>
      <c r="AQ140" s="265" t="s">
        <v>352</v>
      </c>
      <c r="AR140" s="266"/>
      <c r="AS140" s="266"/>
      <c r="AT140" s="267"/>
      <c r="AU140" s="277" t="s">
        <v>377</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466</v>
      </c>
      <c r="AN144" s="263"/>
      <c r="AO144" s="263"/>
      <c r="AP144" s="265"/>
      <c r="AQ144" s="265" t="s">
        <v>352</v>
      </c>
      <c r="AR144" s="266"/>
      <c r="AS144" s="266"/>
      <c r="AT144" s="267"/>
      <c r="AU144" s="277" t="s">
        <v>377</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466</v>
      </c>
      <c r="AN148" s="263"/>
      <c r="AO148" s="263"/>
      <c r="AP148" s="265"/>
      <c r="AQ148" s="265" t="s">
        <v>352</v>
      </c>
      <c r="AR148" s="266"/>
      <c r="AS148" s="266"/>
      <c r="AT148" s="267"/>
      <c r="AU148" s="277" t="s">
        <v>377</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378</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42"/>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378</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42"/>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378</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42"/>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378</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42"/>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378</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42"/>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668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12"/>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466</v>
      </c>
      <c r="AN192" s="263"/>
      <c r="AO192" s="263"/>
      <c r="AP192" s="265"/>
      <c r="AQ192" s="265" t="s">
        <v>352</v>
      </c>
      <c r="AR192" s="266"/>
      <c r="AS192" s="266"/>
      <c r="AT192" s="267"/>
      <c r="AU192" s="277" t="s">
        <v>377</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466</v>
      </c>
      <c r="AN196" s="263"/>
      <c r="AO196" s="263"/>
      <c r="AP196" s="265"/>
      <c r="AQ196" s="265" t="s">
        <v>352</v>
      </c>
      <c r="AR196" s="266"/>
      <c r="AS196" s="266"/>
      <c r="AT196" s="267"/>
      <c r="AU196" s="277" t="s">
        <v>377</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466</v>
      </c>
      <c r="AN200" s="263"/>
      <c r="AO200" s="263"/>
      <c r="AP200" s="265"/>
      <c r="AQ200" s="265" t="s">
        <v>352</v>
      </c>
      <c r="AR200" s="266"/>
      <c r="AS200" s="266"/>
      <c r="AT200" s="267"/>
      <c r="AU200" s="277" t="s">
        <v>377</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466</v>
      </c>
      <c r="AN204" s="263"/>
      <c r="AO204" s="263"/>
      <c r="AP204" s="265"/>
      <c r="AQ204" s="265" t="s">
        <v>352</v>
      </c>
      <c r="AR204" s="266"/>
      <c r="AS204" s="266"/>
      <c r="AT204" s="267"/>
      <c r="AU204" s="277" t="s">
        <v>377</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466</v>
      </c>
      <c r="AN208" s="263"/>
      <c r="AO208" s="263"/>
      <c r="AP208" s="265"/>
      <c r="AQ208" s="265" t="s">
        <v>352</v>
      </c>
      <c r="AR208" s="266"/>
      <c r="AS208" s="266"/>
      <c r="AT208" s="267"/>
      <c r="AU208" s="277" t="s">
        <v>377</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378</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378</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378</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378</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378</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12"/>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466</v>
      </c>
      <c r="AN252" s="263"/>
      <c r="AO252" s="263"/>
      <c r="AP252" s="265"/>
      <c r="AQ252" s="265" t="s">
        <v>352</v>
      </c>
      <c r="AR252" s="266"/>
      <c r="AS252" s="266"/>
      <c r="AT252" s="267"/>
      <c r="AU252" s="277" t="s">
        <v>377</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466</v>
      </c>
      <c r="AN256" s="263"/>
      <c r="AO256" s="263"/>
      <c r="AP256" s="265"/>
      <c r="AQ256" s="265" t="s">
        <v>352</v>
      </c>
      <c r="AR256" s="266"/>
      <c r="AS256" s="266"/>
      <c r="AT256" s="267"/>
      <c r="AU256" s="277" t="s">
        <v>377</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466</v>
      </c>
      <c r="AN260" s="263"/>
      <c r="AO260" s="263"/>
      <c r="AP260" s="265"/>
      <c r="AQ260" s="265" t="s">
        <v>352</v>
      </c>
      <c r="AR260" s="266"/>
      <c r="AS260" s="266"/>
      <c r="AT260" s="267"/>
      <c r="AU260" s="277" t="s">
        <v>377</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466</v>
      </c>
      <c r="AN264" s="178"/>
      <c r="AO264" s="178"/>
      <c r="AP264" s="173"/>
      <c r="AQ264" s="173" t="s">
        <v>352</v>
      </c>
      <c r="AR264" s="166"/>
      <c r="AS264" s="166"/>
      <c r="AT264" s="167"/>
      <c r="AU264" s="131" t="s">
        <v>377</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466</v>
      </c>
      <c r="AN268" s="263"/>
      <c r="AO268" s="263"/>
      <c r="AP268" s="265"/>
      <c r="AQ268" s="265" t="s">
        <v>352</v>
      </c>
      <c r="AR268" s="266"/>
      <c r="AS268" s="266"/>
      <c r="AT268" s="267"/>
      <c r="AU268" s="277" t="s">
        <v>377</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378</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378</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378</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378</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378</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466</v>
      </c>
      <c r="AN312" s="263"/>
      <c r="AO312" s="263"/>
      <c r="AP312" s="265"/>
      <c r="AQ312" s="265" t="s">
        <v>352</v>
      </c>
      <c r="AR312" s="266"/>
      <c r="AS312" s="266"/>
      <c r="AT312" s="267"/>
      <c r="AU312" s="277" t="s">
        <v>377</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466</v>
      </c>
      <c r="AN316" s="263"/>
      <c r="AO316" s="263"/>
      <c r="AP316" s="265"/>
      <c r="AQ316" s="265" t="s">
        <v>352</v>
      </c>
      <c r="AR316" s="266"/>
      <c r="AS316" s="266"/>
      <c r="AT316" s="267"/>
      <c r="AU316" s="277" t="s">
        <v>377</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466</v>
      </c>
      <c r="AN320" s="263"/>
      <c r="AO320" s="263"/>
      <c r="AP320" s="265"/>
      <c r="AQ320" s="265" t="s">
        <v>352</v>
      </c>
      <c r="AR320" s="266"/>
      <c r="AS320" s="266"/>
      <c r="AT320" s="267"/>
      <c r="AU320" s="277" t="s">
        <v>377</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466</v>
      </c>
      <c r="AN324" s="263"/>
      <c r="AO324" s="263"/>
      <c r="AP324" s="265"/>
      <c r="AQ324" s="265" t="s">
        <v>352</v>
      </c>
      <c r="AR324" s="266"/>
      <c r="AS324" s="266"/>
      <c r="AT324" s="267"/>
      <c r="AU324" s="277" t="s">
        <v>377</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466</v>
      </c>
      <c r="AN328" s="263"/>
      <c r="AO328" s="263"/>
      <c r="AP328" s="265"/>
      <c r="AQ328" s="265" t="s">
        <v>352</v>
      </c>
      <c r="AR328" s="266"/>
      <c r="AS328" s="266"/>
      <c r="AT328" s="267"/>
      <c r="AU328" s="277" t="s">
        <v>377</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378</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378</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378</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378</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378</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12"/>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466</v>
      </c>
      <c r="AN372" s="263"/>
      <c r="AO372" s="263"/>
      <c r="AP372" s="265"/>
      <c r="AQ372" s="265" t="s">
        <v>352</v>
      </c>
      <c r="AR372" s="266"/>
      <c r="AS372" s="266"/>
      <c r="AT372" s="267"/>
      <c r="AU372" s="277" t="s">
        <v>377</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466</v>
      </c>
      <c r="AN376" s="263"/>
      <c r="AO376" s="263"/>
      <c r="AP376" s="265"/>
      <c r="AQ376" s="265" t="s">
        <v>352</v>
      </c>
      <c r="AR376" s="266"/>
      <c r="AS376" s="266"/>
      <c r="AT376" s="267"/>
      <c r="AU376" s="277" t="s">
        <v>377</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466</v>
      </c>
      <c r="AN380" s="263"/>
      <c r="AO380" s="263"/>
      <c r="AP380" s="265"/>
      <c r="AQ380" s="265" t="s">
        <v>352</v>
      </c>
      <c r="AR380" s="266"/>
      <c r="AS380" s="266"/>
      <c r="AT380" s="267"/>
      <c r="AU380" s="277" t="s">
        <v>377</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466</v>
      </c>
      <c r="AN384" s="263"/>
      <c r="AO384" s="263"/>
      <c r="AP384" s="265"/>
      <c r="AQ384" s="265" t="s">
        <v>352</v>
      </c>
      <c r="AR384" s="266"/>
      <c r="AS384" s="266"/>
      <c r="AT384" s="267"/>
      <c r="AU384" s="277" t="s">
        <v>377</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466</v>
      </c>
      <c r="AN388" s="263"/>
      <c r="AO388" s="263"/>
      <c r="AP388" s="265"/>
      <c r="AQ388" s="265" t="s">
        <v>352</v>
      </c>
      <c r="AR388" s="266"/>
      <c r="AS388" s="266"/>
      <c r="AT388" s="267"/>
      <c r="AU388" s="277" t="s">
        <v>377</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378</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378</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378</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378</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378</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2"/>
      <c r="B430" s="250"/>
      <c r="C430" s="247" t="s">
        <v>365</v>
      </c>
      <c r="D430" s="248"/>
      <c r="E430" s="236" t="s">
        <v>385</v>
      </c>
      <c r="F430" s="237"/>
      <c r="G430" s="238" t="s">
        <v>381</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2"/>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466</v>
      </c>
      <c r="AJ431" s="178"/>
      <c r="AK431" s="178"/>
      <c r="AL431" s="173"/>
      <c r="AM431" s="178" t="s">
        <v>528</v>
      </c>
      <c r="AN431" s="178"/>
      <c r="AO431" s="178"/>
      <c r="AP431" s="173"/>
      <c r="AQ431" s="173" t="s">
        <v>352</v>
      </c>
      <c r="AR431" s="166"/>
      <c r="AS431" s="166"/>
      <c r="AT431" s="167"/>
      <c r="AU431" s="131" t="s">
        <v>253</v>
      </c>
      <c r="AV431" s="131"/>
      <c r="AW431" s="131"/>
      <c r="AX431" s="132"/>
    </row>
    <row r="432" spans="1:50" ht="18.75" hidden="1"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353</v>
      </c>
      <c r="AH432" s="169"/>
      <c r="AI432" s="179"/>
      <c r="AJ432" s="179"/>
      <c r="AK432" s="179"/>
      <c r="AL432" s="174"/>
      <c r="AM432" s="179"/>
      <c r="AN432" s="179"/>
      <c r="AO432" s="179"/>
      <c r="AP432" s="174"/>
      <c r="AQ432" s="215"/>
      <c r="AR432" s="133"/>
      <c r="AS432" s="134" t="s">
        <v>353</v>
      </c>
      <c r="AT432" s="169"/>
      <c r="AU432" s="133"/>
      <c r="AV432" s="133"/>
      <c r="AW432" s="134" t="s">
        <v>300</v>
      </c>
      <c r="AX432" s="135"/>
    </row>
    <row r="433" spans="1:50" ht="23.25" hidden="1" customHeight="1" x14ac:dyDescent="0.15">
      <c r="A433" s="101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2"/>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466</v>
      </c>
      <c r="AJ436" s="178"/>
      <c r="AK436" s="178"/>
      <c r="AL436" s="173"/>
      <c r="AM436" s="178" t="s">
        <v>528</v>
      </c>
      <c r="AN436" s="178"/>
      <c r="AO436" s="178"/>
      <c r="AP436" s="173"/>
      <c r="AQ436" s="173" t="s">
        <v>352</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466</v>
      </c>
      <c r="AJ441" s="178"/>
      <c r="AK441" s="178"/>
      <c r="AL441" s="173"/>
      <c r="AM441" s="178" t="s">
        <v>528</v>
      </c>
      <c r="AN441" s="178"/>
      <c r="AO441" s="178"/>
      <c r="AP441" s="173"/>
      <c r="AQ441" s="173" t="s">
        <v>352</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466</v>
      </c>
      <c r="AJ446" s="178"/>
      <c r="AK446" s="178"/>
      <c r="AL446" s="173"/>
      <c r="AM446" s="178" t="s">
        <v>528</v>
      </c>
      <c r="AN446" s="178"/>
      <c r="AO446" s="178"/>
      <c r="AP446" s="173"/>
      <c r="AQ446" s="173" t="s">
        <v>352</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466</v>
      </c>
      <c r="AJ451" s="178"/>
      <c r="AK451" s="178"/>
      <c r="AL451" s="173"/>
      <c r="AM451" s="178" t="s">
        <v>528</v>
      </c>
      <c r="AN451" s="178"/>
      <c r="AO451" s="178"/>
      <c r="AP451" s="173"/>
      <c r="AQ451" s="173" t="s">
        <v>352</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2"/>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466</v>
      </c>
      <c r="AJ456" s="178"/>
      <c r="AK456" s="178"/>
      <c r="AL456" s="173"/>
      <c r="AM456" s="178" t="s">
        <v>528</v>
      </c>
      <c r="AN456" s="178"/>
      <c r="AO456" s="178"/>
      <c r="AP456" s="173"/>
      <c r="AQ456" s="173" t="s">
        <v>352</v>
      </c>
      <c r="AR456" s="166"/>
      <c r="AS456" s="166"/>
      <c r="AT456" s="167"/>
      <c r="AU456" s="131" t="s">
        <v>253</v>
      </c>
      <c r="AV456" s="131"/>
      <c r="AW456" s="131"/>
      <c r="AX456" s="132"/>
    </row>
    <row r="457" spans="1:50" ht="18.75" hidden="1"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353</v>
      </c>
      <c r="AH457" s="169"/>
      <c r="AI457" s="179"/>
      <c r="AJ457" s="179"/>
      <c r="AK457" s="179"/>
      <c r="AL457" s="174"/>
      <c r="AM457" s="179"/>
      <c r="AN457" s="179"/>
      <c r="AO457" s="179"/>
      <c r="AP457" s="174"/>
      <c r="AQ457" s="215"/>
      <c r="AR457" s="133"/>
      <c r="AS457" s="134" t="s">
        <v>353</v>
      </c>
      <c r="AT457" s="169"/>
      <c r="AU457" s="133"/>
      <c r="AV457" s="133"/>
      <c r="AW457" s="134" t="s">
        <v>300</v>
      </c>
      <c r="AX457" s="135"/>
    </row>
    <row r="458" spans="1:50" ht="23.25" hidden="1" customHeight="1" x14ac:dyDescent="0.15">
      <c r="A458" s="101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466</v>
      </c>
      <c r="AJ461" s="178"/>
      <c r="AK461" s="178"/>
      <c r="AL461" s="173"/>
      <c r="AM461" s="178" t="s">
        <v>528</v>
      </c>
      <c r="AN461" s="178"/>
      <c r="AO461" s="178"/>
      <c r="AP461" s="173"/>
      <c r="AQ461" s="173" t="s">
        <v>352</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466</v>
      </c>
      <c r="AJ466" s="178"/>
      <c r="AK466" s="178"/>
      <c r="AL466" s="173"/>
      <c r="AM466" s="178" t="s">
        <v>528</v>
      </c>
      <c r="AN466" s="178"/>
      <c r="AO466" s="178"/>
      <c r="AP466" s="173"/>
      <c r="AQ466" s="173" t="s">
        <v>352</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466</v>
      </c>
      <c r="AJ471" s="178"/>
      <c r="AK471" s="178"/>
      <c r="AL471" s="173"/>
      <c r="AM471" s="178" t="s">
        <v>528</v>
      </c>
      <c r="AN471" s="178"/>
      <c r="AO471" s="178"/>
      <c r="AP471" s="173"/>
      <c r="AQ471" s="173" t="s">
        <v>352</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466</v>
      </c>
      <c r="AJ476" s="178"/>
      <c r="AK476" s="178"/>
      <c r="AL476" s="173"/>
      <c r="AM476" s="178" t="s">
        <v>528</v>
      </c>
      <c r="AN476" s="178"/>
      <c r="AO476" s="178"/>
      <c r="AP476" s="173"/>
      <c r="AQ476" s="173" t="s">
        <v>352</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2"/>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12"/>
      <c r="B484" s="250"/>
      <c r="C484" s="249"/>
      <c r="D484" s="250"/>
      <c r="E484" s="236" t="s">
        <v>351</v>
      </c>
      <c r="F484" s="237"/>
      <c r="G484" s="238" t="s">
        <v>381</v>
      </c>
      <c r="H484" s="155"/>
      <c r="I484" s="155"/>
      <c r="J484" s="239" t="s">
        <v>661</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12"/>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466</v>
      </c>
      <c r="AJ485" s="178"/>
      <c r="AK485" s="178"/>
      <c r="AL485" s="173"/>
      <c r="AM485" s="178" t="s">
        <v>528</v>
      </c>
      <c r="AN485" s="178"/>
      <c r="AO485" s="178"/>
      <c r="AP485" s="173"/>
      <c r="AQ485" s="173" t="s">
        <v>352</v>
      </c>
      <c r="AR485" s="166"/>
      <c r="AS485" s="166"/>
      <c r="AT485" s="167"/>
      <c r="AU485" s="131" t="s">
        <v>253</v>
      </c>
      <c r="AV485" s="131"/>
      <c r="AW485" s="131"/>
      <c r="AX485" s="132"/>
    </row>
    <row r="486" spans="1:50" ht="18.75"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customHeight="1" x14ac:dyDescent="0.15">
      <c r="A487" s="1012"/>
      <c r="B487" s="250"/>
      <c r="C487" s="249"/>
      <c r="D487" s="250"/>
      <c r="E487" s="163"/>
      <c r="F487" s="164"/>
      <c r="G487" s="228" t="s">
        <v>662</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466</v>
      </c>
      <c r="AJ490" s="178"/>
      <c r="AK490" s="178"/>
      <c r="AL490" s="173"/>
      <c r="AM490" s="178" t="s">
        <v>528</v>
      </c>
      <c r="AN490" s="178"/>
      <c r="AO490" s="178"/>
      <c r="AP490" s="173"/>
      <c r="AQ490" s="173" t="s">
        <v>352</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466</v>
      </c>
      <c r="AJ495" s="178"/>
      <c r="AK495" s="178"/>
      <c r="AL495" s="173"/>
      <c r="AM495" s="178" t="s">
        <v>528</v>
      </c>
      <c r="AN495" s="178"/>
      <c r="AO495" s="178"/>
      <c r="AP495" s="173"/>
      <c r="AQ495" s="173" t="s">
        <v>352</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466</v>
      </c>
      <c r="AJ500" s="178"/>
      <c r="AK500" s="178"/>
      <c r="AL500" s="173"/>
      <c r="AM500" s="178" t="s">
        <v>528</v>
      </c>
      <c r="AN500" s="178"/>
      <c r="AO500" s="178"/>
      <c r="AP500" s="173"/>
      <c r="AQ500" s="173" t="s">
        <v>352</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466</v>
      </c>
      <c r="AJ505" s="178"/>
      <c r="AK505" s="178"/>
      <c r="AL505" s="173"/>
      <c r="AM505" s="178" t="s">
        <v>528</v>
      </c>
      <c r="AN505" s="178"/>
      <c r="AO505" s="178"/>
      <c r="AP505" s="173"/>
      <c r="AQ505" s="173" t="s">
        <v>352</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1012"/>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466</v>
      </c>
      <c r="AJ510" s="178"/>
      <c r="AK510" s="178"/>
      <c r="AL510" s="173"/>
      <c r="AM510" s="178" t="s">
        <v>528</v>
      </c>
      <c r="AN510" s="178"/>
      <c r="AO510" s="178"/>
      <c r="AP510" s="173"/>
      <c r="AQ510" s="173" t="s">
        <v>352</v>
      </c>
      <c r="AR510" s="166"/>
      <c r="AS510" s="166"/>
      <c r="AT510" s="167"/>
      <c r="AU510" s="131" t="s">
        <v>253</v>
      </c>
      <c r="AV510" s="131"/>
      <c r="AW510" s="131"/>
      <c r="AX510" s="132"/>
    </row>
    <row r="511" spans="1:50" ht="18.75"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customHeight="1" x14ac:dyDescent="0.15">
      <c r="A512" s="1012"/>
      <c r="B512" s="250"/>
      <c r="C512" s="249"/>
      <c r="D512" s="250"/>
      <c r="E512" s="163"/>
      <c r="F512" s="164"/>
      <c r="G512" s="228" t="s">
        <v>662</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466</v>
      </c>
      <c r="AJ515" s="178"/>
      <c r="AK515" s="178"/>
      <c r="AL515" s="173"/>
      <c r="AM515" s="178" t="s">
        <v>528</v>
      </c>
      <c r="AN515" s="178"/>
      <c r="AO515" s="178"/>
      <c r="AP515" s="173"/>
      <c r="AQ515" s="173" t="s">
        <v>352</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466</v>
      </c>
      <c r="AJ520" s="178"/>
      <c r="AK520" s="178"/>
      <c r="AL520" s="173"/>
      <c r="AM520" s="178" t="s">
        <v>528</v>
      </c>
      <c r="AN520" s="178"/>
      <c r="AO520" s="178"/>
      <c r="AP520" s="173"/>
      <c r="AQ520" s="173" t="s">
        <v>352</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466</v>
      </c>
      <c r="AJ525" s="178"/>
      <c r="AK525" s="178"/>
      <c r="AL525" s="173"/>
      <c r="AM525" s="178" t="s">
        <v>528</v>
      </c>
      <c r="AN525" s="178"/>
      <c r="AO525" s="178"/>
      <c r="AP525" s="173"/>
      <c r="AQ525" s="173" t="s">
        <v>352</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466</v>
      </c>
      <c r="AJ530" s="178"/>
      <c r="AK530" s="178"/>
      <c r="AL530" s="173"/>
      <c r="AM530" s="178" t="s">
        <v>528</v>
      </c>
      <c r="AN530" s="178"/>
      <c r="AO530" s="178"/>
      <c r="AP530" s="173"/>
      <c r="AQ530" s="173" t="s">
        <v>352</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12"/>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12"/>
      <c r="B536" s="250"/>
      <c r="C536" s="249"/>
      <c r="D536" s="250"/>
      <c r="E536" s="157" t="s">
        <v>662</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466</v>
      </c>
      <c r="AJ539" s="178"/>
      <c r="AK539" s="178"/>
      <c r="AL539" s="173"/>
      <c r="AM539" s="178" t="s">
        <v>528</v>
      </c>
      <c r="AN539" s="178"/>
      <c r="AO539" s="178"/>
      <c r="AP539" s="173"/>
      <c r="AQ539" s="173" t="s">
        <v>352</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466</v>
      </c>
      <c r="AJ544" s="178"/>
      <c r="AK544" s="178"/>
      <c r="AL544" s="173"/>
      <c r="AM544" s="178" t="s">
        <v>528</v>
      </c>
      <c r="AN544" s="178"/>
      <c r="AO544" s="178"/>
      <c r="AP544" s="173"/>
      <c r="AQ544" s="173" t="s">
        <v>352</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466</v>
      </c>
      <c r="AJ549" s="178"/>
      <c r="AK549" s="178"/>
      <c r="AL549" s="173"/>
      <c r="AM549" s="178" t="s">
        <v>528</v>
      </c>
      <c r="AN549" s="178"/>
      <c r="AO549" s="178"/>
      <c r="AP549" s="173"/>
      <c r="AQ549" s="173" t="s">
        <v>352</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466</v>
      </c>
      <c r="AJ554" s="178"/>
      <c r="AK554" s="178"/>
      <c r="AL554" s="173"/>
      <c r="AM554" s="178" t="s">
        <v>528</v>
      </c>
      <c r="AN554" s="178"/>
      <c r="AO554" s="178"/>
      <c r="AP554" s="173"/>
      <c r="AQ554" s="173" t="s">
        <v>352</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466</v>
      </c>
      <c r="AJ559" s="178"/>
      <c r="AK559" s="178"/>
      <c r="AL559" s="173"/>
      <c r="AM559" s="178" t="s">
        <v>528</v>
      </c>
      <c r="AN559" s="178"/>
      <c r="AO559" s="178"/>
      <c r="AP559" s="173"/>
      <c r="AQ559" s="173" t="s">
        <v>352</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466</v>
      </c>
      <c r="AJ564" s="178"/>
      <c r="AK564" s="178"/>
      <c r="AL564" s="173"/>
      <c r="AM564" s="178" t="s">
        <v>528</v>
      </c>
      <c r="AN564" s="178"/>
      <c r="AO564" s="178"/>
      <c r="AP564" s="173"/>
      <c r="AQ564" s="173" t="s">
        <v>352</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466</v>
      </c>
      <c r="AJ569" s="178"/>
      <c r="AK569" s="178"/>
      <c r="AL569" s="173"/>
      <c r="AM569" s="178" t="s">
        <v>528</v>
      </c>
      <c r="AN569" s="178"/>
      <c r="AO569" s="178"/>
      <c r="AP569" s="173"/>
      <c r="AQ569" s="173" t="s">
        <v>352</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466</v>
      </c>
      <c r="AJ574" s="178"/>
      <c r="AK574" s="178"/>
      <c r="AL574" s="173"/>
      <c r="AM574" s="178" t="s">
        <v>528</v>
      </c>
      <c r="AN574" s="178"/>
      <c r="AO574" s="178"/>
      <c r="AP574" s="173"/>
      <c r="AQ574" s="173" t="s">
        <v>352</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466</v>
      </c>
      <c r="AJ579" s="178"/>
      <c r="AK579" s="178"/>
      <c r="AL579" s="173"/>
      <c r="AM579" s="178" t="s">
        <v>528</v>
      </c>
      <c r="AN579" s="178"/>
      <c r="AO579" s="178"/>
      <c r="AP579" s="173"/>
      <c r="AQ579" s="173" t="s">
        <v>352</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466</v>
      </c>
      <c r="AJ584" s="178"/>
      <c r="AK584" s="178"/>
      <c r="AL584" s="173"/>
      <c r="AM584" s="178" t="s">
        <v>528</v>
      </c>
      <c r="AN584" s="178"/>
      <c r="AO584" s="178"/>
      <c r="AP584" s="173"/>
      <c r="AQ584" s="173" t="s">
        <v>352</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466</v>
      </c>
      <c r="AJ593" s="178"/>
      <c r="AK593" s="178"/>
      <c r="AL593" s="173"/>
      <c r="AM593" s="178" t="s">
        <v>528</v>
      </c>
      <c r="AN593" s="178"/>
      <c r="AO593" s="178"/>
      <c r="AP593" s="173"/>
      <c r="AQ593" s="173" t="s">
        <v>352</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466</v>
      </c>
      <c r="AJ598" s="178"/>
      <c r="AK598" s="178"/>
      <c r="AL598" s="173"/>
      <c r="AM598" s="178" t="s">
        <v>528</v>
      </c>
      <c r="AN598" s="178"/>
      <c r="AO598" s="178"/>
      <c r="AP598" s="173"/>
      <c r="AQ598" s="173" t="s">
        <v>352</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466</v>
      </c>
      <c r="AJ603" s="178"/>
      <c r="AK603" s="178"/>
      <c r="AL603" s="173"/>
      <c r="AM603" s="178" t="s">
        <v>528</v>
      </c>
      <c r="AN603" s="178"/>
      <c r="AO603" s="178"/>
      <c r="AP603" s="173"/>
      <c r="AQ603" s="173" t="s">
        <v>352</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466</v>
      </c>
      <c r="AJ608" s="178"/>
      <c r="AK608" s="178"/>
      <c r="AL608" s="173"/>
      <c r="AM608" s="178" t="s">
        <v>528</v>
      </c>
      <c r="AN608" s="178"/>
      <c r="AO608" s="178"/>
      <c r="AP608" s="173"/>
      <c r="AQ608" s="173" t="s">
        <v>352</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466</v>
      </c>
      <c r="AJ613" s="178"/>
      <c r="AK613" s="178"/>
      <c r="AL613" s="173"/>
      <c r="AM613" s="178" t="s">
        <v>528</v>
      </c>
      <c r="AN613" s="178"/>
      <c r="AO613" s="178"/>
      <c r="AP613" s="173"/>
      <c r="AQ613" s="173" t="s">
        <v>352</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466</v>
      </c>
      <c r="AJ618" s="178"/>
      <c r="AK618" s="178"/>
      <c r="AL618" s="173"/>
      <c r="AM618" s="178" t="s">
        <v>528</v>
      </c>
      <c r="AN618" s="178"/>
      <c r="AO618" s="178"/>
      <c r="AP618" s="173"/>
      <c r="AQ618" s="173" t="s">
        <v>352</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466</v>
      </c>
      <c r="AJ623" s="178"/>
      <c r="AK623" s="178"/>
      <c r="AL623" s="173"/>
      <c r="AM623" s="178" t="s">
        <v>528</v>
      </c>
      <c r="AN623" s="178"/>
      <c r="AO623" s="178"/>
      <c r="AP623" s="173"/>
      <c r="AQ623" s="173" t="s">
        <v>352</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466</v>
      </c>
      <c r="AJ628" s="178"/>
      <c r="AK628" s="178"/>
      <c r="AL628" s="173"/>
      <c r="AM628" s="178" t="s">
        <v>528</v>
      </c>
      <c r="AN628" s="178"/>
      <c r="AO628" s="178"/>
      <c r="AP628" s="173"/>
      <c r="AQ628" s="173" t="s">
        <v>352</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466</v>
      </c>
      <c r="AJ633" s="178"/>
      <c r="AK633" s="178"/>
      <c r="AL633" s="173"/>
      <c r="AM633" s="178" t="s">
        <v>528</v>
      </c>
      <c r="AN633" s="178"/>
      <c r="AO633" s="178"/>
      <c r="AP633" s="173"/>
      <c r="AQ633" s="173" t="s">
        <v>352</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466</v>
      </c>
      <c r="AJ638" s="178"/>
      <c r="AK638" s="178"/>
      <c r="AL638" s="173"/>
      <c r="AM638" s="178" t="s">
        <v>528</v>
      </c>
      <c r="AN638" s="178"/>
      <c r="AO638" s="178"/>
      <c r="AP638" s="173"/>
      <c r="AQ638" s="173" t="s">
        <v>352</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466</v>
      </c>
      <c r="AJ647" s="178"/>
      <c r="AK647" s="178"/>
      <c r="AL647" s="173"/>
      <c r="AM647" s="178" t="s">
        <v>528</v>
      </c>
      <c r="AN647" s="178"/>
      <c r="AO647" s="178"/>
      <c r="AP647" s="173"/>
      <c r="AQ647" s="173" t="s">
        <v>352</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466</v>
      </c>
      <c r="AJ652" s="178"/>
      <c r="AK652" s="178"/>
      <c r="AL652" s="173"/>
      <c r="AM652" s="178" t="s">
        <v>528</v>
      </c>
      <c r="AN652" s="178"/>
      <c r="AO652" s="178"/>
      <c r="AP652" s="173"/>
      <c r="AQ652" s="173" t="s">
        <v>352</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466</v>
      </c>
      <c r="AJ657" s="178"/>
      <c r="AK657" s="178"/>
      <c r="AL657" s="173"/>
      <c r="AM657" s="178" t="s">
        <v>528</v>
      </c>
      <c r="AN657" s="178"/>
      <c r="AO657" s="178"/>
      <c r="AP657" s="173"/>
      <c r="AQ657" s="173" t="s">
        <v>352</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466</v>
      </c>
      <c r="AJ662" s="178"/>
      <c r="AK662" s="178"/>
      <c r="AL662" s="173"/>
      <c r="AM662" s="178" t="s">
        <v>528</v>
      </c>
      <c r="AN662" s="178"/>
      <c r="AO662" s="178"/>
      <c r="AP662" s="173"/>
      <c r="AQ662" s="173" t="s">
        <v>352</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466</v>
      </c>
      <c r="AJ667" s="178"/>
      <c r="AK667" s="178"/>
      <c r="AL667" s="173"/>
      <c r="AM667" s="178" t="s">
        <v>528</v>
      </c>
      <c r="AN667" s="178"/>
      <c r="AO667" s="178"/>
      <c r="AP667" s="173"/>
      <c r="AQ667" s="173" t="s">
        <v>352</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466</v>
      </c>
      <c r="AJ672" s="178"/>
      <c r="AK672" s="178"/>
      <c r="AL672" s="173"/>
      <c r="AM672" s="178" t="s">
        <v>528</v>
      </c>
      <c r="AN672" s="178"/>
      <c r="AO672" s="178"/>
      <c r="AP672" s="173"/>
      <c r="AQ672" s="173" t="s">
        <v>352</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466</v>
      </c>
      <c r="AJ677" s="178"/>
      <c r="AK677" s="178"/>
      <c r="AL677" s="173"/>
      <c r="AM677" s="178" t="s">
        <v>528</v>
      </c>
      <c r="AN677" s="178"/>
      <c r="AO677" s="178"/>
      <c r="AP677" s="173"/>
      <c r="AQ677" s="173" t="s">
        <v>352</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466</v>
      </c>
      <c r="AJ682" s="178"/>
      <c r="AK682" s="178"/>
      <c r="AL682" s="173"/>
      <c r="AM682" s="178" t="s">
        <v>528</v>
      </c>
      <c r="AN682" s="178"/>
      <c r="AO682" s="178"/>
      <c r="AP682" s="173"/>
      <c r="AQ682" s="173" t="s">
        <v>352</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466</v>
      </c>
      <c r="AJ687" s="178"/>
      <c r="AK687" s="178"/>
      <c r="AL687" s="173"/>
      <c r="AM687" s="178" t="s">
        <v>528</v>
      </c>
      <c r="AN687" s="178"/>
      <c r="AO687" s="178"/>
      <c r="AP687" s="173"/>
      <c r="AQ687" s="173" t="s">
        <v>352</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466</v>
      </c>
      <c r="AJ692" s="178"/>
      <c r="AK692" s="178"/>
      <c r="AL692" s="173"/>
      <c r="AM692" s="178" t="s">
        <v>528</v>
      </c>
      <c r="AN692" s="178"/>
      <c r="AO692" s="178"/>
      <c r="AP692" s="173"/>
      <c r="AQ692" s="173" t="s">
        <v>352</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0.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669</v>
      </c>
      <c r="AE702" s="914"/>
      <c r="AF702" s="914"/>
      <c r="AG702" s="903" t="s">
        <v>672</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669</v>
      </c>
      <c r="AE703" s="152"/>
      <c r="AF703" s="152"/>
      <c r="AG703" s="679" t="s">
        <v>673</v>
      </c>
      <c r="AH703" s="680"/>
      <c r="AI703" s="680"/>
      <c r="AJ703" s="680"/>
      <c r="AK703" s="680"/>
      <c r="AL703" s="680"/>
      <c r="AM703" s="680"/>
      <c r="AN703" s="680"/>
      <c r="AO703" s="680"/>
      <c r="AP703" s="680"/>
      <c r="AQ703" s="680"/>
      <c r="AR703" s="680"/>
      <c r="AS703" s="680"/>
      <c r="AT703" s="680"/>
      <c r="AU703" s="680"/>
      <c r="AV703" s="680"/>
      <c r="AW703" s="680"/>
      <c r="AX703" s="681"/>
    </row>
    <row r="704" spans="1:50" ht="40.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669</v>
      </c>
      <c r="AE704" s="601"/>
      <c r="AF704" s="601"/>
      <c r="AG704" s="443" t="s">
        <v>674</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669</v>
      </c>
      <c r="AE705" s="748"/>
      <c r="AF705" s="748"/>
      <c r="AG705" s="157" t="s">
        <v>675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0"/>
      <c r="B706" s="785"/>
      <c r="C706" s="629"/>
      <c r="D706" s="630"/>
      <c r="E706" s="698" t="s">
        <v>521</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670</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15">
      <c r="A707" s="670"/>
      <c r="B707" s="785"/>
      <c r="C707" s="631"/>
      <c r="D707" s="632"/>
      <c r="E707" s="701" t="s">
        <v>449</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703</v>
      </c>
      <c r="AE707" s="599"/>
      <c r="AF707" s="599"/>
      <c r="AG707" s="443"/>
      <c r="AH707" s="231"/>
      <c r="AI707" s="231"/>
      <c r="AJ707" s="231"/>
      <c r="AK707" s="231"/>
      <c r="AL707" s="231"/>
      <c r="AM707" s="231"/>
      <c r="AN707" s="231"/>
      <c r="AO707" s="231"/>
      <c r="AP707" s="231"/>
      <c r="AQ707" s="231"/>
      <c r="AR707" s="231"/>
      <c r="AS707" s="231"/>
      <c r="AT707" s="231"/>
      <c r="AU707" s="231"/>
      <c r="AV707" s="231"/>
      <c r="AW707" s="231"/>
      <c r="AX707" s="444"/>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671</v>
      </c>
      <c r="AE708" s="683"/>
      <c r="AF708" s="683"/>
      <c r="AG708" s="541"/>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669</v>
      </c>
      <c r="AE709" s="152"/>
      <c r="AF709" s="152"/>
      <c r="AG709" s="679" t="s">
        <v>676</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671</v>
      </c>
      <c r="AE710" s="152"/>
      <c r="AF710" s="152"/>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669</v>
      </c>
      <c r="AE711" s="152"/>
      <c r="AF711" s="152"/>
      <c r="AG711" s="679" t="s">
        <v>677</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671</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671</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455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669</v>
      </c>
      <c r="AE714" s="607"/>
      <c r="AF714" s="608"/>
      <c r="AG714" s="704" t="s">
        <v>678</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456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669</v>
      </c>
      <c r="AE715" s="683"/>
      <c r="AF715" s="792"/>
      <c r="AG715" s="541" t="s">
        <v>679</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671</v>
      </c>
      <c r="AE716" s="774"/>
      <c r="AF716" s="774"/>
      <c r="AG716" s="679"/>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372</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669</v>
      </c>
      <c r="AE717" s="152"/>
      <c r="AF717" s="152"/>
      <c r="AG717" s="679" t="s">
        <v>680</v>
      </c>
      <c r="AH717" s="680"/>
      <c r="AI717" s="680"/>
      <c r="AJ717" s="680"/>
      <c r="AK717" s="680"/>
      <c r="AL717" s="680"/>
      <c r="AM717" s="680"/>
      <c r="AN717" s="680"/>
      <c r="AO717" s="680"/>
      <c r="AP717" s="680"/>
      <c r="AQ717" s="680"/>
      <c r="AR717" s="680"/>
      <c r="AS717" s="680"/>
      <c r="AT717" s="680"/>
      <c r="AU717" s="680"/>
      <c r="AV717" s="680"/>
      <c r="AW717" s="680"/>
      <c r="AX717" s="681"/>
    </row>
    <row r="718" spans="1:50" ht="40.5"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669</v>
      </c>
      <c r="AE718" s="152"/>
      <c r="AF718" s="152"/>
      <c r="AG718" s="160" t="s">
        <v>681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671</v>
      </c>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3" t="s">
        <v>474</v>
      </c>
      <c r="D720" s="951"/>
      <c r="E720" s="951"/>
      <c r="F720" s="954"/>
      <c r="G720" s="950" t="s">
        <v>475</v>
      </c>
      <c r="H720" s="951"/>
      <c r="I720" s="951"/>
      <c r="J720" s="951"/>
      <c r="K720" s="951"/>
      <c r="L720" s="951"/>
      <c r="M720" s="951"/>
      <c r="N720" s="950" t="s">
        <v>479</v>
      </c>
      <c r="O720" s="951"/>
      <c r="P720" s="951"/>
      <c r="Q720" s="951"/>
      <c r="R720" s="951"/>
      <c r="S720" s="951"/>
      <c r="T720" s="951"/>
      <c r="U720" s="951"/>
      <c r="V720" s="951"/>
      <c r="W720" s="951"/>
      <c r="X720" s="951"/>
      <c r="Y720" s="951"/>
      <c r="Z720" s="951"/>
      <c r="AA720" s="951"/>
      <c r="AB720" s="951"/>
      <c r="AC720" s="951"/>
      <c r="AD720" s="951"/>
      <c r="AE720" s="951"/>
      <c r="AF720" s="952"/>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65"/>
      <c r="B721" s="666"/>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customHeight="1" x14ac:dyDescent="0.15">
      <c r="A722" s="665"/>
      <c r="B722" s="666"/>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customHeight="1" x14ac:dyDescent="0.15">
      <c r="A723" s="665"/>
      <c r="B723" s="666"/>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customHeight="1" x14ac:dyDescent="0.15">
      <c r="A725" s="667"/>
      <c r="B725" s="668"/>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8" t="s">
        <v>53</v>
      </c>
      <c r="D726" s="596"/>
      <c r="E726" s="596"/>
      <c r="F726" s="597"/>
      <c r="G726" s="812" t="s">
        <v>682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692</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704</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256</v>
      </c>
      <c r="B731" s="634"/>
      <c r="C731" s="634"/>
      <c r="D731" s="634"/>
      <c r="E731" s="635"/>
      <c r="F731" s="695" t="s">
        <v>705</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707</v>
      </c>
      <c r="B733" s="765"/>
      <c r="C733" s="765"/>
      <c r="D733" s="765"/>
      <c r="E733" s="766"/>
      <c r="F733" s="781" t="s">
        <v>708</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489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428</v>
      </c>
      <c r="B737" s="117"/>
      <c r="C737" s="117"/>
      <c r="D737" s="118"/>
      <c r="E737" s="111" t="s">
        <v>683</v>
      </c>
      <c r="F737" s="111"/>
      <c r="G737" s="111"/>
      <c r="H737" s="111"/>
      <c r="I737" s="111"/>
      <c r="J737" s="111"/>
      <c r="K737" s="111"/>
      <c r="L737" s="111"/>
      <c r="M737" s="111"/>
      <c r="N737" s="112" t="s">
        <v>355</v>
      </c>
      <c r="O737" s="112"/>
      <c r="P737" s="112"/>
      <c r="Q737" s="112"/>
      <c r="R737" s="111" t="s">
        <v>684</v>
      </c>
      <c r="S737" s="111"/>
      <c r="T737" s="111"/>
      <c r="U737" s="111"/>
      <c r="V737" s="111"/>
      <c r="W737" s="111"/>
      <c r="X737" s="111"/>
      <c r="Y737" s="111"/>
      <c r="Z737" s="111"/>
      <c r="AA737" s="112" t="s">
        <v>356</v>
      </c>
      <c r="AB737" s="112"/>
      <c r="AC737" s="112"/>
      <c r="AD737" s="112"/>
      <c r="AE737" s="111" t="s">
        <v>685</v>
      </c>
      <c r="AF737" s="111"/>
      <c r="AG737" s="111"/>
      <c r="AH737" s="111"/>
      <c r="AI737" s="111"/>
      <c r="AJ737" s="111"/>
      <c r="AK737" s="111"/>
      <c r="AL737" s="111"/>
      <c r="AM737" s="111"/>
      <c r="AN737" s="112" t="s">
        <v>357</v>
      </c>
      <c r="AO737" s="112"/>
      <c r="AP737" s="112"/>
      <c r="AQ737" s="112"/>
      <c r="AR737" s="113" t="s">
        <v>686</v>
      </c>
      <c r="AS737" s="114"/>
      <c r="AT737" s="114"/>
      <c r="AU737" s="114"/>
      <c r="AV737" s="114"/>
      <c r="AW737" s="114"/>
      <c r="AX737" s="115"/>
      <c r="AY737" s="89"/>
      <c r="AZ737" s="89"/>
    </row>
    <row r="738" spans="1:52" ht="24.75" customHeight="1" x14ac:dyDescent="0.15">
      <c r="A738" s="116" t="s">
        <v>358</v>
      </c>
      <c r="B738" s="117"/>
      <c r="C738" s="117"/>
      <c r="D738" s="118"/>
      <c r="E738" s="111" t="s">
        <v>687</v>
      </c>
      <c r="F738" s="111"/>
      <c r="G738" s="111"/>
      <c r="H738" s="111"/>
      <c r="I738" s="111"/>
      <c r="J738" s="111"/>
      <c r="K738" s="111"/>
      <c r="L738" s="111"/>
      <c r="M738" s="111"/>
      <c r="N738" s="112" t="s">
        <v>359</v>
      </c>
      <c r="O738" s="112"/>
      <c r="P738" s="112"/>
      <c r="Q738" s="112"/>
      <c r="R738" s="111" t="s">
        <v>688</v>
      </c>
      <c r="S738" s="111"/>
      <c r="T738" s="111"/>
      <c r="U738" s="111"/>
      <c r="V738" s="111"/>
      <c r="W738" s="111"/>
      <c r="X738" s="111"/>
      <c r="Y738" s="111"/>
      <c r="Z738" s="111"/>
      <c r="AA738" s="112" t="s">
        <v>476</v>
      </c>
      <c r="AB738" s="112"/>
      <c r="AC738" s="112"/>
      <c r="AD738" s="112"/>
      <c r="AE738" s="111" t="s">
        <v>689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407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526</v>
      </c>
      <c r="B779" s="776"/>
      <c r="C779" s="776"/>
      <c r="D779" s="776"/>
      <c r="E779" s="776"/>
      <c r="F779" s="777"/>
      <c r="G779" s="454" t="s">
        <v>586</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606</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1"/>
      <c r="B780" s="778"/>
      <c r="C780" s="778"/>
      <c r="D780" s="778"/>
      <c r="E780" s="778"/>
      <c r="F780" s="779"/>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1"/>
      <c r="B781" s="778"/>
      <c r="C781" s="778"/>
      <c r="D781" s="778"/>
      <c r="E781" s="778"/>
      <c r="F781" s="779"/>
      <c r="G781" s="463" t="s">
        <v>587</v>
      </c>
      <c r="H781" s="464"/>
      <c r="I781" s="464"/>
      <c r="J781" s="464"/>
      <c r="K781" s="465"/>
      <c r="L781" s="466" t="s">
        <v>588</v>
      </c>
      <c r="M781" s="467"/>
      <c r="N781" s="467"/>
      <c r="O781" s="467"/>
      <c r="P781" s="467"/>
      <c r="Q781" s="467"/>
      <c r="R781" s="467"/>
      <c r="S781" s="467"/>
      <c r="T781" s="467"/>
      <c r="U781" s="467"/>
      <c r="V781" s="467"/>
      <c r="W781" s="467"/>
      <c r="X781" s="468"/>
      <c r="Y781" s="469">
        <v>10</v>
      </c>
      <c r="Z781" s="470"/>
      <c r="AA781" s="470"/>
      <c r="AB781" s="572"/>
      <c r="AC781" s="463" t="s">
        <v>587</v>
      </c>
      <c r="AD781" s="464"/>
      <c r="AE781" s="464"/>
      <c r="AF781" s="464"/>
      <c r="AG781" s="465"/>
      <c r="AH781" s="466" t="s">
        <v>594</v>
      </c>
      <c r="AI781" s="467"/>
      <c r="AJ781" s="467"/>
      <c r="AK781" s="467"/>
      <c r="AL781" s="467"/>
      <c r="AM781" s="467"/>
      <c r="AN781" s="467"/>
      <c r="AO781" s="467"/>
      <c r="AP781" s="467"/>
      <c r="AQ781" s="467"/>
      <c r="AR781" s="467"/>
      <c r="AS781" s="467"/>
      <c r="AT781" s="468"/>
      <c r="AU781" s="469">
        <v>14</v>
      </c>
      <c r="AV781" s="470"/>
      <c r="AW781" s="470"/>
      <c r="AX781" s="471"/>
    </row>
    <row r="782" spans="1:50" ht="24.75" customHeight="1" x14ac:dyDescent="0.15">
      <c r="A782" s="571"/>
      <c r="B782" s="778"/>
      <c r="C782" s="778"/>
      <c r="D782" s="778"/>
      <c r="E782" s="778"/>
      <c r="F782" s="779"/>
      <c r="G782" s="347" t="s">
        <v>587</v>
      </c>
      <c r="H782" s="348"/>
      <c r="I782" s="348"/>
      <c r="J782" s="348"/>
      <c r="K782" s="349"/>
      <c r="L782" s="400" t="s">
        <v>589</v>
      </c>
      <c r="M782" s="401"/>
      <c r="N782" s="401"/>
      <c r="O782" s="401"/>
      <c r="P782" s="401"/>
      <c r="Q782" s="401"/>
      <c r="R782" s="401"/>
      <c r="S782" s="401"/>
      <c r="T782" s="401"/>
      <c r="U782" s="401"/>
      <c r="V782" s="401"/>
      <c r="W782" s="401"/>
      <c r="X782" s="402"/>
      <c r="Y782" s="397">
        <v>10</v>
      </c>
      <c r="Z782" s="398"/>
      <c r="AA782" s="398"/>
      <c r="AB782" s="404"/>
      <c r="AC782" s="347" t="s">
        <v>587</v>
      </c>
      <c r="AD782" s="348"/>
      <c r="AE782" s="348"/>
      <c r="AF782" s="348"/>
      <c r="AG782" s="349"/>
      <c r="AH782" s="400" t="s">
        <v>595</v>
      </c>
      <c r="AI782" s="401"/>
      <c r="AJ782" s="401"/>
      <c r="AK782" s="401"/>
      <c r="AL782" s="401"/>
      <c r="AM782" s="401"/>
      <c r="AN782" s="401"/>
      <c r="AO782" s="401"/>
      <c r="AP782" s="401"/>
      <c r="AQ782" s="401"/>
      <c r="AR782" s="401"/>
      <c r="AS782" s="401"/>
      <c r="AT782" s="402"/>
      <c r="AU782" s="397">
        <v>9</v>
      </c>
      <c r="AV782" s="398"/>
      <c r="AW782" s="398"/>
      <c r="AX782" s="399"/>
    </row>
    <row r="783" spans="1:50" ht="24.75" customHeight="1" x14ac:dyDescent="0.15">
      <c r="A783" s="571"/>
      <c r="B783" s="778"/>
      <c r="C783" s="778"/>
      <c r="D783" s="778"/>
      <c r="E783" s="778"/>
      <c r="F783" s="779"/>
      <c r="G783" s="347" t="s">
        <v>587</v>
      </c>
      <c r="H783" s="348"/>
      <c r="I783" s="348"/>
      <c r="J783" s="348"/>
      <c r="K783" s="349"/>
      <c r="L783" s="400" t="s">
        <v>590</v>
      </c>
      <c r="M783" s="401"/>
      <c r="N783" s="401"/>
      <c r="O783" s="401"/>
      <c r="P783" s="401"/>
      <c r="Q783" s="401"/>
      <c r="R783" s="401"/>
      <c r="S783" s="401"/>
      <c r="T783" s="401"/>
      <c r="U783" s="401"/>
      <c r="V783" s="401"/>
      <c r="W783" s="401"/>
      <c r="X783" s="402"/>
      <c r="Y783" s="397">
        <v>5</v>
      </c>
      <c r="Z783" s="398"/>
      <c r="AA783" s="398"/>
      <c r="AB783" s="404"/>
      <c r="AC783" s="347" t="s">
        <v>587</v>
      </c>
      <c r="AD783" s="348"/>
      <c r="AE783" s="348"/>
      <c r="AF783" s="348"/>
      <c r="AG783" s="349"/>
      <c r="AH783" s="400" t="s">
        <v>596</v>
      </c>
      <c r="AI783" s="401"/>
      <c r="AJ783" s="401"/>
      <c r="AK783" s="401"/>
      <c r="AL783" s="401"/>
      <c r="AM783" s="401"/>
      <c r="AN783" s="401"/>
      <c r="AO783" s="401"/>
      <c r="AP783" s="401"/>
      <c r="AQ783" s="401"/>
      <c r="AR783" s="401"/>
      <c r="AS783" s="401"/>
      <c r="AT783" s="402"/>
      <c r="AU783" s="397">
        <v>9</v>
      </c>
      <c r="AV783" s="398"/>
      <c r="AW783" s="398"/>
      <c r="AX783" s="399"/>
    </row>
    <row r="784" spans="1:50" ht="24.75" customHeight="1" x14ac:dyDescent="0.15">
      <c r="A784" s="571"/>
      <c r="B784" s="778"/>
      <c r="C784" s="778"/>
      <c r="D784" s="778"/>
      <c r="E784" s="778"/>
      <c r="F784" s="779"/>
      <c r="G784" s="347" t="s">
        <v>587</v>
      </c>
      <c r="H784" s="348"/>
      <c r="I784" s="348"/>
      <c r="J784" s="348"/>
      <c r="K784" s="349"/>
      <c r="L784" s="400" t="s">
        <v>591</v>
      </c>
      <c r="M784" s="401"/>
      <c r="N784" s="401"/>
      <c r="O784" s="401"/>
      <c r="P784" s="401"/>
      <c r="Q784" s="401"/>
      <c r="R784" s="401"/>
      <c r="S784" s="401"/>
      <c r="T784" s="401"/>
      <c r="U784" s="401"/>
      <c r="V784" s="401"/>
      <c r="W784" s="401"/>
      <c r="X784" s="402"/>
      <c r="Y784" s="397">
        <v>3</v>
      </c>
      <c r="Z784" s="398"/>
      <c r="AA784" s="398"/>
      <c r="AB784" s="404"/>
      <c r="AC784" s="347" t="s">
        <v>587</v>
      </c>
      <c r="AD784" s="348"/>
      <c r="AE784" s="348"/>
      <c r="AF784" s="348"/>
      <c r="AG784" s="349"/>
      <c r="AH784" s="400" t="s">
        <v>597</v>
      </c>
      <c r="AI784" s="401"/>
      <c r="AJ784" s="401"/>
      <c r="AK784" s="401"/>
      <c r="AL784" s="401"/>
      <c r="AM784" s="401"/>
      <c r="AN784" s="401"/>
      <c r="AO784" s="401"/>
      <c r="AP784" s="401"/>
      <c r="AQ784" s="401"/>
      <c r="AR784" s="401"/>
      <c r="AS784" s="401"/>
      <c r="AT784" s="402"/>
      <c r="AU784" s="397">
        <v>9</v>
      </c>
      <c r="AV784" s="398"/>
      <c r="AW784" s="398"/>
      <c r="AX784" s="399"/>
    </row>
    <row r="785" spans="1:50" ht="24.75" customHeight="1" x14ac:dyDescent="0.15">
      <c r="A785" s="571"/>
      <c r="B785" s="778"/>
      <c r="C785" s="778"/>
      <c r="D785" s="778"/>
      <c r="E785" s="778"/>
      <c r="F785" s="779"/>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t="s">
        <v>587</v>
      </c>
      <c r="AD785" s="348"/>
      <c r="AE785" s="348"/>
      <c r="AF785" s="348"/>
      <c r="AG785" s="349"/>
      <c r="AH785" s="400" t="s">
        <v>598</v>
      </c>
      <c r="AI785" s="401"/>
      <c r="AJ785" s="401"/>
      <c r="AK785" s="401"/>
      <c r="AL785" s="401"/>
      <c r="AM785" s="401"/>
      <c r="AN785" s="401"/>
      <c r="AO785" s="401"/>
      <c r="AP785" s="401"/>
      <c r="AQ785" s="401"/>
      <c r="AR785" s="401"/>
      <c r="AS785" s="401"/>
      <c r="AT785" s="402"/>
      <c r="AU785" s="397">
        <v>5</v>
      </c>
      <c r="AV785" s="398"/>
      <c r="AW785" s="398"/>
      <c r="AX785" s="399"/>
    </row>
    <row r="786" spans="1:50" ht="24.75" customHeight="1" x14ac:dyDescent="0.15">
      <c r="A786" s="571"/>
      <c r="B786" s="778"/>
      <c r="C786" s="778"/>
      <c r="D786" s="778"/>
      <c r="E786" s="778"/>
      <c r="F786" s="77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t="s">
        <v>587</v>
      </c>
      <c r="AD786" s="348"/>
      <c r="AE786" s="348"/>
      <c r="AF786" s="348"/>
      <c r="AG786" s="349"/>
      <c r="AH786" s="400" t="s">
        <v>599</v>
      </c>
      <c r="AI786" s="401"/>
      <c r="AJ786" s="401"/>
      <c r="AK786" s="401"/>
      <c r="AL786" s="401"/>
      <c r="AM786" s="401"/>
      <c r="AN786" s="401"/>
      <c r="AO786" s="401"/>
      <c r="AP786" s="401"/>
      <c r="AQ786" s="401"/>
      <c r="AR786" s="401"/>
      <c r="AS786" s="401"/>
      <c r="AT786" s="402"/>
      <c r="AU786" s="397">
        <v>1</v>
      </c>
      <c r="AV786" s="398"/>
      <c r="AW786" s="398"/>
      <c r="AX786" s="399"/>
    </row>
    <row r="787" spans="1:50" ht="24.75" customHeight="1" x14ac:dyDescent="0.15">
      <c r="A787" s="571"/>
      <c r="B787" s="778"/>
      <c r="C787" s="778"/>
      <c r="D787" s="778"/>
      <c r="E787" s="778"/>
      <c r="F787" s="77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1"/>
      <c r="B788" s="778"/>
      <c r="C788" s="778"/>
      <c r="D788" s="778"/>
      <c r="E788" s="778"/>
      <c r="F788" s="77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1"/>
      <c r="B789" s="778"/>
      <c r="C789" s="778"/>
      <c r="D789" s="778"/>
      <c r="E789" s="778"/>
      <c r="F789" s="77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1"/>
      <c r="B790" s="778"/>
      <c r="C790" s="778"/>
      <c r="D790" s="778"/>
      <c r="E790" s="778"/>
      <c r="F790" s="77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1"/>
      <c r="B791" s="778"/>
      <c r="C791" s="778"/>
      <c r="D791" s="778"/>
      <c r="E791" s="778"/>
      <c r="F791" s="779"/>
      <c r="G791" s="408" t="s">
        <v>20</v>
      </c>
      <c r="H791" s="409"/>
      <c r="I791" s="409"/>
      <c r="J791" s="409"/>
      <c r="K791" s="409"/>
      <c r="L791" s="410"/>
      <c r="M791" s="411"/>
      <c r="N791" s="411"/>
      <c r="O791" s="411"/>
      <c r="P791" s="411"/>
      <c r="Q791" s="411"/>
      <c r="R791" s="411"/>
      <c r="S791" s="411"/>
      <c r="T791" s="411"/>
      <c r="U791" s="411"/>
      <c r="V791" s="411"/>
      <c r="W791" s="411"/>
      <c r="X791" s="412"/>
      <c r="Y791" s="413">
        <f>SUM(Y781:AB790)</f>
        <v>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47</v>
      </c>
      <c r="AV791" s="414"/>
      <c r="AW791" s="414"/>
      <c r="AX791" s="416"/>
    </row>
    <row r="792" spans="1:50" ht="24.75" customHeight="1" x14ac:dyDescent="0.15">
      <c r="A792" s="571"/>
      <c r="B792" s="778"/>
      <c r="C792" s="778"/>
      <c r="D792" s="778"/>
      <c r="E792" s="778"/>
      <c r="F792" s="779"/>
      <c r="G792" s="454" t="s">
        <v>642</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641</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1"/>
      <c r="B793" s="778"/>
      <c r="C793" s="778"/>
      <c r="D793" s="778"/>
      <c r="E793" s="778"/>
      <c r="F793" s="779"/>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1"/>
      <c r="B794" s="778"/>
      <c r="C794" s="778"/>
      <c r="D794" s="778"/>
      <c r="E794" s="778"/>
      <c r="F794" s="779"/>
      <c r="G794" s="463" t="s">
        <v>587</v>
      </c>
      <c r="H794" s="464"/>
      <c r="I794" s="464"/>
      <c r="J794" s="464"/>
      <c r="K794" s="465"/>
      <c r="L794" s="466" t="s">
        <v>612</v>
      </c>
      <c r="M794" s="467"/>
      <c r="N794" s="467"/>
      <c r="O794" s="467"/>
      <c r="P794" s="467"/>
      <c r="Q794" s="467"/>
      <c r="R794" s="467"/>
      <c r="S794" s="467"/>
      <c r="T794" s="467"/>
      <c r="U794" s="467"/>
      <c r="V794" s="467"/>
      <c r="W794" s="467"/>
      <c r="X794" s="468"/>
      <c r="Y794" s="469">
        <v>3</v>
      </c>
      <c r="Z794" s="470"/>
      <c r="AA794" s="470"/>
      <c r="AB794" s="572"/>
      <c r="AC794" s="463" t="s">
        <v>587</v>
      </c>
      <c r="AD794" s="464"/>
      <c r="AE794" s="464"/>
      <c r="AF794" s="464"/>
      <c r="AG794" s="465"/>
      <c r="AH794" s="466" t="s">
        <v>609</v>
      </c>
      <c r="AI794" s="467"/>
      <c r="AJ794" s="467"/>
      <c r="AK794" s="467"/>
      <c r="AL794" s="467"/>
      <c r="AM794" s="467"/>
      <c r="AN794" s="467"/>
      <c r="AO794" s="467"/>
      <c r="AP794" s="467"/>
      <c r="AQ794" s="467"/>
      <c r="AR794" s="467"/>
      <c r="AS794" s="467"/>
      <c r="AT794" s="468"/>
      <c r="AU794" s="469">
        <v>1</v>
      </c>
      <c r="AV794" s="470"/>
      <c r="AW794" s="470"/>
      <c r="AX794" s="471"/>
    </row>
    <row r="795" spans="1:50" ht="24.75" customHeight="1" x14ac:dyDescent="0.15">
      <c r="A795" s="571"/>
      <c r="B795" s="778"/>
      <c r="C795" s="778"/>
      <c r="D795" s="778"/>
      <c r="E795" s="778"/>
      <c r="F795" s="779"/>
      <c r="G795" s="347" t="s">
        <v>643</v>
      </c>
      <c r="H795" s="348"/>
      <c r="I795" s="348"/>
      <c r="J795" s="348"/>
      <c r="K795" s="349"/>
      <c r="L795" s="400" t="s">
        <v>644</v>
      </c>
      <c r="M795" s="401"/>
      <c r="N795" s="401"/>
      <c r="O795" s="401"/>
      <c r="P795" s="401"/>
      <c r="Q795" s="401"/>
      <c r="R795" s="401"/>
      <c r="S795" s="401"/>
      <c r="T795" s="401"/>
      <c r="U795" s="401"/>
      <c r="V795" s="401"/>
      <c r="W795" s="401"/>
      <c r="X795" s="402"/>
      <c r="Y795" s="397">
        <v>0.2</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71"/>
      <c r="B796" s="778"/>
      <c r="C796" s="778"/>
      <c r="D796" s="778"/>
      <c r="E796" s="778"/>
      <c r="F796" s="779"/>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71"/>
      <c r="B797" s="778"/>
      <c r="C797" s="778"/>
      <c r="D797" s="778"/>
      <c r="E797" s="778"/>
      <c r="F797" s="77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71"/>
      <c r="B798" s="778"/>
      <c r="C798" s="778"/>
      <c r="D798" s="778"/>
      <c r="E798" s="778"/>
      <c r="F798" s="77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71"/>
      <c r="B799" s="778"/>
      <c r="C799" s="778"/>
      <c r="D799" s="778"/>
      <c r="E799" s="778"/>
      <c r="F799" s="77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1"/>
      <c r="B800" s="778"/>
      <c r="C800" s="778"/>
      <c r="D800" s="778"/>
      <c r="E800" s="778"/>
      <c r="F800" s="77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1"/>
      <c r="B801" s="778"/>
      <c r="C801" s="778"/>
      <c r="D801" s="778"/>
      <c r="E801" s="778"/>
      <c r="F801" s="77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1"/>
      <c r="B802" s="778"/>
      <c r="C802" s="778"/>
      <c r="D802" s="778"/>
      <c r="E802" s="778"/>
      <c r="F802" s="77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1"/>
      <c r="B803" s="778"/>
      <c r="C803" s="778"/>
      <c r="D803" s="778"/>
      <c r="E803" s="778"/>
      <c r="F803" s="77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71"/>
      <c r="B804" s="778"/>
      <c r="C804" s="778"/>
      <c r="D804" s="778"/>
      <c r="E804" s="778"/>
      <c r="F804" s="779"/>
      <c r="G804" s="408" t="s">
        <v>20</v>
      </c>
      <c r="H804" s="409"/>
      <c r="I804" s="409"/>
      <c r="J804" s="409"/>
      <c r="K804" s="409"/>
      <c r="L804" s="410"/>
      <c r="M804" s="411"/>
      <c r="N804" s="411"/>
      <c r="O804" s="411"/>
      <c r="P804" s="411"/>
      <c r="Q804" s="411"/>
      <c r="R804" s="411"/>
      <c r="S804" s="411"/>
      <c r="T804" s="411"/>
      <c r="U804" s="411"/>
      <c r="V804" s="411"/>
      <c r="W804" s="411"/>
      <c r="X804" s="412"/>
      <c r="Y804" s="413">
        <f>SUM(Y794:AB803)</f>
        <v>3.2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v>
      </c>
      <c r="AV804" s="414"/>
      <c r="AW804" s="414"/>
      <c r="AX804" s="416"/>
    </row>
    <row r="805" spans="1:50" ht="24.75" hidden="1" customHeight="1" x14ac:dyDescent="0.15">
      <c r="A805" s="571"/>
      <c r="B805" s="778"/>
      <c r="C805" s="778"/>
      <c r="D805" s="778"/>
      <c r="E805" s="778"/>
      <c r="F805" s="779"/>
      <c r="G805" s="454" t="s">
        <v>451</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452</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1"/>
      <c r="B806" s="778"/>
      <c r="C806" s="778"/>
      <c r="D806" s="778"/>
      <c r="E806" s="778"/>
      <c r="F806" s="779"/>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71"/>
      <c r="B807" s="778"/>
      <c r="C807" s="778"/>
      <c r="D807" s="778"/>
      <c r="E807" s="778"/>
      <c r="F807" s="779"/>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2"/>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1"/>
      <c r="B808" s="778"/>
      <c r="C808" s="778"/>
      <c r="D808" s="778"/>
      <c r="E808" s="778"/>
      <c r="F808" s="77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71"/>
      <c r="B809" s="778"/>
      <c r="C809" s="778"/>
      <c r="D809" s="778"/>
      <c r="E809" s="778"/>
      <c r="F809" s="77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71"/>
      <c r="B810" s="778"/>
      <c r="C810" s="778"/>
      <c r="D810" s="778"/>
      <c r="E810" s="778"/>
      <c r="F810" s="77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71"/>
      <c r="B811" s="778"/>
      <c r="C811" s="778"/>
      <c r="D811" s="778"/>
      <c r="E811" s="778"/>
      <c r="F811" s="77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1"/>
      <c r="B812" s="778"/>
      <c r="C812" s="778"/>
      <c r="D812" s="778"/>
      <c r="E812" s="778"/>
      <c r="F812" s="77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1"/>
      <c r="B813" s="778"/>
      <c r="C813" s="778"/>
      <c r="D813" s="778"/>
      <c r="E813" s="778"/>
      <c r="F813" s="77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1"/>
      <c r="B814" s="778"/>
      <c r="C814" s="778"/>
      <c r="D814" s="778"/>
      <c r="E814" s="778"/>
      <c r="F814" s="77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1"/>
      <c r="B815" s="778"/>
      <c r="C815" s="778"/>
      <c r="D815" s="778"/>
      <c r="E815" s="778"/>
      <c r="F815" s="77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1"/>
      <c r="B816" s="778"/>
      <c r="C816" s="778"/>
      <c r="D816" s="778"/>
      <c r="E816" s="778"/>
      <c r="F816" s="77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71"/>
      <c r="B817" s="778"/>
      <c r="C817" s="778"/>
      <c r="D817" s="778"/>
      <c r="E817" s="778"/>
      <c r="F817" s="77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1"/>
      <c r="B818" s="778"/>
      <c r="C818" s="778"/>
      <c r="D818" s="778"/>
      <c r="E818" s="778"/>
      <c r="F818" s="779"/>
      <c r="G818" s="454" t="s">
        <v>397</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1"/>
      <c r="B819" s="778"/>
      <c r="C819" s="778"/>
      <c r="D819" s="778"/>
      <c r="E819" s="778"/>
      <c r="F819" s="779"/>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1"/>
      <c r="B820" s="778"/>
      <c r="C820" s="778"/>
      <c r="D820" s="778"/>
      <c r="E820" s="778"/>
      <c r="F820" s="779"/>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1"/>
      <c r="B821" s="778"/>
      <c r="C821" s="778"/>
      <c r="D821" s="778"/>
      <c r="E821" s="778"/>
      <c r="F821" s="779"/>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1"/>
      <c r="B822" s="778"/>
      <c r="C822" s="778"/>
      <c r="D822" s="778"/>
      <c r="E822" s="778"/>
      <c r="F822" s="779"/>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1"/>
      <c r="B823" s="778"/>
      <c r="C823" s="778"/>
      <c r="D823" s="778"/>
      <c r="E823" s="778"/>
      <c r="F823" s="77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1"/>
      <c r="B824" s="778"/>
      <c r="C824" s="778"/>
      <c r="D824" s="778"/>
      <c r="E824" s="778"/>
      <c r="F824" s="77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1"/>
      <c r="B825" s="778"/>
      <c r="C825" s="778"/>
      <c r="D825" s="778"/>
      <c r="E825" s="778"/>
      <c r="F825" s="77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1"/>
      <c r="B826" s="778"/>
      <c r="C826" s="778"/>
      <c r="D826" s="778"/>
      <c r="E826" s="778"/>
      <c r="F826" s="77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1"/>
      <c r="B827" s="778"/>
      <c r="C827" s="778"/>
      <c r="D827" s="778"/>
      <c r="E827" s="778"/>
      <c r="F827" s="77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1"/>
      <c r="B828" s="778"/>
      <c r="C828" s="778"/>
      <c r="D828" s="778"/>
      <c r="E828" s="778"/>
      <c r="F828" s="77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1"/>
      <c r="B829" s="778"/>
      <c r="C829" s="778"/>
      <c r="D829" s="778"/>
      <c r="E829" s="778"/>
      <c r="F829" s="77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1"/>
      <c r="B830" s="778"/>
      <c r="C830" s="778"/>
      <c r="D830" s="778"/>
      <c r="E830" s="778"/>
      <c r="F830" s="77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3" t="s">
        <v>480</v>
      </c>
      <c r="AM831" s="974"/>
      <c r="AN831" s="9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429</v>
      </c>
      <c r="K836" s="112"/>
      <c r="L836" s="112"/>
      <c r="M836" s="112"/>
      <c r="N836" s="112"/>
      <c r="O836" s="112"/>
      <c r="P836" s="346" t="s">
        <v>373</v>
      </c>
      <c r="Q836" s="346"/>
      <c r="R836" s="346"/>
      <c r="S836" s="346"/>
      <c r="T836" s="346"/>
      <c r="U836" s="346"/>
      <c r="V836" s="346"/>
      <c r="W836" s="346"/>
      <c r="X836" s="346"/>
      <c r="Y836" s="343" t="s">
        <v>426</v>
      </c>
      <c r="Z836" s="344"/>
      <c r="AA836" s="344"/>
      <c r="AB836" s="344"/>
      <c r="AC836" s="275" t="s">
        <v>473</v>
      </c>
      <c r="AD836" s="275"/>
      <c r="AE836" s="275"/>
      <c r="AF836" s="275"/>
      <c r="AG836" s="275"/>
      <c r="AH836" s="343" t="s">
        <v>507</v>
      </c>
      <c r="AI836" s="345"/>
      <c r="AJ836" s="345"/>
      <c r="AK836" s="345"/>
      <c r="AL836" s="345" t="s">
        <v>21</v>
      </c>
      <c r="AM836" s="345"/>
      <c r="AN836" s="345"/>
      <c r="AO836" s="427"/>
      <c r="AP836" s="428" t="s">
        <v>430</v>
      </c>
      <c r="AQ836" s="428"/>
      <c r="AR836" s="428"/>
      <c r="AS836" s="428"/>
      <c r="AT836" s="428"/>
      <c r="AU836" s="428"/>
      <c r="AV836" s="428"/>
      <c r="AW836" s="428"/>
      <c r="AX836" s="428"/>
    </row>
    <row r="837" spans="1:50" ht="30" customHeight="1" x14ac:dyDescent="0.15">
      <c r="A837" s="403">
        <v>1</v>
      </c>
      <c r="B837" s="403">
        <v>1</v>
      </c>
      <c r="C837" s="426" t="s">
        <v>585</v>
      </c>
      <c r="D837" s="417"/>
      <c r="E837" s="417"/>
      <c r="F837" s="417"/>
      <c r="G837" s="417"/>
      <c r="H837" s="417"/>
      <c r="I837" s="417"/>
      <c r="J837" s="418">
        <v>9050001023739</v>
      </c>
      <c r="K837" s="419"/>
      <c r="L837" s="419"/>
      <c r="M837" s="419"/>
      <c r="N837" s="419"/>
      <c r="O837" s="419"/>
      <c r="P837" s="315" t="s">
        <v>549</v>
      </c>
      <c r="Q837" s="316"/>
      <c r="R837" s="316"/>
      <c r="S837" s="316"/>
      <c r="T837" s="316"/>
      <c r="U837" s="316"/>
      <c r="V837" s="316"/>
      <c r="W837" s="316"/>
      <c r="X837" s="316"/>
      <c r="Y837" s="317">
        <v>10</v>
      </c>
      <c r="Z837" s="318"/>
      <c r="AA837" s="318"/>
      <c r="AB837" s="319"/>
      <c r="AC837" s="327" t="s">
        <v>512</v>
      </c>
      <c r="AD837" s="425"/>
      <c r="AE837" s="425"/>
      <c r="AF837" s="425"/>
      <c r="AG837" s="425"/>
      <c r="AH837" s="420">
        <v>2</v>
      </c>
      <c r="AI837" s="421"/>
      <c r="AJ837" s="421"/>
      <c r="AK837" s="421"/>
      <c r="AL837" s="324">
        <v>83.1</v>
      </c>
      <c r="AM837" s="325"/>
      <c r="AN837" s="325"/>
      <c r="AO837" s="326"/>
      <c r="AP837" s="320"/>
      <c r="AQ837" s="320"/>
      <c r="AR837" s="320"/>
      <c r="AS837" s="320"/>
      <c r="AT837" s="320"/>
      <c r="AU837" s="320"/>
      <c r="AV837" s="320"/>
      <c r="AW837" s="320"/>
      <c r="AX837" s="320"/>
    </row>
    <row r="838" spans="1:50" ht="45" customHeight="1" x14ac:dyDescent="0.15">
      <c r="A838" s="403">
        <v>2</v>
      </c>
      <c r="B838" s="403">
        <v>1</v>
      </c>
      <c r="C838" s="426" t="s">
        <v>548</v>
      </c>
      <c r="D838" s="417"/>
      <c r="E838" s="417"/>
      <c r="F838" s="417"/>
      <c r="G838" s="417"/>
      <c r="H838" s="417"/>
      <c r="I838" s="417"/>
      <c r="J838" s="418">
        <v>9050001023739</v>
      </c>
      <c r="K838" s="419"/>
      <c r="L838" s="419"/>
      <c r="M838" s="419"/>
      <c r="N838" s="419"/>
      <c r="O838" s="419"/>
      <c r="P838" s="315" t="s">
        <v>550</v>
      </c>
      <c r="Q838" s="316"/>
      <c r="R838" s="316"/>
      <c r="S838" s="316"/>
      <c r="T838" s="316"/>
      <c r="U838" s="316"/>
      <c r="V838" s="316"/>
      <c r="W838" s="316"/>
      <c r="X838" s="316"/>
      <c r="Y838" s="317">
        <v>10</v>
      </c>
      <c r="Z838" s="318"/>
      <c r="AA838" s="318"/>
      <c r="AB838" s="319"/>
      <c r="AC838" s="327" t="s">
        <v>512</v>
      </c>
      <c r="AD838" s="327"/>
      <c r="AE838" s="327"/>
      <c r="AF838" s="327"/>
      <c r="AG838" s="327"/>
      <c r="AH838" s="420">
        <v>2</v>
      </c>
      <c r="AI838" s="421"/>
      <c r="AJ838" s="421"/>
      <c r="AK838" s="421"/>
      <c r="AL838" s="324">
        <v>85.9</v>
      </c>
      <c r="AM838" s="325"/>
      <c r="AN838" s="325"/>
      <c r="AO838" s="326"/>
      <c r="AP838" s="320"/>
      <c r="AQ838" s="320"/>
      <c r="AR838" s="320"/>
      <c r="AS838" s="320"/>
      <c r="AT838" s="320"/>
      <c r="AU838" s="320"/>
      <c r="AV838" s="320"/>
      <c r="AW838" s="320"/>
      <c r="AX838" s="320"/>
    </row>
    <row r="839" spans="1:50" ht="30" customHeight="1" x14ac:dyDescent="0.15">
      <c r="A839" s="403">
        <v>3</v>
      </c>
      <c r="B839" s="403">
        <v>1</v>
      </c>
      <c r="C839" s="426" t="s">
        <v>548</v>
      </c>
      <c r="D839" s="417"/>
      <c r="E839" s="417"/>
      <c r="F839" s="417"/>
      <c r="G839" s="417"/>
      <c r="H839" s="417"/>
      <c r="I839" s="417"/>
      <c r="J839" s="418">
        <v>9050001023739</v>
      </c>
      <c r="K839" s="419"/>
      <c r="L839" s="419"/>
      <c r="M839" s="419"/>
      <c r="N839" s="419"/>
      <c r="O839" s="419"/>
      <c r="P839" s="315" t="s">
        <v>551</v>
      </c>
      <c r="Q839" s="316"/>
      <c r="R839" s="316"/>
      <c r="S839" s="316"/>
      <c r="T839" s="316"/>
      <c r="U839" s="316"/>
      <c r="V839" s="316"/>
      <c r="W839" s="316"/>
      <c r="X839" s="316"/>
      <c r="Y839" s="317">
        <v>5</v>
      </c>
      <c r="Z839" s="318"/>
      <c r="AA839" s="318"/>
      <c r="AB839" s="319"/>
      <c r="AC839" s="327" t="s">
        <v>512</v>
      </c>
      <c r="AD839" s="327"/>
      <c r="AE839" s="327"/>
      <c r="AF839" s="327"/>
      <c r="AG839" s="327"/>
      <c r="AH839" s="322">
        <v>3</v>
      </c>
      <c r="AI839" s="323"/>
      <c r="AJ839" s="323"/>
      <c r="AK839" s="323"/>
      <c r="AL839" s="324">
        <v>73</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548</v>
      </c>
      <c r="D840" s="417"/>
      <c r="E840" s="417"/>
      <c r="F840" s="417"/>
      <c r="G840" s="417"/>
      <c r="H840" s="417"/>
      <c r="I840" s="417"/>
      <c r="J840" s="418">
        <v>9050001023739</v>
      </c>
      <c r="K840" s="419"/>
      <c r="L840" s="419"/>
      <c r="M840" s="419"/>
      <c r="N840" s="419"/>
      <c r="O840" s="419"/>
      <c r="P840" s="315" t="s">
        <v>552</v>
      </c>
      <c r="Q840" s="316"/>
      <c r="R840" s="316"/>
      <c r="S840" s="316"/>
      <c r="T840" s="316"/>
      <c r="U840" s="316"/>
      <c r="V840" s="316"/>
      <c r="W840" s="316"/>
      <c r="X840" s="316"/>
      <c r="Y840" s="317">
        <v>3</v>
      </c>
      <c r="Z840" s="318"/>
      <c r="AA840" s="318"/>
      <c r="AB840" s="319"/>
      <c r="AC840" s="327" t="s">
        <v>512</v>
      </c>
      <c r="AD840" s="327"/>
      <c r="AE840" s="327"/>
      <c r="AF840" s="327"/>
      <c r="AG840" s="327"/>
      <c r="AH840" s="322">
        <v>2</v>
      </c>
      <c r="AI840" s="323"/>
      <c r="AJ840" s="323"/>
      <c r="AK840" s="323"/>
      <c r="AL840" s="324">
        <v>98.1</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553</v>
      </c>
      <c r="D841" s="417"/>
      <c r="E841" s="417"/>
      <c r="F841" s="417"/>
      <c r="G841" s="417"/>
      <c r="H841" s="417"/>
      <c r="I841" s="417"/>
      <c r="J841" s="418">
        <v>6010401078785</v>
      </c>
      <c r="K841" s="419"/>
      <c r="L841" s="419"/>
      <c r="M841" s="419"/>
      <c r="N841" s="419"/>
      <c r="O841" s="419"/>
      <c r="P841" s="315" t="s">
        <v>554</v>
      </c>
      <c r="Q841" s="316"/>
      <c r="R841" s="316"/>
      <c r="S841" s="316"/>
      <c r="T841" s="316"/>
      <c r="U841" s="316"/>
      <c r="V841" s="316"/>
      <c r="W841" s="316"/>
      <c r="X841" s="316"/>
      <c r="Y841" s="317">
        <v>21</v>
      </c>
      <c r="Z841" s="318"/>
      <c r="AA841" s="318"/>
      <c r="AB841" s="319"/>
      <c r="AC841" s="321" t="s">
        <v>512</v>
      </c>
      <c r="AD841" s="321"/>
      <c r="AE841" s="321"/>
      <c r="AF841" s="321"/>
      <c r="AG841" s="321"/>
      <c r="AH841" s="322">
        <v>1</v>
      </c>
      <c r="AI841" s="323"/>
      <c r="AJ841" s="323"/>
      <c r="AK841" s="323"/>
      <c r="AL841" s="324">
        <v>98.4</v>
      </c>
      <c r="AM841" s="325"/>
      <c r="AN841" s="325"/>
      <c r="AO841" s="326"/>
      <c r="AP841" s="320"/>
      <c r="AQ841" s="320"/>
      <c r="AR841" s="320"/>
      <c r="AS841" s="320"/>
      <c r="AT841" s="320"/>
      <c r="AU841" s="320"/>
      <c r="AV841" s="320"/>
      <c r="AW841" s="320"/>
      <c r="AX841" s="320"/>
    </row>
    <row r="842" spans="1:50" ht="45" customHeight="1" x14ac:dyDescent="0.15">
      <c r="A842" s="403">
        <v>6</v>
      </c>
      <c r="B842" s="403">
        <v>1</v>
      </c>
      <c r="C842" s="426" t="s">
        <v>555</v>
      </c>
      <c r="D842" s="417"/>
      <c r="E842" s="417"/>
      <c r="F842" s="417"/>
      <c r="G842" s="417"/>
      <c r="H842" s="417"/>
      <c r="I842" s="417"/>
      <c r="J842" s="418">
        <v>4450001002888</v>
      </c>
      <c r="K842" s="419"/>
      <c r="L842" s="419"/>
      <c r="M842" s="419"/>
      <c r="N842" s="419"/>
      <c r="O842" s="419"/>
      <c r="P842" s="315" t="s">
        <v>556</v>
      </c>
      <c r="Q842" s="316"/>
      <c r="R842" s="316"/>
      <c r="S842" s="316"/>
      <c r="T842" s="316"/>
      <c r="U842" s="316"/>
      <c r="V842" s="316"/>
      <c r="W842" s="316"/>
      <c r="X842" s="316"/>
      <c r="Y842" s="317">
        <v>9</v>
      </c>
      <c r="Z842" s="318"/>
      <c r="AA842" s="318"/>
      <c r="AB842" s="319"/>
      <c r="AC842" s="321" t="s">
        <v>512</v>
      </c>
      <c r="AD842" s="321"/>
      <c r="AE842" s="321"/>
      <c r="AF842" s="321"/>
      <c r="AG842" s="321"/>
      <c r="AH842" s="322">
        <v>5</v>
      </c>
      <c r="AI842" s="323"/>
      <c r="AJ842" s="323"/>
      <c r="AK842" s="323"/>
      <c r="AL842" s="324">
        <v>79.099999999999994</v>
      </c>
      <c r="AM842" s="325"/>
      <c r="AN842" s="325"/>
      <c r="AO842" s="326"/>
      <c r="AP842" s="320"/>
      <c r="AQ842" s="320"/>
      <c r="AR842" s="320"/>
      <c r="AS842" s="320"/>
      <c r="AT842" s="320"/>
      <c r="AU842" s="320"/>
      <c r="AV842" s="320"/>
      <c r="AW842" s="320"/>
      <c r="AX842" s="320"/>
    </row>
    <row r="843" spans="1:50" ht="30" customHeight="1" x14ac:dyDescent="0.15">
      <c r="A843" s="403">
        <v>7</v>
      </c>
      <c r="B843" s="403">
        <v>1</v>
      </c>
      <c r="C843" s="426" t="s">
        <v>559</v>
      </c>
      <c r="D843" s="417"/>
      <c r="E843" s="417"/>
      <c r="F843" s="417"/>
      <c r="G843" s="417"/>
      <c r="H843" s="417"/>
      <c r="I843" s="417"/>
      <c r="J843" s="418">
        <v>4450001002888</v>
      </c>
      <c r="K843" s="419"/>
      <c r="L843" s="419"/>
      <c r="M843" s="419"/>
      <c r="N843" s="419"/>
      <c r="O843" s="419"/>
      <c r="P843" s="315" t="s">
        <v>557</v>
      </c>
      <c r="Q843" s="316"/>
      <c r="R843" s="316"/>
      <c r="S843" s="316"/>
      <c r="T843" s="316"/>
      <c r="U843" s="316"/>
      <c r="V843" s="316"/>
      <c r="W843" s="316"/>
      <c r="X843" s="316"/>
      <c r="Y843" s="317">
        <v>2</v>
      </c>
      <c r="Z843" s="318"/>
      <c r="AA843" s="318"/>
      <c r="AB843" s="319"/>
      <c r="AC843" s="321" t="s">
        <v>512</v>
      </c>
      <c r="AD843" s="321"/>
      <c r="AE843" s="321"/>
      <c r="AF843" s="321"/>
      <c r="AG843" s="321"/>
      <c r="AH843" s="322">
        <v>1</v>
      </c>
      <c r="AI843" s="323"/>
      <c r="AJ843" s="323"/>
      <c r="AK843" s="323"/>
      <c r="AL843" s="324">
        <v>95.7</v>
      </c>
      <c r="AM843" s="325"/>
      <c r="AN843" s="325"/>
      <c r="AO843" s="326"/>
      <c r="AP843" s="320"/>
      <c r="AQ843" s="320"/>
      <c r="AR843" s="320"/>
      <c r="AS843" s="320"/>
      <c r="AT843" s="320"/>
      <c r="AU843" s="320"/>
      <c r="AV843" s="320"/>
      <c r="AW843" s="320"/>
      <c r="AX843" s="320"/>
    </row>
    <row r="844" spans="1:50" ht="30" customHeight="1" x14ac:dyDescent="0.15">
      <c r="A844" s="403">
        <v>8</v>
      </c>
      <c r="B844" s="403">
        <v>1</v>
      </c>
      <c r="C844" s="426" t="s">
        <v>559</v>
      </c>
      <c r="D844" s="417"/>
      <c r="E844" s="417"/>
      <c r="F844" s="417"/>
      <c r="G844" s="417"/>
      <c r="H844" s="417"/>
      <c r="I844" s="417"/>
      <c r="J844" s="418">
        <v>4450001002888</v>
      </c>
      <c r="K844" s="419"/>
      <c r="L844" s="419"/>
      <c r="M844" s="419"/>
      <c r="N844" s="419"/>
      <c r="O844" s="419"/>
      <c r="P844" s="315" t="s">
        <v>558</v>
      </c>
      <c r="Q844" s="316"/>
      <c r="R844" s="316"/>
      <c r="S844" s="316"/>
      <c r="T844" s="316"/>
      <c r="U844" s="316"/>
      <c r="V844" s="316"/>
      <c r="W844" s="316"/>
      <c r="X844" s="316"/>
      <c r="Y844" s="317">
        <v>2</v>
      </c>
      <c r="Z844" s="318"/>
      <c r="AA844" s="318"/>
      <c r="AB844" s="319"/>
      <c r="AC844" s="321" t="s">
        <v>512</v>
      </c>
      <c r="AD844" s="321"/>
      <c r="AE844" s="321"/>
      <c r="AF844" s="321"/>
      <c r="AG844" s="321"/>
      <c r="AH844" s="322">
        <v>3</v>
      </c>
      <c r="AI844" s="323"/>
      <c r="AJ844" s="323"/>
      <c r="AK844" s="323"/>
      <c r="AL844" s="324">
        <v>74.400000000000006</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6" t="s">
        <v>560</v>
      </c>
      <c r="D845" s="417"/>
      <c r="E845" s="417"/>
      <c r="F845" s="417"/>
      <c r="G845" s="417"/>
      <c r="H845" s="417"/>
      <c r="I845" s="417"/>
      <c r="J845" s="418">
        <v>7020001030847</v>
      </c>
      <c r="K845" s="419"/>
      <c r="L845" s="419"/>
      <c r="M845" s="419"/>
      <c r="N845" s="419"/>
      <c r="O845" s="419"/>
      <c r="P845" s="315" t="s">
        <v>561</v>
      </c>
      <c r="Q845" s="316"/>
      <c r="R845" s="316"/>
      <c r="S845" s="316"/>
      <c r="T845" s="316"/>
      <c r="U845" s="316"/>
      <c r="V845" s="316"/>
      <c r="W845" s="316"/>
      <c r="X845" s="316"/>
      <c r="Y845" s="317">
        <v>7</v>
      </c>
      <c r="Z845" s="318"/>
      <c r="AA845" s="318"/>
      <c r="AB845" s="319"/>
      <c r="AC845" s="321" t="s">
        <v>512</v>
      </c>
      <c r="AD845" s="321"/>
      <c r="AE845" s="321"/>
      <c r="AF845" s="321"/>
      <c r="AG845" s="321"/>
      <c r="AH845" s="322">
        <v>2</v>
      </c>
      <c r="AI845" s="323"/>
      <c r="AJ845" s="323"/>
      <c r="AK845" s="323"/>
      <c r="AL845" s="324">
        <v>69.3</v>
      </c>
      <c r="AM845" s="325"/>
      <c r="AN845" s="325"/>
      <c r="AO845" s="326"/>
      <c r="AP845" s="320"/>
      <c r="AQ845" s="320"/>
      <c r="AR845" s="320"/>
      <c r="AS845" s="320"/>
      <c r="AT845" s="320"/>
      <c r="AU845" s="320"/>
      <c r="AV845" s="320"/>
      <c r="AW845" s="320"/>
      <c r="AX845" s="320"/>
    </row>
    <row r="846" spans="1:50" ht="30" customHeight="1" x14ac:dyDescent="0.15">
      <c r="A846" s="403">
        <v>10</v>
      </c>
      <c r="B846" s="403">
        <v>1</v>
      </c>
      <c r="C846" s="426" t="s">
        <v>565</v>
      </c>
      <c r="D846" s="417"/>
      <c r="E846" s="417"/>
      <c r="F846" s="417"/>
      <c r="G846" s="417"/>
      <c r="H846" s="417"/>
      <c r="I846" s="417"/>
      <c r="J846" s="418">
        <v>7020001030847</v>
      </c>
      <c r="K846" s="419"/>
      <c r="L846" s="419"/>
      <c r="M846" s="419"/>
      <c r="N846" s="419"/>
      <c r="O846" s="419"/>
      <c r="P846" s="315" t="s">
        <v>562</v>
      </c>
      <c r="Q846" s="316"/>
      <c r="R846" s="316"/>
      <c r="S846" s="316"/>
      <c r="T846" s="316"/>
      <c r="U846" s="316"/>
      <c r="V846" s="316"/>
      <c r="W846" s="316"/>
      <c r="X846" s="316"/>
      <c r="Y846" s="317">
        <v>2</v>
      </c>
      <c r="Z846" s="318"/>
      <c r="AA846" s="318"/>
      <c r="AB846" s="319"/>
      <c r="AC846" s="321" t="s">
        <v>512</v>
      </c>
      <c r="AD846" s="321"/>
      <c r="AE846" s="321"/>
      <c r="AF846" s="321"/>
      <c r="AG846" s="321"/>
      <c r="AH846" s="322">
        <v>4</v>
      </c>
      <c r="AI846" s="323"/>
      <c r="AJ846" s="323"/>
      <c r="AK846" s="323"/>
      <c r="AL846" s="324">
        <v>73</v>
      </c>
      <c r="AM846" s="325"/>
      <c r="AN846" s="325"/>
      <c r="AO846" s="326"/>
      <c r="AP846" s="320"/>
      <c r="AQ846" s="320"/>
      <c r="AR846" s="320"/>
      <c r="AS846" s="320"/>
      <c r="AT846" s="320"/>
      <c r="AU846" s="320"/>
      <c r="AV846" s="320"/>
      <c r="AW846" s="320"/>
      <c r="AX846" s="320"/>
    </row>
    <row r="847" spans="1:50" ht="30" customHeight="1" x14ac:dyDescent="0.15">
      <c r="A847" s="403">
        <v>11</v>
      </c>
      <c r="B847" s="403">
        <v>1</v>
      </c>
      <c r="C847" s="426" t="s">
        <v>565</v>
      </c>
      <c r="D847" s="417"/>
      <c r="E847" s="417"/>
      <c r="F847" s="417"/>
      <c r="G847" s="417"/>
      <c r="H847" s="417"/>
      <c r="I847" s="417"/>
      <c r="J847" s="418">
        <v>7020001030847</v>
      </c>
      <c r="K847" s="419"/>
      <c r="L847" s="419"/>
      <c r="M847" s="419"/>
      <c r="N847" s="419"/>
      <c r="O847" s="419"/>
      <c r="P847" s="315" t="s">
        <v>563</v>
      </c>
      <c r="Q847" s="316"/>
      <c r="R847" s="316"/>
      <c r="S847" s="316"/>
      <c r="T847" s="316"/>
      <c r="U847" s="316"/>
      <c r="V847" s="316"/>
      <c r="W847" s="316"/>
      <c r="X847" s="316"/>
      <c r="Y847" s="317">
        <v>2</v>
      </c>
      <c r="Z847" s="318"/>
      <c r="AA847" s="318"/>
      <c r="AB847" s="319"/>
      <c r="AC847" s="321" t="s">
        <v>512</v>
      </c>
      <c r="AD847" s="321"/>
      <c r="AE847" s="321"/>
      <c r="AF847" s="321"/>
      <c r="AG847" s="321"/>
      <c r="AH847" s="322">
        <v>2</v>
      </c>
      <c r="AI847" s="323"/>
      <c r="AJ847" s="323"/>
      <c r="AK847" s="323"/>
      <c r="AL847" s="324">
        <v>74.7</v>
      </c>
      <c r="AM847" s="325"/>
      <c r="AN847" s="325"/>
      <c r="AO847" s="326"/>
      <c r="AP847" s="320"/>
      <c r="AQ847" s="320"/>
      <c r="AR847" s="320"/>
      <c r="AS847" s="320"/>
      <c r="AT847" s="320"/>
      <c r="AU847" s="320"/>
      <c r="AV847" s="320"/>
      <c r="AW847" s="320"/>
      <c r="AX847" s="320"/>
    </row>
    <row r="848" spans="1:50" ht="45" customHeight="1" x14ac:dyDescent="0.15">
      <c r="A848" s="403">
        <v>12</v>
      </c>
      <c r="B848" s="403">
        <v>1</v>
      </c>
      <c r="C848" s="426" t="s">
        <v>566</v>
      </c>
      <c r="D848" s="417"/>
      <c r="E848" s="417"/>
      <c r="F848" s="417"/>
      <c r="G848" s="417"/>
      <c r="H848" s="417"/>
      <c r="I848" s="417"/>
      <c r="J848" s="418">
        <v>7020001030847</v>
      </c>
      <c r="K848" s="419"/>
      <c r="L848" s="419"/>
      <c r="M848" s="419"/>
      <c r="N848" s="419"/>
      <c r="O848" s="419"/>
      <c r="P848" s="315" t="s">
        <v>564</v>
      </c>
      <c r="Q848" s="316"/>
      <c r="R848" s="316"/>
      <c r="S848" s="316"/>
      <c r="T848" s="316"/>
      <c r="U848" s="316"/>
      <c r="V848" s="316"/>
      <c r="W848" s="316"/>
      <c r="X848" s="316"/>
      <c r="Y848" s="317">
        <v>2</v>
      </c>
      <c r="Z848" s="318"/>
      <c r="AA848" s="318"/>
      <c r="AB848" s="319"/>
      <c r="AC848" s="321" t="s">
        <v>512</v>
      </c>
      <c r="AD848" s="321"/>
      <c r="AE848" s="321"/>
      <c r="AF848" s="321"/>
      <c r="AG848" s="321"/>
      <c r="AH848" s="322">
        <v>3</v>
      </c>
      <c r="AI848" s="323"/>
      <c r="AJ848" s="323"/>
      <c r="AK848" s="323"/>
      <c r="AL848" s="324">
        <v>65.599999999999994</v>
      </c>
      <c r="AM848" s="325"/>
      <c r="AN848" s="325"/>
      <c r="AO848" s="326"/>
      <c r="AP848" s="320"/>
      <c r="AQ848" s="320"/>
      <c r="AR848" s="320"/>
      <c r="AS848" s="320"/>
      <c r="AT848" s="320"/>
      <c r="AU848" s="320"/>
      <c r="AV848" s="320"/>
      <c r="AW848" s="320"/>
      <c r="AX848" s="320"/>
    </row>
    <row r="849" spans="1:50" ht="45" customHeight="1" x14ac:dyDescent="0.15">
      <c r="A849" s="403">
        <v>13</v>
      </c>
      <c r="B849" s="403">
        <v>1</v>
      </c>
      <c r="C849" s="426" t="s">
        <v>567</v>
      </c>
      <c r="D849" s="417"/>
      <c r="E849" s="417"/>
      <c r="F849" s="417"/>
      <c r="G849" s="417"/>
      <c r="H849" s="417"/>
      <c r="I849" s="417"/>
      <c r="J849" s="418">
        <v>2013201010293</v>
      </c>
      <c r="K849" s="419"/>
      <c r="L849" s="419"/>
      <c r="M849" s="419"/>
      <c r="N849" s="419"/>
      <c r="O849" s="419"/>
      <c r="P849" s="315" t="s">
        <v>568</v>
      </c>
      <c r="Q849" s="316"/>
      <c r="R849" s="316"/>
      <c r="S849" s="316"/>
      <c r="T849" s="316"/>
      <c r="U849" s="316"/>
      <c r="V849" s="316"/>
      <c r="W849" s="316"/>
      <c r="X849" s="316"/>
      <c r="Y849" s="317">
        <v>10</v>
      </c>
      <c r="Z849" s="318"/>
      <c r="AA849" s="318"/>
      <c r="AB849" s="319"/>
      <c r="AC849" s="321" t="s">
        <v>512</v>
      </c>
      <c r="AD849" s="321"/>
      <c r="AE849" s="321"/>
      <c r="AF849" s="321"/>
      <c r="AG849" s="321"/>
      <c r="AH849" s="322">
        <v>4</v>
      </c>
      <c r="AI849" s="323"/>
      <c r="AJ849" s="323"/>
      <c r="AK849" s="323"/>
      <c r="AL849" s="324">
        <v>98.3</v>
      </c>
      <c r="AM849" s="325"/>
      <c r="AN849" s="325"/>
      <c r="AO849" s="326"/>
      <c r="AP849" s="320"/>
      <c r="AQ849" s="320"/>
      <c r="AR849" s="320"/>
      <c r="AS849" s="320"/>
      <c r="AT849" s="320"/>
      <c r="AU849" s="320"/>
      <c r="AV849" s="320"/>
      <c r="AW849" s="320"/>
      <c r="AX849" s="320"/>
    </row>
    <row r="850" spans="1:50" ht="30" customHeight="1" x14ac:dyDescent="0.15">
      <c r="A850" s="403">
        <v>14</v>
      </c>
      <c r="B850" s="403">
        <v>1</v>
      </c>
      <c r="C850" s="426" t="s">
        <v>567</v>
      </c>
      <c r="D850" s="417"/>
      <c r="E850" s="417"/>
      <c r="F850" s="417"/>
      <c r="G850" s="417"/>
      <c r="H850" s="417"/>
      <c r="I850" s="417"/>
      <c r="J850" s="418">
        <v>2013201010293</v>
      </c>
      <c r="K850" s="419"/>
      <c r="L850" s="419"/>
      <c r="M850" s="419"/>
      <c r="N850" s="419"/>
      <c r="O850" s="419"/>
      <c r="P850" s="315" t="s">
        <v>569</v>
      </c>
      <c r="Q850" s="316"/>
      <c r="R850" s="316"/>
      <c r="S850" s="316"/>
      <c r="T850" s="316"/>
      <c r="U850" s="316"/>
      <c r="V850" s="316"/>
      <c r="W850" s="316"/>
      <c r="X850" s="316"/>
      <c r="Y850" s="317">
        <v>1</v>
      </c>
      <c r="Z850" s="318"/>
      <c r="AA850" s="318"/>
      <c r="AB850" s="319"/>
      <c r="AC850" s="321" t="s">
        <v>518</v>
      </c>
      <c r="AD850" s="321"/>
      <c r="AE850" s="321"/>
      <c r="AF850" s="321"/>
      <c r="AG850" s="321"/>
      <c r="AH850" s="322" t="s">
        <v>601</v>
      </c>
      <c r="AI850" s="323"/>
      <c r="AJ850" s="323"/>
      <c r="AK850" s="323"/>
      <c r="AL850" s="324" t="s">
        <v>601</v>
      </c>
      <c r="AM850" s="325"/>
      <c r="AN850" s="325"/>
      <c r="AO850" s="326"/>
      <c r="AP850" s="320"/>
      <c r="AQ850" s="320"/>
      <c r="AR850" s="320"/>
      <c r="AS850" s="320"/>
      <c r="AT850" s="320"/>
      <c r="AU850" s="320"/>
      <c r="AV850" s="320"/>
      <c r="AW850" s="320"/>
      <c r="AX850" s="320"/>
    </row>
    <row r="851" spans="1:50" ht="30" customHeight="1" x14ac:dyDescent="0.15">
      <c r="A851" s="403">
        <v>15</v>
      </c>
      <c r="B851" s="403">
        <v>1</v>
      </c>
      <c r="C851" s="426" t="s">
        <v>570</v>
      </c>
      <c r="D851" s="417"/>
      <c r="E851" s="417"/>
      <c r="F851" s="417"/>
      <c r="G851" s="417"/>
      <c r="H851" s="417"/>
      <c r="I851" s="417"/>
      <c r="J851" s="418">
        <v>6050001016448</v>
      </c>
      <c r="K851" s="419"/>
      <c r="L851" s="419"/>
      <c r="M851" s="419"/>
      <c r="N851" s="419"/>
      <c r="O851" s="419"/>
      <c r="P851" s="315" t="s">
        <v>690</v>
      </c>
      <c r="Q851" s="316"/>
      <c r="R851" s="316"/>
      <c r="S851" s="316"/>
      <c r="T851" s="316"/>
      <c r="U851" s="316"/>
      <c r="V851" s="316"/>
      <c r="W851" s="316"/>
      <c r="X851" s="316"/>
      <c r="Y851" s="317">
        <v>9</v>
      </c>
      <c r="Z851" s="318"/>
      <c r="AA851" s="318"/>
      <c r="AB851" s="319"/>
      <c r="AC851" s="321" t="s">
        <v>512</v>
      </c>
      <c r="AD851" s="321"/>
      <c r="AE851" s="321"/>
      <c r="AF851" s="321"/>
      <c r="AG851" s="321"/>
      <c r="AH851" s="322">
        <v>2</v>
      </c>
      <c r="AI851" s="323"/>
      <c r="AJ851" s="323"/>
      <c r="AK851" s="323"/>
      <c r="AL851" s="324">
        <v>94.4</v>
      </c>
      <c r="AM851" s="325"/>
      <c r="AN851" s="325"/>
      <c r="AO851" s="326"/>
      <c r="AP851" s="320"/>
      <c r="AQ851" s="320"/>
      <c r="AR851" s="320"/>
      <c r="AS851" s="320"/>
      <c r="AT851" s="320"/>
      <c r="AU851" s="320"/>
      <c r="AV851" s="320"/>
      <c r="AW851" s="320"/>
      <c r="AX851" s="320"/>
    </row>
    <row r="852" spans="1:50" ht="45" customHeight="1" x14ac:dyDescent="0.15">
      <c r="A852" s="403">
        <v>16</v>
      </c>
      <c r="B852" s="403">
        <v>1</v>
      </c>
      <c r="C852" s="426" t="s">
        <v>574</v>
      </c>
      <c r="D852" s="417"/>
      <c r="E852" s="417"/>
      <c r="F852" s="417"/>
      <c r="G852" s="417"/>
      <c r="H852" s="417"/>
      <c r="I852" s="417"/>
      <c r="J852" s="418">
        <v>6010401041826</v>
      </c>
      <c r="K852" s="419"/>
      <c r="L852" s="419"/>
      <c r="M852" s="419"/>
      <c r="N852" s="419"/>
      <c r="O852" s="419"/>
      <c r="P852" s="315" t="s">
        <v>572</v>
      </c>
      <c r="Q852" s="316"/>
      <c r="R852" s="316"/>
      <c r="S852" s="316"/>
      <c r="T852" s="316"/>
      <c r="U852" s="316"/>
      <c r="V852" s="316"/>
      <c r="W852" s="316"/>
      <c r="X852" s="316"/>
      <c r="Y852" s="317">
        <v>6</v>
      </c>
      <c r="Z852" s="318"/>
      <c r="AA852" s="318"/>
      <c r="AB852" s="319"/>
      <c r="AC852" s="321" t="s">
        <v>512</v>
      </c>
      <c r="AD852" s="321"/>
      <c r="AE852" s="321"/>
      <c r="AF852" s="321"/>
      <c r="AG852" s="321"/>
      <c r="AH852" s="322">
        <v>1</v>
      </c>
      <c r="AI852" s="323"/>
      <c r="AJ852" s="323"/>
      <c r="AK852" s="323"/>
      <c r="AL852" s="324">
        <v>87.4</v>
      </c>
      <c r="AM852" s="325"/>
      <c r="AN852" s="325"/>
      <c r="AO852" s="326"/>
      <c r="AP852" s="320"/>
      <c r="AQ852" s="320"/>
      <c r="AR852" s="320"/>
      <c r="AS852" s="320"/>
      <c r="AT852" s="320"/>
      <c r="AU852" s="320"/>
      <c r="AV852" s="320"/>
      <c r="AW852" s="320"/>
      <c r="AX852" s="320"/>
    </row>
    <row r="853" spans="1:50" s="16" customFormat="1" ht="30" customHeight="1" x14ac:dyDescent="0.15">
      <c r="A853" s="403">
        <v>17</v>
      </c>
      <c r="B853" s="403">
        <v>1</v>
      </c>
      <c r="C853" s="426" t="s">
        <v>571</v>
      </c>
      <c r="D853" s="417"/>
      <c r="E853" s="417"/>
      <c r="F853" s="417"/>
      <c r="G853" s="417"/>
      <c r="H853" s="417"/>
      <c r="I853" s="417"/>
      <c r="J853" s="418">
        <v>6010401041826</v>
      </c>
      <c r="K853" s="419"/>
      <c r="L853" s="419"/>
      <c r="M853" s="419"/>
      <c r="N853" s="419"/>
      <c r="O853" s="419"/>
      <c r="P853" s="315" t="s">
        <v>573</v>
      </c>
      <c r="Q853" s="316"/>
      <c r="R853" s="316"/>
      <c r="S853" s="316"/>
      <c r="T853" s="316"/>
      <c r="U853" s="316"/>
      <c r="V853" s="316"/>
      <c r="W853" s="316"/>
      <c r="X853" s="316"/>
      <c r="Y853" s="317">
        <v>1</v>
      </c>
      <c r="Z853" s="318"/>
      <c r="AA853" s="318"/>
      <c r="AB853" s="319"/>
      <c r="AC853" s="321" t="s">
        <v>512</v>
      </c>
      <c r="AD853" s="321"/>
      <c r="AE853" s="321"/>
      <c r="AF853" s="321"/>
      <c r="AG853" s="321"/>
      <c r="AH853" s="322">
        <v>4</v>
      </c>
      <c r="AI853" s="323"/>
      <c r="AJ853" s="323"/>
      <c r="AK853" s="323"/>
      <c r="AL853" s="324">
        <v>80</v>
      </c>
      <c r="AM853" s="325"/>
      <c r="AN853" s="325"/>
      <c r="AO853" s="326"/>
      <c r="AP853" s="320"/>
      <c r="AQ853" s="320"/>
      <c r="AR853" s="320"/>
      <c r="AS853" s="320"/>
      <c r="AT853" s="320"/>
      <c r="AU853" s="320"/>
      <c r="AV853" s="320"/>
      <c r="AW853" s="320"/>
      <c r="AX853" s="320"/>
    </row>
    <row r="854" spans="1:50" ht="45" customHeight="1" x14ac:dyDescent="0.15">
      <c r="A854" s="403">
        <v>18</v>
      </c>
      <c r="B854" s="403">
        <v>1</v>
      </c>
      <c r="C854" s="426" t="s">
        <v>577</v>
      </c>
      <c r="D854" s="417"/>
      <c r="E854" s="417"/>
      <c r="F854" s="417"/>
      <c r="G854" s="417"/>
      <c r="H854" s="417"/>
      <c r="I854" s="417"/>
      <c r="J854" s="418">
        <v>1010401092989</v>
      </c>
      <c r="K854" s="419"/>
      <c r="L854" s="419"/>
      <c r="M854" s="419"/>
      <c r="N854" s="419"/>
      <c r="O854" s="419"/>
      <c r="P854" s="315" t="s">
        <v>575</v>
      </c>
      <c r="Q854" s="316"/>
      <c r="R854" s="316"/>
      <c r="S854" s="316"/>
      <c r="T854" s="316"/>
      <c r="U854" s="316"/>
      <c r="V854" s="316"/>
      <c r="W854" s="316"/>
      <c r="X854" s="316"/>
      <c r="Y854" s="317">
        <v>5</v>
      </c>
      <c r="Z854" s="318"/>
      <c r="AA854" s="318"/>
      <c r="AB854" s="319"/>
      <c r="AC854" s="321" t="s">
        <v>512</v>
      </c>
      <c r="AD854" s="321"/>
      <c r="AE854" s="321"/>
      <c r="AF854" s="321"/>
      <c r="AG854" s="321"/>
      <c r="AH854" s="322">
        <v>10</v>
      </c>
      <c r="AI854" s="323"/>
      <c r="AJ854" s="323"/>
      <c r="AK854" s="323"/>
      <c r="AL854" s="324">
        <v>71.7</v>
      </c>
      <c r="AM854" s="325"/>
      <c r="AN854" s="325"/>
      <c r="AO854" s="326"/>
      <c r="AP854" s="320"/>
      <c r="AQ854" s="320"/>
      <c r="AR854" s="320"/>
      <c r="AS854" s="320"/>
      <c r="AT854" s="320"/>
      <c r="AU854" s="320"/>
      <c r="AV854" s="320"/>
      <c r="AW854" s="320"/>
      <c r="AX854" s="320"/>
    </row>
    <row r="855" spans="1:50" ht="45" customHeight="1" x14ac:dyDescent="0.15">
      <c r="A855" s="403">
        <v>19</v>
      </c>
      <c r="B855" s="403">
        <v>1</v>
      </c>
      <c r="C855" s="426" t="s">
        <v>578</v>
      </c>
      <c r="D855" s="417"/>
      <c r="E855" s="417"/>
      <c r="F855" s="417"/>
      <c r="G855" s="417"/>
      <c r="H855" s="417"/>
      <c r="I855" s="417"/>
      <c r="J855" s="418">
        <v>1010401092989</v>
      </c>
      <c r="K855" s="419"/>
      <c r="L855" s="419"/>
      <c r="M855" s="419"/>
      <c r="N855" s="419"/>
      <c r="O855" s="419"/>
      <c r="P855" s="315" t="s">
        <v>576</v>
      </c>
      <c r="Q855" s="316"/>
      <c r="R855" s="316"/>
      <c r="S855" s="316"/>
      <c r="T855" s="316"/>
      <c r="U855" s="316"/>
      <c r="V855" s="316"/>
      <c r="W855" s="316"/>
      <c r="X855" s="316"/>
      <c r="Y855" s="317">
        <v>1</v>
      </c>
      <c r="Z855" s="318"/>
      <c r="AA855" s="318"/>
      <c r="AB855" s="319"/>
      <c r="AC855" s="321" t="s">
        <v>512</v>
      </c>
      <c r="AD855" s="321"/>
      <c r="AE855" s="321"/>
      <c r="AF855" s="321"/>
      <c r="AG855" s="321"/>
      <c r="AH855" s="322">
        <v>3</v>
      </c>
      <c r="AI855" s="323"/>
      <c r="AJ855" s="323"/>
      <c r="AK855" s="323"/>
      <c r="AL855" s="324">
        <v>94.7</v>
      </c>
      <c r="AM855" s="325"/>
      <c r="AN855" s="325"/>
      <c r="AO855" s="326"/>
      <c r="AP855" s="320"/>
      <c r="AQ855" s="320"/>
      <c r="AR855" s="320"/>
      <c r="AS855" s="320"/>
      <c r="AT855" s="320"/>
      <c r="AU855" s="320"/>
      <c r="AV855" s="320"/>
      <c r="AW855" s="320"/>
      <c r="AX855" s="320"/>
    </row>
    <row r="856" spans="1:50" ht="45" customHeight="1" x14ac:dyDescent="0.15">
      <c r="A856" s="403">
        <v>20</v>
      </c>
      <c r="B856" s="403">
        <v>1</v>
      </c>
      <c r="C856" s="426" t="s">
        <v>582</v>
      </c>
      <c r="D856" s="417"/>
      <c r="E856" s="417"/>
      <c r="F856" s="417"/>
      <c r="G856" s="417"/>
      <c r="H856" s="417"/>
      <c r="I856" s="417"/>
      <c r="J856" s="418">
        <v>9011101005242</v>
      </c>
      <c r="K856" s="419"/>
      <c r="L856" s="419"/>
      <c r="M856" s="419"/>
      <c r="N856" s="419"/>
      <c r="O856" s="419"/>
      <c r="P856" s="315" t="s">
        <v>580</v>
      </c>
      <c r="Q856" s="316"/>
      <c r="R856" s="316"/>
      <c r="S856" s="316"/>
      <c r="T856" s="316"/>
      <c r="U856" s="316"/>
      <c r="V856" s="316"/>
      <c r="W856" s="316"/>
      <c r="X856" s="316"/>
      <c r="Y856" s="317">
        <v>4</v>
      </c>
      <c r="Z856" s="318"/>
      <c r="AA856" s="318"/>
      <c r="AB856" s="319"/>
      <c r="AC856" s="321" t="s">
        <v>512</v>
      </c>
      <c r="AD856" s="321"/>
      <c r="AE856" s="321"/>
      <c r="AF856" s="321"/>
      <c r="AG856" s="321"/>
      <c r="AH856" s="322">
        <v>3</v>
      </c>
      <c r="AI856" s="323"/>
      <c r="AJ856" s="323"/>
      <c r="AK856" s="323"/>
      <c r="AL856" s="324">
        <v>94</v>
      </c>
      <c r="AM856" s="325"/>
      <c r="AN856" s="325"/>
      <c r="AO856" s="326"/>
      <c r="AP856" s="320"/>
      <c r="AQ856" s="320"/>
      <c r="AR856" s="320"/>
      <c r="AS856" s="320"/>
      <c r="AT856" s="320"/>
      <c r="AU856" s="320"/>
      <c r="AV856" s="320"/>
      <c r="AW856" s="320"/>
      <c r="AX856" s="320"/>
    </row>
    <row r="857" spans="1:50" ht="30" customHeight="1" x14ac:dyDescent="0.15">
      <c r="A857" s="403">
        <v>21</v>
      </c>
      <c r="B857" s="403">
        <v>1</v>
      </c>
      <c r="C857" s="426" t="s">
        <v>579</v>
      </c>
      <c r="D857" s="417"/>
      <c r="E857" s="417"/>
      <c r="F857" s="417"/>
      <c r="G857" s="417"/>
      <c r="H857" s="417"/>
      <c r="I857" s="417"/>
      <c r="J857" s="418">
        <v>9011101005242</v>
      </c>
      <c r="K857" s="419"/>
      <c r="L857" s="419"/>
      <c r="M857" s="419"/>
      <c r="N857" s="419"/>
      <c r="O857" s="419"/>
      <c r="P857" s="315" t="s">
        <v>581</v>
      </c>
      <c r="Q857" s="316"/>
      <c r="R857" s="316"/>
      <c r="S857" s="316"/>
      <c r="T857" s="316"/>
      <c r="U857" s="316"/>
      <c r="V857" s="316"/>
      <c r="W857" s="316"/>
      <c r="X857" s="316"/>
      <c r="Y857" s="317">
        <v>2</v>
      </c>
      <c r="Z857" s="318"/>
      <c r="AA857" s="318"/>
      <c r="AB857" s="319"/>
      <c r="AC857" s="321" t="s">
        <v>512</v>
      </c>
      <c r="AD857" s="321"/>
      <c r="AE857" s="321"/>
      <c r="AF857" s="321"/>
      <c r="AG857" s="321"/>
      <c r="AH857" s="322">
        <v>2</v>
      </c>
      <c r="AI857" s="323"/>
      <c r="AJ857" s="323"/>
      <c r="AK857" s="323"/>
      <c r="AL857" s="324">
        <v>95.5</v>
      </c>
      <c r="AM857" s="325"/>
      <c r="AN857" s="325"/>
      <c r="AO857" s="326"/>
      <c r="AP857" s="320"/>
      <c r="AQ857" s="320"/>
      <c r="AR857" s="320"/>
      <c r="AS857" s="320"/>
      <c r="AT857" s="320"/>
      <c r="AU857" s="320"/>
      <c r="AV857" s="320"/>
      <c r="AW857" s="320"/>
      <c r="AX857" s="320"/>
    </row>
    <row r="858" spans="1:50" ht="75" customHeight="1" x14ac:dyDescent="0.15">
      <c r="A858" s="403">
        <v>22</v>
      </c>
      <c r="B858" s="403">
        <v>1</v>
      </c>
      <c r="C858" s="426" t="s">
        <v>583</v>
      </c>
      <c r="D858" s="417"/>
      <c r="E858" s="417"/>
      <c r="F858" s="417"/>
      <c r="G858" s="417"/>
      <c r="H858" s="417"/>
      <c r="I858" s="417"/>
      <c r="J858" s="418">
        <v>5013201004656</v>
      </c>
      <c r="K858" s="419"/>
      <c r="L858" s="419"/>
      <c r="M858" s="419"/>
      <c r="N858" s="419"/>
      <c r="O858" s="419"/>
      <c r="P858" s="315" t="s">
        <v>584</v>
      </c>
      <c r="Q858" s="316"/>
      <c r="R858" s="316"/>
      <c r="S858" s="316"/>
      <c r="T858" s="316"/>
      <c r="U858" s="316"/>
      <c r="V858" s="316"/>
      <c r="W858" s="316"/>
      <c r="X858" s="316"/>
      <c r="Y858" s="317">
        <v>5</v>
      </c>
      <c r="Z858" s="318"/>
      <c r="AA858" s="318"/>
      <c r="AB858" s="319"/>
      <c r="AC858" s="321" t="s">
        <v>512</v>
      </c>
      <c r="AD858" s="321"/>
      <c r="AE858" s="321"/>
      <c r="AF858" s="321"/>
      <c r="AG858" s="321"/>
      <c r="AH858" s="322">
        <v>2</v>
      </c>
      <c r="AI858" s="323"/>
      <c r="AJ858" s="323"/>
      <c r="AK858" s="323"/>
      <c r="AL858" s="324">
        <v>84.2</v>
      </c>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429</v>
      </c>
      <c r="K869" s="112"/>
      <c r="L869" s="112"/>
      <c r="M869" s="112"/>
      <c r="N869" s="112"/>
      <c r="O869" s="112"/>
      <c r="P869" s="346" t="s">
        <v>373</v>
      </c>
      <c r="Q869" s="346"/>
      <c r="R869" s="346"/>
      <c r="S869" s="346"/>
      <c r="T869" s="346"/>
      <c r="U869" s="346"/>
      <c r="V869" s="346"/>
      <c r="W869" s="346"/>
      <c r="X869" s="346"/>
      <c r="Y869" s="343" t="s">
        <v>426</v>
      </c>
      <c r="Z869" s="344"/>
      <c r="AA869" s="344"/>
      <c r="AB869" s="344"/>
      <c r="AC869" s="275" t="s">
        <v>473</v>
      </c>
      <c r="AD869" s="275"/>
      <c r="AE869" s="275"/>
      <c r="AF869" s="275"/>
      <c r="AG869" s="275"/>
      <c r="AH869" s="343" t="s">
        <v>507</v>
      </c>
      <c r="AI869" s="345"/>
      <c r="AJ869" s="345"/>
      <c r="AK869" s="345"/>
      <c r="AL869" s="345" t="s">
        <v>21</v>
      </c>
      <c r="AM869" s="345"/>
      <c r="AN869" s="345"/>
      <c r="AO869" s="427"/>
      <c r="AP869" s="428" t="s">
        <v>430</v>
      </c>
      <c r="AQ869" s="428"/>
      <c r="AR869" s="428"/>
      <c r="AS869" s="428"/>
      <c r="AT869" s="428"/>
      <c r="AU869" s="428"/>
      <c r="AV869" s="428"/>
      <c r="AW869" s="428"/>
      <c r="AX869" s="428"/>
    </row>
    <row r="870" spans="1:50" ht="45" customHeight="1" x14ac:dyDescent="0.15">
      <c r="A870" s="403">
        <v>1</v>
      </c>
      <c r="B870" s="403">
        <v>1</v>
      </c>
      <c r="C870" s="426" t="s">
        <v>593</v>
      </c>
      <c r="D870" s="417"/>
      <c r="E870" s="417"/>
      <c r="F870" s="417"/>
      <c r="G870" s="417"/>
      <c r="H870" s="417"/>
      <c r="I870" s="417"/>
      <c r="J870" s="418">
        <v>7013205000047</v>
      </c>
      <c r="K870" s="419"/>
      <c r="L870" s="419"/>
      <c r="M870" s="419"/>
      <c r="N870" s="419"/>
      <c r="O870" s="419"/>
      <c r="P870" s="315" t="s">
        <v>594</v>
      </c>
      <c r="Q870" s="316"/>
      <c r="R870" s="316"/>
      <c r="S870" s="316"/>
      <c r="T870" s="316"/>
      <c r="U870" s="316"/>
      <c r="V870" s="316"/>
      <c r="W870" s="316"/>
      <c r="X870" s="316"/>
      <c r="Y870" s="317">
        <v>14</v>
      </c>
      <c r="Z870" s="318"/>
      <c r="AA870" s="318"/>
      <c r="AB870" s="319"/>
      <c r="AC870" s="327" t="s">
        <v>512</v>
      </c>
      <c r="AD870" s="425"/>
      <c r="AE870" s="425"/>
      <c r="AF870" s="425"/>
      <c r="AG870" s="425"/>
      <c r="AH870" s="420">
        <v>2</v>
      </c>
      <c r="AI870" s="421"/>
      <c r="AJ870" s="421"/>
      <c r="AK870" s="421"/>
      <c r="AL870" s="324">
        <v>97.6</v>
      </c>
      <c r="AM870" s="325"/>
      <c r="AN870" s="325"/>
      <c r="AO870" s="326"/>
      <c r="AP870" s="320"/>
      <c r="AQ870" s="320"/>
      <c r="AR870" s="320"/>
      <c r="AS870" s="320"/>
      <c r="AT870" s="320"/>
      <c r="AU870" s="320"/>
      <c r="AV870" s="320"/>
      <c r="AW870" s="320"/>
      <c r="AX870" s="320"/>
    </row>
    <row r="871" spans="1:50" ht="45" customHeight="1" x14ac:dyDescent="0.15">
      <c r="A871" s="403">
        <v>2</v>
      </c>
      <c r="B871" s="403">
        <v>1</v>
      </c>
      <c r="C871" s="426" t="s">
        <v>593</v>
      </c>
      <c r="D871" s="417"/>
      <c r="E871" s="417"/>
      <c r="F871" s="417"/>
      <c r="G871" s="417"/>
      <c r="H871" s="417"/>
      <c r="I871" s="417"/>
      <c r="J871" s="418">
        <v>7013205000047</v>
      </c>
      <c r="K871" s="419"/>
      <c r="L871" s="419"/>
      <c r="M871" s="419"/>
      <c r="N871" s="419"/>
      <c r="O871" s="419"/>
      <c r="P871" s="315" t="s">
        <v>595</v>
      </c>
      <c r="Q871" s="316"/>
      <c r="R871" s="316"/>
      <c r="S871" s="316"/>
      <c r="T871" s="316"/>
      <c r="U871" s="316"/>
      <c r="V871" s="316"/>
      <c r="W871" s="316"/>
      <c r="X871" s="316"/>
      <c r="Y871" s="317">
        <v>9</v>
      </c>
      <c r="Z871" s="318"/>
      <c r="AA871" s="318"/>
      <c r="AB871" s="319"/>
      <c r="AC871" s="327" t="s">
        <v>512</v>
      </c>
      <c r="AD871" s="327"/>
      <c r="AE871" s="327"/>
      <c r="AF871" s="327"/>
      <c r="AG871" s="327"/>
      <c r="AH871" s="420">
        <v>2</v>
      </c>
      <c r="AI871" s="421"/>
      <c r="AJ871" s="421"/>
      <c r="AK871" s="421"/>
      <c r="AL871" s="324">
        <v>97.1</v>
      </c>
      <c r="AM871" s="325"/>
      <c r="AN871" s="325"/>
      <c r="AO871" s="326"/>
      <c r="AP871" s="320"/>
      <c r="AQ871" s="320"/>
      <c r="AR871" s="320"/>
      <c r="AS871" s="320"/>
      <c r="AT871" s="320"/>
      <c r="AU871" s="320"/>
      <c r="AV871" s="320"/>
      <c r="AW871" s="320"/>
      <c r="AX871" s="320"/>
    </row>
    <row r="872" spans="1:50" ht="45" customHeight="1" x14ac:dyDescent="0.15">
      <c r="A872" s="403">
        <v>3</v>
      </c>
      <c r="B872" s="403">
        <v>1</v>
      </c>
      <c r="C872" s="426" t="s">
        <v>593</v>
      </c>
      <c r="D872" s="417"/>
      <c r="E872" s="417"/>
      <c r="F872" s="417"/>
      <c r="G872" s="417"/>
      <c r="H872" s="417"/>
      <c r="I872" s="417"/>
      <c r="J872" s="418">
        <v>7013205000047</v>
      </c>
      <c r="K872" s="419"/>
      <c r="L872" s="419"/>
      <c r="M872" s="419"/>
      <c r="N872" s="419"/>
      <c r="O872" s="419"/>
      <c r="P872" s="315" t="s">
        <v>607</v>
      </c>
      <c r="Q872" s="316"/>
      <c r="R872" s="316"/>
      <c r="S872" s="316"/>
      <c r="T872" s="316"/>
      <c r="U872" s="316"/>
      <c r="V872" s="316"/>
      <c r="W872" s="316"/>
      <c r="X872" s="316"/>
      <c r="Y872" s="317">
        <v>9</v>
      </c>
      <c r="Z872" s="318"/>
      <c r="AA872" s="318"/>
      <c r="AB872" s="319"/>
      <c r="AC872" s="327" t="s">
        <v>512</v>
      </c>
      <c r="AD872" s="327"/>
      <c r="AE872" s="327"/>
      <c r="AF872" s="327"/>
      <c r="AG872" s="327"/>
      <c r="AH872" s="322">
        <v>2</v>
      </c>
      <c r="AI872" s="323"/>
      <c r="AJ872" s="323"/>
      <c r="AK872" s="323"/>
      <c r="AL872" s="324">
        <v>97.9</v>
      </c>
      <c r="AM872" s="325"/>
      <c r="AN872" s="325"/>
      <c r="AO872" s="326"/>
      <c r="AP872" s="320"/>
      <c r="AQ872" s="320"/>
      <c r="AR872" s="320"/>
      <c r="AS872" s="320"/>
      <c r="AT872" s="320"/>
      <c r="AU872" s="320"/>
      <c r="AV872" s="320"/>
      <c r="AW872" s="320"/>
      <c r="AX872" s="320"/>
    </row>
    <row r="873" spans="1:50" ht="45" customHeight="1" x14ac:dyDescent="0.15">
      <c r="A873" s="403">
        <v>4</v>
      </c>
      <c r="B873" s="403">
        <v>1</v>
      </c>
      <c r="C873" s="426" t="s">
        <v>593</v>
      </c>
      <c r="D873" s="417"/>
      <c r="E873" s="417"/>
      <c r="F873" s="417"/>
      <c r="G873" s="417"/>
      <c r="H873" s="417"/>
      <c r="I873" s="417"/>
      <c r="J873" s="418">
        <v>7013205000047</v>
      </c>
      <c r="K873" s="419"/>
      <c r="L873" s="419"/>
      <c r="M873" s="419"/>
      <c r="N873" s="419"/>
      <c r="O873" s="419"/>
      <c r="P873" s="315" t="s">
        <v>597</v>
      </c>
      <c r="Q873" s="316"/>
      <c r="R873" s="316"/>
      <c r="S873" s="316"/>
      <c r="T873" s="316"/>
      <c r="U873" s="316"/>
      <c r="V873" s="316"/>
      <c r="W873" s="316"/>
      <c r="X873" s="316"/>
      <c r="Y873" s="317">
        <v>9</v>
      </c>
      <c r="Z873" s="318"/>
      <c r="AA873" s="318"/>
      <c r="AB873" s="319"/>
      <c r="AC873" s="327" t="s">
        <v>512</v>
      </c>
      <c r="AD873" s="327"/>
      <c r="AE873" s="327"/>
      <c r="AF873" s="327"/>
      <c r="AG873" s="327"/>
      <c r="AH873" s="322">
        <v>2</v>
      </c>
      <c r="AI873" s="323"/>
      <c r="AJ873" s="323"/>
      <c r="AK873" s="323"/>
      <c r="AL873" s="324">
        <v>98.1</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6" t="s">
        <v>593</v>
      </c>
      <c r="D874" s="417"/>
      <c r="E874" s="417"/>
      <c r="F874" s="417"/>
      <c r="G874" s="417"/>
      <c r="H874" s="417"/>
      <c r="I874" s="417"/>
      <c r="J874" s="418">
        <v>7013205000047</v>
      </c>
      <c r="K874" s="419"/>
      <c r="L874" s="419"/>
      <c r="M874" s="419"/>
      <c r="N874" s="419"/>
      <c r="O874" s="419"/>
      <c r="P874" s="315" t="s">
        <v>598</v>
      </c>
      <c r="Q874" s="316"/>
      <c r="R874" s="316"/>
      <c r="S874" s="316"/>
      <c r="T874" s="316"/>
      <c r="U874" s="316"/>
      <c r="V874" s="316"/>
      <c r="W874" s="316"/>
      <c r="X874" s="316"/>
      <c r="Y874" s="317">
        <v>5</v>
      </c>
      <c r="Z874" s="318"/>
      <c r="AA874" s="318"/>
      <c r="AB874" s="319"/>
      <c r="AC874" s="321" t="s">
        <v>512</v>
      </c>
      <c r="AD874" s="321"/>
      <c r="AE874" s="321"/>
      <c r="AF874" s="321"/>
      <c r="AG874" s="321"/>
      <c r="AH874" s="322">
        <v>1</v>
      </c>
      <c r="AI874" s="323"/>
      <c r="AJ874" s="323"/>
      <c r="AK874" s="323"/>
      <c r="AL874" s="324">
        <v>71.400000000000006</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6" t="s">
        <v>593</v>
      </c>
      <c r="D875" s="417"/>
      <c r="E875" s="417"/>
      <c r="F875" s="417"/>
      <c r="G875" s="417"/>
      <c r="H875" s="417"/>
      <c r="I875" s="417"/>
      <c r="J875" s="418">
        <v>7013205000047</v>
      </c>
      <c r="K875" s="419"/>
      <c r="L875" s="419"/>
      <c r="M875" s="419"/>
      <c r="N875" s="419"/>
      <c r="O875" s="419"/>
      <c r="P875" s="315" t="s">
        <v>599</v>
      </c>
      <c r="Q875" s="316"/>
      <c r="R875" s="316"/>
      <c r="S875" s="316"/>
      <c r="T875" s="316"/>
      <c r="U875" s="316"/>
      <c r="V875" s="316"/>
      <c r="W875" s="316"/>
      <c r="X875" s="316"/>
      <c r="Y875" s="317">
        <v>1</v>
      </c>
      <c r="Z875" s="318"/>
      <c r="AA875" s="318"/>
      <c r="AB875" s="319"/>
      <c r="AC875" s="321" t="s">
        <v>518</v>
      </c>
      <c r="AD875" s="321"/>
      <c r="AE875" s="321"/>
      <c r="AF875" s="321"/>
      <c r="AG875" s="321"/>
      <c r="AH875" s="322" t="s">
        <v>601</v>
      </c>
      <c r="AI875" s="323"/>
      <c r="AJ875" s="323"/>
      <c r="AK875" s="323"/>
      <c r="AL875" s="324" t="s">
        <v>601</v>
      </c>
      <c r="AM875" s="325"/>
      <c r="AN875" s="325"/>
      <c r="AO875" s="326"/>
      <c r="AP875" s="320"/>
      <c r="AQ875" s="320"/>
      <c r="AR875" s="320"/>
      <c r="AS875" s="320"/>
      <c r="AT875" s="320"/>
      <c r="AU875" s="320"/>
      <c r="AV875" s="320"/>
      <c r="AW875" s="320"/>
      <c r="AX875" s="320"/>
    </row>
    <row r="876" spans="1:50" ht="30" customHeight="1" x14ac:dyDescent="0.15">
      <c r="A876" s="403">
        <v>7</v>
      </c>
      <c r="B876" s="403">
        <v>1</v>
      </c>
      <c r="C876" s="426" t="s">
        <v>604</v>
      </c>
      <c r="D876" s="417"/>
      <c r="E876" s="417"/>
      <c r="F876" s="417"/>
      <c r="G876" s="417"/>
      <c r="H876" s="417"/>
      <c r="I876" s="417"/>
      <c r="J876" s="418" t="s">
        <v>605</v>
      </c>
      <c r="K876" s="419"/>
      <c r="L876" s="419"/>
      <c r="M876" s="419"/>
      <c r="N876" s="419"/>
      <c r="O876" s="419"/>
      <c r="P876" s="315" t="s">
        <v>603</v>
      </c>
      <c r="Q876" s="316"/>
      <c r="R876" s="316"/>
      <c r="S876" s="316"/>
      <c r="T876" s="316"/>
      <c r="U876" s="316"/>
      <c r="V876" s="316"/>
      <c r="W876" s="316"/>
      <c r="X876" s="316"/>
      <c r="Y876" s="317">
        <v>1</v>
      </c>
      <c r="Z876" s="318"/>
      <c r="AA876" s="318"/>
      <c r="AB876" s="319"/>
      <c r="AC876" s="321" t="s">
        <v>518</v>
      </c>
      <c r="AD876" s="321"/>
      <c r="AE876" s="321"/>
      <c r="AF876" s="321"/>
      <c r="AG876" s="321"/>
      <c r="AH876" s="322" t="s">
        <v>601</v>
      </c>
      <c r="AI876" s="323"/>
      <c r="AJ876" s="323"/>
      <c r="AK876" s="323"/>
      <c r="AL876" s="324" t="s">
        <v>601</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6" t="s">
        <v>600</v>
      </c>
      <c r="D877" s="417"/>
      <c r="E877" s="417"/>
      <c r="F877" s="417"/>
      <c r="G877" s="417"/>
      <c r="H877" s="417"/>
      <c r="I877" s="417"/>
      <c r="J877" s="418" t="s">
        <v>601</v>
      </c>
      <c r="K877" s="419"/>
      <c r="L877" s="419"/>
      <c r="M877" s="419"/>
      <c r="N877" s="419"/>
      <c r="O877" s="419"/>
      <c r="P877" s="315" t="s">
        <v>602</v>
      </c>
      <c r="Q877" s="316"/>
      <c r="R877" s="316"/>
      <c r="S877" s="316"/>
      <c r="T877" s="316"/>
      <c r="U877" s="316"/>
      <c r="V877" s="316"/>
      <c r="W877" s="316"/>
      <c r="X877" s="316"/>
      <c r="Y877" s="317">
        <v>0.1</v>
      </c>
      <c r="Z877" s="318"/>
      <c r="AA877" s="318"/>
      <c r="AB877" s="319"/>
      <c r="AC877" s="321" t="s">
        <v>518</v>
      </c>
      <c r="AD877" s="321"/>
      <c r="AE877" s="321"/>
      <c r="AF877" s="321"/>
      <c r="AG877" s="321"/>
      <c r="AH877" s="322" t="s">
        <v>601</v>
      </c>
      <c r="AI877" s="323"/>
      <c r="AJ877" s="323"/>
      <c r="AK877" s="323"/>
      <c r="AL877" s="324" t="s">
        <v>601</v>
      </c>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701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429</v>
      </c>
      <c r="K902" s="112"/>
      <c r="L902" s="112"/>
      <c r="M902" s="112"/>
      <c r="N902" s="112"/>
      <c r="O902" s="112"/>
      <c r="P902" s="346" t="s">
        <v>373</v>
      </c>
      <c r="Q902" s="346"/>
      <c r="R902" s="346"/>
      <c r="S902" s="346"/>
      <c r="T902" s="346"/>
      <c r="U902" s="346"/>
      <c r="V902" s="346"/>
      <c r="W902" s="346"/>
      <c r="X902" s="346"/>
      <c r="Y902" s="343" t="s">
        <v>426</v>
      </c>
      <c r="Z902" s="344"/>
      <c r="AA902" s="344"/>
      <c r="AB902" s="344"/>
      <c r="AC902" s="275" t="s">
        <v>473</v>
      </c>
      <c r="AD902" s="275"/>
      <c r="AE902" s="275"/>
      <c r="AF902" s="275"/>
      <c r="AG902" s="275"/>
      <c r="AH902" s="343" t="s">
        <v>507</v>
      </c>
      <c r="AI902" s="345"/>
      <c r="AJ902" s="345"/>
      <c r="AK902" s="345"/>
      <c r="AL902" s="345" t="s">
        <v>21</v>
      </c>
      <c r="AM902" s="345"/>
      <c r="AN902" s="345"/>
      <c r="AO902" s="427"/>
      <c r="AP902" s="428" t="s">
        <v>430</v>
      </c>
      <c r="AQ902" s="428"/>
      <c r="AR902" s="428"/>
      <c r="AS902" s="428"/>
      <c r="AT902" s="428"/>
      <c r="AU902" s="428"/>
      <c r="AV902" s="428"/>
      <c r="AW902" s="428"/>
      <c r="AX902" s="428"/>
    </row>
    <row r="903" spans="1:50" ht="30" customHeight="1" x14ac:dyDescent="0.15">
      <c r="A903" s="403">
        <v>1</v>
      </c>
      <c r="B903" s="403">
        <v>1</v>
      </c>
      <c r="C903" s="426" t="s">
        <v>608</v>
      </c>
      <c r="D903" s="417"/>
      <c r="E903" s="417"/>
      <c r="F903" s="417"/>
      <c r="G903" s="417"/>
      <c r="H903" s="417"/>
      <c r="I903" s="417"/>
      <c r="J903" s="418">
        <v>2000012100001</v>
      </c>
      <c r="K903" s="419"/>
      <c r="L903" s="419"/>
      <c r="M903" s="419"/>
      <c r="N903" s="419"/>
      <c r="O903" s="419"/>
      <c r="P903" s="435" t="s">
        <v>612</v>
      </c>
      <c r="Q903" s="436"/>
      <c r="R903" s="436"/>
      <c r="S903" s="436"/>
      <c r="T903" s="436"/>
      <c r="U903" s="436"/>
      <c r="V903" s="436"/>
      <c r="W903" s="436"/>
      <c r="X903" s="437"/>
      <c r="Y903" s="317">
        <v>3</v>
      </c>
      <c r="Z903" s="318"/>
      <c r="AA903" s="318"/>
      <c r="AB903" s="319"/>
      <c r="AC903" s="327" t="s">
        <v>196</v>
      </c>
      <c r="AD903" s="425"/>
      <c r="AE903" s="425"/>
      <c r="AF903" s="425"/>
      <c r="AG903" s="425"/>
      <c r="AH903" s="420" t="s">
        <v>601</v>
      </c>
      <c r="AI903" s="421"/>
      <c r="AJ903" s="421"/>
      <c r="AK903" s="421"/>
      <c r="AL903" s="324" t="s">
        <v>601</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9" t="s">
        <v>611</v>
      </c>
      <c r="D904" s="430"/>
      <c r="E904" s="430"/>
      <c r="F904" s="430"/>
      <c r="G904" s="430"/>
      <c r="H904" s="430"/>
      <c r="I904" s="431"/>
      <c r="J904" s="432">
        <v>2000012100001</v>
      </c>
      <c r="K904" s="433"/>
      <c r="L904" s="433"/>
      <c r="M904" s="433"/>
      <c r="N904" s="433"/>
      <c r="O904" s="434"/>
      <c r="P904" s="435" t="s">
        <v>610</v>
      </c>
      <c r="Q904" s="436"/>
      <c r="R904" s="436"/>
      <c r="S904" s="436"/>
      <c r="T904" s="436"/>
      <c r="U904" s="436"/>
      <c r="V904" s="436"/>
      <c r="W904" s="436"/>
      <c r="X904" s="437"/>
      <c r="Y904" s="317">
        <v>0.2</v>
      </c>
      <c r="Z904" s="318"/>
      <c r="AA904" s="318"/>
      <c r="AB904" s="319"/>
      <c r="AC904" s="264" t="s">
        <v>196</v>
      </c>
      <c r="AD904" s="438"/>
      <c r="AE904" s="438"/>
      <c r="AF904" s="438"/>
      <c r="AG904" s="439"/>
      <c r="AH904" s="440" t="s">
        <v>460</v>
      </c>
      <c r="AI904" s="441"/>
      <c r="AJ904" s="441"/>
      <c r="AK904" s="442"/>
      <c r="AL904" s="324" t="s">
        <v>460</v>
      </c>
      <c r="AM904" s="325"/>
      <c r="AN904" s="325"/>
      <c r="AO904" s="326"/>
      <c r="AP904" s="320"/>
      <c r="AQ904" s="320"/>
      <c r="AR904" s="320"/>
      <c r="AS904" s="320"/>
      <c r="AT904" s="320"/>
      <c r="AU904" s="320"/>
      <c r="AV904" s="320"/>
      <c r="AW904" s="320"/>
      <c r="AX904" s="320"/>
    </row>
    <row r="905" spans="1:50" ht="45" customHeight="1" x14ac:dyDescent="0.15">
      <c r="A905" s="403">
        <v>3</v>
      </c>
      <c r="B905" s="403">
        <v>1</v>
      </c>
      <c r="C905" s="429" t="s">
        <v>613</v>
      </c>
      <c r="D905" s="430"/>
      <c r="E905" s="430"/>
      <c r="F905" s="430"/>
      <c r="G905" s="430"/>
      <c r="H905" s="430"/>
      <c r="I905" s="431"/>
      <c r="J905" s="432">
        <v>2000012100001</v>
      </c>
      <c r="K905" s="433"/>
      <c r="L905" s="433"/>
      <c r="M905" s="433"/>
      <c r="N905" s="433"/>
      <c r="O905" s="434"/>
      <c r="P905" s="435" t="s">
        <v>614</v>
      </c>
      <c r="Q905" s="436"/>
      <c r="R905" s="436"/>
      <c r="S905" s="436"/>
      <c r="T905" s="436"/>
      <c r="U905" s="436"/>
      <c r="V905" s="436"/>
      <c r="W905" s="436"/>
      <c r="X905" s="437"/>
      <c r="Y905" s="317">
        <v>0.9</v>
      </c>
      <c r="Z905" s="318"/>
      <c r="AA905" s="318"/>
      <c r="AB905" s="319"/>
      <c r="AC905" s="264" t="s">
        <v>196</v>
      </c>
      <c r="AD905" s="438"/>
      <c r="AE905" s="438"/>
      <c r="AF905" s="438"/>
      <c r="AG905" s="439"/>
      <c r="AH905" s="440" t="s">
        <v>460</v>
      </c>
      <c r="AI905" s="441"/>
      <c r="AJ905" s="441"/>
      <c r="AK905" s="442"/>
      <c r="AL905" s="324" t="s">
        <v>460</v>
      </c>
      <c r="AM905" s="325"/>
      <c r="AN905" s="325"/>
      <c r="AO905" s="326"/>
      <c r="AP905" s="320"/>
      <c r="AQ905" s="320"/>
      <c r="AR905" s="320"/>
      <c r="AS905" s="320"/>
      <c r="AT905" s="320"/>
      <c r="AU905" s="320"/>
      <c r="AV905" s="320"/>
      <c r="AW905" s="320"/>
      <c r="AX905" s="320"/>
    </row>
    <row r="906" spans="1:50" ht="30" customHeight="1" x14ac:dyDescent="0.15">
      <c r="A906" s="403">
        <v>4</v>
      </c>
      <c r="B906" s="403">
        <v>1</v>
      </c>
      <c r="C906" s="429" t="s">
        <v>613</v>
      </c>
      <c r="D906" s="430"/>
      <c r="E906" s="430"/>
      <c r="F906" s="430"/>
      <c r="G906" s="430"/>
      <c r="H906" s="430"/>
      <c r="I906" s="431"/>
      <c r="J906" s="432">
        <v>2000012100001</v>
      </c>
      <c r="K906" s="433"/>
      <c r="L906" s="433"/>
      <c r="M906" s="433"/>
      <c r="N906" s="433"/>
      <c r="O906" s="434"/>
      <c r="P906" s="435" t="s">
        <v>610</v>
      </c>
      <c r="Q906" s="436"/>
      <c r="R906" s="436"/>
      <c r="S906" s="436"/>
      <c r="T906" s="436"/>
      <c r="U906" s="436"/>
      <c r="V906" s="436"/>
      <c r="W906" s="436"/>
      <c r="X906" s="437"/>
      <c r="Y906" s="317">
        <v>0.2</v>
      </c>
      <c r="Z906" s="318"/>
      <c r="AA906" s="318"/>
      <c r="AB906" s="319"/>
      <c r="AC906" s="264" t="s">
        <v>196</v>
      </c>
      <c r="AD906" s="438"/>
      <c r="AE906" s="438"/>
      <c r="AF906" s="438"/>
      <c r="AG906" s="439"/>
      <c r="AH906" s="440" t="s">
        <v>460</v>
      </c>
      <c r="AI906" s="441"/>
      <c r="AJ906" s="441"/>
      <c r="AK906" s="442"/>
      <c r="AL906" s="324" t="s">
        <v>460</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9" t="s">
        <v>615</v>
      </c>
      <c r="D907" s="430"/>
      <c r="E907" s="430"/>
      <c r="F907" s="430"/>
      <c r="G907" s="430"/>
      <c r="H907" s="430"/>
      <c r="I907" s="431"/>
      <c r="J907" s="432">
        <v>2000012100001</v>
      </c>
      <c r="K907" s="433"/>
      <c r="L907" s="433"/>
      <c r="M907" s="433"/>
      <c r="N907" s="433"/>
      <c r="O907" s="434"/>
      <c r="P907" s="435" t="s">
        <v>616</v>
      </c>
      <c r="Q907" s="436"/>
      <c r="R907" s="436"/>
      <c r="S907" s="436"/>
      <c r="T907" s="436"/>
      <c r="U907" s="436"/>
      <c r="V907" s="436"/>
      <c r="W907" s="436"/>
      <c r="X907" s="437"/>
      <c r="Y907" s="317">
        <v>0.1</v>
      </c>
      <c r="Z907" s="318"/>
      <c r="AA907" s="318"/>
      <c r="AB907" s="319"/>
      <c r="AC907" s="264" t="s">
        <v>196</v>
      </c>
      <c r="AD907" s="438"/>
      <c r="AE907" s="438"/>
      <c r="AF907" s="438"/>
      <c r="AG907" s="439"/>
      <c r="AH907" s="440" t="s">
        <v>460</v>
      </c>
      <c r="AI907" s="441"/>
      <c r="AJ907" s="441"/>
      <c r="AK907" s="442"/>
      <c r="AL907" s="324" t="s">
        <v>460</v>
      </c>
      <c r="AM907" s="325"/>
      <c r="AN907" s="325"/>
      <c r="AO907" s="326"/>
      <c r="AP907" s="320"/>
      <c r="AQ907" s="320"/>
      <c r="AR907" s="320"/>
      <c r="AS907" s="320"/>
      <c r="AT907" s="320"/>
      <c r="AU907" s="320"/>
      <c r="AV907" s="320"/>
      <c r="AW907" s="320"/>
      <c r="AX907" s="320"/>
    </row>
    <row r="908" spans="1:50" ht="30" customHeight="1" x14ac:dyDescent="0.15">
      <c r="A908" s="403">
        <v>6</v>
      </c>
      <c r="B908" s="403">
        <v>1</v>
      </c>
      <c r="C908" s="429" t="s">
        <v>617</v>
      </c>
      <c r="D908" s="430"/>
      <c r="E908" s="430"/>
      <c r="F908" s="430"/>
      <c r="G908" s="430"/>
      <c r="H908" s="430"/>
      <c r="I908" s="431"/>
      <c r="J908" s="432">
        <v>2000012100001</v>
      </c>
      <c r="K908" s="433"/>
      <c r="L908" s="433"/>
      <c r="M908" s="433"/>
      <c r="N908" s="433"/>
      <c r="O908" s="434"/>
      <c r="P908" s="435" t="s">
        <v>610</v>
      </c>
      <c r="Q908" s="436"/>
      <c r="R908" s="436"/>
      <c r="S908" s="436"/>
      <c r="T908" s="436"/>
      <c r="U908" s="436"/>
      <c r="V908" s="436"/>
      <c r="W908" s="436"/>
      <c r="X908" s="437"/>
      <c r="Y908" s="317">
        <v>0.4</v>
      </c>
      <c r="Z908" s="318"/>
      <c r="AA908" s="318"/>
      <c r="AB908" s="319"/>
      <c r="AC908" s="264" t="s">
        <v>196</v>
      </c>
      <c r="AD908" s="438"/>
      <c r="AE908" s="438"/>
      <c r="AF908" s="438"/>
      <c r="AG908" s="439"/>
      <c r="AH908" s="440" t="s">
        <v>460</v>
      </c>
      <c r="AI908" s="441"/>
      <c r="AJ908" s="441"/>
      <c r="AK908" s="442"/>
      <c r="AL908" s="324" t="s">
        <v>460</v>
      </c>
      <c r="AM908" s="325"/>
      <c r="AN908" s="325"/>
      <c r="AO908" s="326"/>
      <c r="AP908" s="320"/>
      <c r="AQ908" s="320"/>
      <c r="AR908" s="320"/>
      <c r="AS908" s="320"/>
      <c r="AT908" s="320"/>
      <c r="AU908" s="320"/>
      <c r="AV908" s="320"/>
      <c r="AW908" s="320"/>
      <c r="AX908" s="320"/>
    </row>
    <row r="909" spans="1:50" ht="30" customHeight="1" x14ac:dyDescent="0.15">
      <c r="A909" s="403">
        <v>7</v>
      </c>
      <c r="B909" s="403">
        <v>1</v>
      </c>
      <c r="C909" s="429" t="s">
        <v>617</v>
      </c>
      <c r="D909" s="430"/>
      <c r="E909" s="430"/>
      <c r="F909" s="430"/>
      <c r="G909" s="430"/>
      <c r="H909" s="430"/>
      <c r="I909" s="431"/>
      <c r="J909" s="432">
        <v>2000012100001</v>
      </c>
      <c r="K909" s="433"/>
      <c r="L909" s="433"/>
      <c r="M909" s="433"/>
      <c r="N909" s="433"/>
      <c r="O909" s="434"/>
      <c r="P909" s="435" t="s">
        <v>616</v>
      </c>
      <c r="Q909" s="436"/>
      <c r="R909" s="436"/>
      <c r="S909" s="436"/>
      <c r="T909" s="436"/>
      <c r="U909" s="436"/>
      <c r="V909" s="436"/>
      <c r="W909" s="436"/>
      <c r="X909" s="437"/>
      <c r="Y909" s="317">
        <v>0.1</v>
      </c>
      <c r="Z909" s="318"/>
      <c r="AA909" s="318"/>
      <c r="AB909" s="319"/>
      <c r="AC909" s="264" t="s">
        <v>196</v>
      </c>
      <c r="AD909" s="438"/>
      <c r="AE909" s="438"/>
      <c r="AF909" s="438"/>
      <c r="AG909" s="439"/>
      <c r="AH909" s="440" t="s">
        <v>460</v>
      </c>
      <c r="AI909" s="441"/>
      <c r="AJ909" s="441"/>
      <c r="AK909" s="442"/>
      <c r="AL909" s="324" t="s">
        <v>460</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9" t="s">
        <v>618</v>
      </c>
      <c r="D910" s="430"/>
      <c r="E910" s="430"/>
      <c r="F910" s="430"/>
      <c r="G910" s="430"/>
      <c r="H910" s="430"/>
      <c r="I910" s="431"/>
      <c r="J910" s="432">
        <v>2000012100001</v>
      </c>
      <c r="K910" s="433"/>
      <c r="L910" s="433"/>
      <c r="M910" s="433"/>
      <c r="N910" s="433"/>
      <c r="O910" s="434"/>
      <c r="P910" s="435" t="s">
        <v>610</v>
      </c>
      <c r="Q910" s="436"/>
      <c r="R910" s="436"/>
      <c r="S910" s="436"/>
      <c r="T910" s="436"/>
      <c r="U910" s="436"/>
      <c r="V910" s="436"/>
      <c r="W910" s="436"/>
      <c r="X910" s="437"/>
      <c r="Y910" s="317">
        <v>0.4</v>
      </c>
      <c r="Z910" s="318"/>
      <c r="AA910" s="318"/>
      <c r="AB910" s="319"/>
      <c r="AC910" s="264" t="s">
        <v>196</v>
      </c>
      <c r="AD910" s="438"/>
      <c r="AE910" s="438"/>
      <c r="AF910" s="438"/>
      <c r="AG910" s="439"/>
      <c r="AH910" s="440" t="s">
        <v>460</v>
      </c>
      <c r="AI910" s="441"/>
      <c r="AJ910" s="441"/>
      <c r="AK910" s="442"/>
      <c r="AL910" s="324" t="s">
        <v>460</v>
      </c>
      <c r="AM910" s="325"/>
      <c r="AN910" s="325"/>
      <c r="AO910" s="326"/>
      <c r="AP910" s="320"/>
      <c r="AQ910" s="320"/>
      <c r="AR910" s="320"/>
      <c r="AS910" s="320"/>
      <c r="AT910" s="320"/>
      <c r="AU910" s="320"/>
      <c r="AV910" s="320"/>
      <c r="AW910" s="320"/>
      <c r="AX910" s="320"/>
    </row>
    <row r="911" spans="1:50" ht="30" customHeight="1" x14ac:dyDescent="0.15">
      <c r="A911" s="403">
        <v>9</v>
      </c>
      <c r="B911" s="403">
        <v>1</v>
      </c>
      <c r="C911" s="429" t="s">
        <v>618</v>
      </c>
      <c r="D911" s="430"/>
      <c r="E911" s="430"/>
      <c r="F911" s="430"/>
      <c r="G911" s="430"/>
      <c r="H911" s="430"/>
      <c r="I911" s="431"/>
      <c r="J911" s="432">
        <v>2000012100001</v>
      </c>
      <c r="K911" s="433"/>
      <c r="L911" s="433"/>
      <c r="M911" s="433"/>
      <c r="N911" s="433"/>
      <c r="O911" s="434"/>
      <c r="P911" s="435" t="s">
        <v>616</v>
      </c>
      <c r="Q911" s="436"/>
      <c r="R911" s="436"/>
      <c r="S911" s="436"/>
      <c r="T911" s="436"/>
      <c r="U911" s="436"/>
      <c r="V911" s="436"/>
      <c r="W911" s="436"/>
      <c r="X911" s="437"/>
      <c r="Y911" s="317">
        <v>0.1</v>
      </c>
      <c r="Z911" s="318"/>
      <c r="AA911" s="318"/>
      <c r="AB911" s="319"/>
      <c r="AC911" s="264" t="s">
        <v>196</v>
      </c>
      <c r="AD911" s="438"/>
      <c r="AE911" s="438"/>
      <c r="AF911" s="438"/>
      <c r="AG911" s="439"/>
      <c r="AH911" s="440" t="s">
        <v>460</v>
      </c>
      <c r="AI911" s="441"/>
      <c r="AJ911" s="441"/>
      <c r="AK911" s="442"/>
      <c r="AL911" s="324" t="s">
        <v>460</v>
      </c>
      <c r="AM911" s="325"/>
      <c r="AN911" s="325"/>
      <c r="AO911" s="326"/>
      <c r="AP911" s="320"/>
      <c r="AQ911" s="320"/>
      <c r="AR911" s="320"/>
      <c r="AS911" s="320"/>
      <c r="AT911" s="320"/>
      <c r="AU911" s="320"/>
      <c r="AV911" s="320"/>
      <c r="AW911" s="320"/>
      <c r="AX911" s="320"/>
    </row>
    <row r="912" spans="1:50" ht="30" customHeight="1" x14ac:dyDescent="0.15">
      <c r="A912" s="403">
        <v>10</v>
      </c>
      <c r="B912" s="403">
        <v>1</v>
      </c>
      <c r="C912" s="429" t="s">
        <v>619</v>
      </c>
      <c r="D912" s="430"/>
      <c r="E912" s="430"/>
      <c r="F912" s="430"/>
      <c r="G912" s="430"/>
      <c r="H912" s="430"/>
      <c r="I912" s="431"/>
      <c r="J912" s="432">
        <v>2000012100001</v>
      </c>
      <c r="K912" s="433"/>
      <c r="L912" s="433"/>
      <c r="M912" s="433"/>
      <c r="N912" s="433"/>
      <c r="O912" s="434"/>
      <c r="P912" s="435" t="s">
        <v>610</v>
      </c>
      <c r="Q912" s="436"/>
      <c r="R912" s="436"/>
      <c r="S912" s="436"/>
      <c r="T912" s="436"/>
      <c r="U912" s="436"/>
      <c r="V912" s="436"/>
      <c r="W912" s="436"/>
      <c r="X912" s="437"/>
      <c r="Y912" s="317">
        <v>0.2</v>
      </c>
      <c r="Z912" s="318"/>
      <c r="AA912" s="318"/>
      <c r="AB912" s="319"/>
      <c r="AC912" s="264" t="s">
        <v>196</v>
      </c>
      <c r="AD912" s="438"/>
      <c r="AE912" s="438"/>
      <c r="AF912" s="438"/>
      <c r="AG912" s="439"/>
      <c r="AH912" s="440" t="s">
        <v>460</v>
      </c>
      <c r="AI912" s="441"/>
      <c r="AJ912" s="441"/>
      <c r="AK912" s="442"/>
      <c r="AL912" s="324" t="s">
        <v>460</v>
      </c>
      <c r="AM912" s="325"/>
      <c r="AN912" s="325"/>
      <c r="AO912" s="326"/>
      <c r="AP912" s="320"/>
      <c r="AQ912" s="320"/>
      <c r="AR912" s="320"/>
      <c r="AS912" s="320"/>
      <c r="AT912" s="320"/>
      <c r="AU912" s="320"/>
      <c r="AV912" s="320"/>
      <c r="AW912" s="320"/>
      <c r="AX912" s="320"/>
    </row>
    <row r="913" spans="1:50" ht="30" customHeight="1" x14ac:dyDescent="0.15">
      <c r="A913" s="403">
        <v>11</v>
      </c>
      <c r="B913" s="403">
        <v>1</v>
      </c>
      <c r="C913" s="429" t="s">
        <v>619</v>
      </c>
      <c r="D913" s="430"/>
      <c r="E913" s="430"/>
      <c r="F913" s="430"/>
      <c r="G913" s="430"/>
      <c r="H913" s="430"/>
      <c r="I913" s="431"/>
      <c r="J913" s="432">
        <v>2000012100001</v>
      </c>
      <c r="K913" s="433"/>
      <c r="L913" s="433"/>
      <c r="M913" s="433"/>
      <c r="N913" s="433"/>
      <c r="O913" s="434"/>
      <c r="P913" s="435" t="s">
        <v>616</v>
      </c>
      <c r="Q913" s="436"/>
      <c r="R913" s="436"/>
      <c r="S913" s="436"/>
      <c r="T913" s="436"/>
      <c r="U913" s="436"/>
      <c r="V913" s="436"/>
      <c r="W913" s="436"/>
      <c r="X913" s="437"/>
      <c r="Y913" s="317">
        <v>0.1</v>
      </c>
      <c r="Z913" s="318"/>
      <c r="AA913" s="318"/>
      <c r="AB913" s="319"/>
      <c r="AC913" s="264" t="s">
        <v>196</v>
      </c>
      <c r="AD913" s="438"/>
      <c r="AE913" s="438"/>
      <c r="AF913" s="438"/>
      <c r="AG913" s="439"/>
      <c r="AH913" s="440" t="s">
        <v>460</v>
      </c>
      <c r="AI913" s="441"/>
      <c r="AJ913" s="441"/>
      <c r="AK913" s="442"/>
      <c r="AL913" s="324" t="s">
        <v>460</v>
      </c>
      <c r="AM913" s="325"/>
      <c r="AN913" s="325"/>
      <c r="AO913" s="326"/>
      <c r="AP913" s="320"/>
      <c r="AQ913" s="320"/>
      <c r="AR913" s="320"/>
      <c r="AS913" s="320"/>
      <c r="AT913" s="320"/>
      <c r="AU913" s="320"/>
      <c r="AV913" s="320"/>
      <c r="AW913" s="320"/>
      <c r="AX913" s="320"/>
    </row>
    <row r="914" spans="1:50" ht="30" customHeight="1" x14ac:dyDescent="0.15">
      <c r="A914" s="403">
        <v>12</v>
      </c>
      <c r="B914" s="403">
        <v>1</v>
      </c>
      <c r="C914" s="429" t="s">
        <v>620</v>
      </c>
      <c r="D914" s="430"/>
      <c r="E914" s="430"/>
      <c r="F914" s="430"/>
      <c r="G914" s="430"/>
      <c r="H914" s="430"/>
      <c r="I914" s="431"/>
      <c r="J914" s="432">
        <v>2000012100001</v>
      </c>
      <c r="K914" s="433"/>
      <c r="L914" s="433"/>
      <c r="M914" s="433"/>
      <c r="N914" s="433"/>
      <c r="O914" s="434"/>
      <c r="P914" s="435" t="s">
        <v>610</v>
      </c>
      <c r="Q914" s="436"/>
      <c r="R914" s="436"/>
      <c r="S914" s="436"/>
      <c r="T914" s="436"/>
      <c r="U914" s="436"/>
      <c r="V914" s="436"/>
      <c r="W914" s="436"/>
      <c r="X914" s="437"/>
      <c r="Y914" s="317">
        <v>0.2</v>
      </c>
      <c r="Z914" s="318"/>
      <c r="AA914" s="318"/>
      <c r="AB914" s="319"/>
      <c r="AC914" s="264" t="s">
        <v>196</v>
      </c>
      <c r="AD914" s="438"/>
      <c r="AE914" s="438"/>
      <c r="AF914" s="438"/>
      <c r="AG914" s="439"/>
      <c r="AH914" s="440" t="s">
        <v>460</v>
      </c>
      <c r="AI914" s="441"/>
      <c r="AJ914" s="441"/>
      <c r="AK914" s="442"/>
      <c r="AL914" s="324" t="s">
        <v>460</v>
      </c>
      <c r="AM914" s="325"/>
      <c r="AN914" s="325"/>
      <c r="AO914" s="326"/>
      <c r="AP914" s="320"/>
      <c r="AQ914" s="320"/>
      <c r="AR914" s="320"/>
      <c r="AS914" s="320"/>
      <c r="AT914" s="320"/>
      <c r="AU914" s="320"/>
      <c r="AV914" s="320"/>
      <c r="AW914" s="320"/>
      <c r="AX914" s="320"/>
    </row>
    <row r="915" spans="1:50" ht="30" customHeight="1" x14ac:dyDescent="0.15">
      <c r="A915" s="403">
        <v>13</v>
      </c>
      <c r="B915" s="403">
        <v>1</v>
      </c>
      <c r="C915" s="429" t="s">
        <v>621</v>
      </c>
      <c r="D915" s="430"/>
      <c r="E915" s="430"/>
      <c r="F915" s="430"/>
      <c r="G915" s="430"/>
      <c r="H915" s="430"/>
      <c r="I915" s="431"/>
      <c r="J915" s="432">
        <v>2000012100001</v>
      </c>
      <c r="K915" s="433"/>
      <c r="L915" s="433"/>
      <c r="M915" s="433"/>
      <c r="N915" s="433"/>
      <c r="O915" s="434"/>
      <c r="P915" s="435" t="s">
        <v>610</v>
      </c>
      <c r="Q915" s="436"/>
      <c r="R915" s="436"/>
      <c r="S915" s="436"/>
      <c r="T915" s="436"/>
      <c r="U915" s="436"/>
      <c r="V915" s="436"/>
      <c r="W915" s="436"/>
      <c r="X915" s="437"/>
      <c r="Y915" s="317">
        <v>0.2</v>
      </c>
      <c r="Z915" s="318"/>
      <c r="AA915" s="318"/>
      <c r="AB915" s="319"/>
      <c r="AC915" s="264" t="s">
        <v>196</v>
      </c>
      <c r="AD915" s="438"/>
      <c r="AE915" s="438"/>
      <c r="AF915" s="438"/>
      <c r="AG915" s="439"/>
      <c r="AH915" s="440" t="s">
        <v>460</v>
      </c>
      <c r="AI915" s="441"/>
      <c r="AJ915" s="441"/>
      <c r="AK915" s="442"/>
      <c r="AL915" s="324" t="s">
        <v>460</v>
      </c>
      <c r="AM915" s="325"/>
      <c r="AN915" s="325"/>
      <c r="AO915" s="326"/>
      <c r="AP915" s="320"/>
      <c r="AQ915" s="320"/>
      <c r="AR915" s="320"/>
      <c r="AS915" s="320"/>
      <c r="AT915" s="320"/>
      <c r="AU915" s="320"/>
      <c r="AV915" s="320"/>
      <c r="AW915" s="320"/>
      <c r="AX915" s="320"/>
    </row>
    <row r="916" spans="1:50" ht="30" customHeight="1" x14ac:dyDescent="0.15">
      <c r="A916" s="403">
        <v>14</v>
      </c>
      <c r="B916" s="403">
        <v>1</v>
      </c>
      <c r="C916" s="426" t="s">
        <v>622</v>
      </c>
      <c r="D916" s="417"/>
      <c r="E916" s="417"/>
      <c r="F916" s="417"/>
      <c r="G916" s="417"/>
      <c r="H916" s="417"/>
      <c r="I916" s="417"/>
      <c r="J916" s="418">
        <v>2000012100001</v>
      </c>
      <c r="K916" s="419"/>
      <c r="L916" s="419"/>
      <c r="M916" s="419"/>
      <c r="N916" s="419"/>
      <c r="O916" s="419"/>
      <c r="P916" s="315" t="s">
        <v>610</v>
      </c>
      <c r="Q916" s="316"/>
      <c r="R916" s="316"/>
      <c r="S916" s="316"/>
      <c r="T916" s="316"/>
      <c r="U916" s="316"/>
      <c r="V916" s="316"/>
      <c r="W916" s="316"/>
      <c r="X916" s="316"/>
      <c r="Y916" s="317">
        <v>0.2</v>
      </c>
      <c r="Z916" s="318"/>
      <c r="AA916" s="318"/>
      <c r="AB916" s="319"/>
      <c r="AC916" s="327" t="s">
        <v>196</v>
      </c>
      <c r="AD916" s="425"/>
      <c r="AE916" s="425"/>
      <c r="AF916" s="425"/>
      <c r="AG916" s="425"/>
      <c r="AH916" s="322" t="s">
        <v>460</v>
      </c>
      <c r="AI916" s="323"/>
      <c r="AJ916" s="323"/>
      <c r="AK916" s="323"/>
      <c r="AL916" s="324" t="s">
        <v>460</v>
      </c>
      <c r="AM916" s="325"/>
      <c r="AN916" s="325"/>
      <c r="AO916" s="326"/>
      <c r="AP916" s="320"/>
      <c r="AQ916" s="320"/>
      <c r="AR916" s="320"/>
      <c r="AS916" s="320"/>
      <c r="AT916" s="320"/>
      <c r="AU916" s="320"/>
      <c r="AV916" s="320"/>
      <c r="AW916" s="320"/>
      <c r="AX916" s="320"/>
    </row>
    <row r="917" spans="1:50" ht="30" customHeight="1" x14ac:dyDescent="0.15">
      <c r="A917" s="403">
        <v>15</v>
      </c>
      <c r="B917" s="403">
        <v>1</v>
      </c>
      <c r="C917" s="426" t="s">
        <v>623</v>
      </c>
      <c r="D917" s="417"/>
      <c r="E917" s="417"/>
      <c r="F917" s="417"/>
      <c r="G917" s="417"/>
      <c r="H917" s="417"/>
      <c r="I917" s="417"/>
      <c r="J917" s="418">
        <v>2000012100001</v>
      </c>
      <c r="K917" s="419"/>
      <c r="L917" s="419"/>
      <c r="M917" s="419"/>
      <c r="N917" s="419"/>
      <c r="O917" s="419"/>
      <c r="P917" s="315" t="s">
        <v>610</v>
      </c>
      <c r="Q917" s="316"/>
      <c r="R917" s="316"/>
      <c r="S917" s="316"/>
      <c r="T917" s="316"/>
      <c r="U917" s="316"/>
      <c r="V917" s="316"/>
      <c r="W917" s="316"/>
      <c r="X917" s="316"/>
      <c r="Y917" s="317">
        <v>0.2</v>
      </c>
      <c r="Z917" s="318"/>
      <c r="AA917" s="318"/>
      <c r="AB917" s="319"/>
      <c r="AC917" s="327" t="s">
        <v>196</v>
      </c>
      <c r="AD917" s="425"/>
      <c r="AE917" s="425"/>
      <c r="AF917" s="425"/>
      <c r="AG917" s="425"/>
      <c r="AH917" s="322" t="s">
        <v>460</v>
      </c>
      <c r="AI917" s="323"/>
      <c r="AJ917" s="323"/>
      <c r="AK917" s="323"/>
      <c r="AL917" s="324" t="s">
        <v>460</v>
      </c>
      <c r="AM917" s="325"/>
      <c r="AN917" s="325"/>
      <c r="AO917" s="326"/>
      <c r="AP917" s="320"/>
      <c r="AQ917" s="320"/>
      <c r="AR917" s="320"/>
      <c r="AS917" s="320"/>
      <c r="AT917" s="320"/>
      <c r="AU917" s="320"/>
      <c r="AV917" s="320"/>
      <c r="AW917" s="320"/>
      <c r="AX917" s="320"/>
    </row>
    <row r="918" spans="1:50" ht="30" customHeight="1" x14ac:dyDescent="0.15">
      <c r="A918" s="403">
        <v>16</v>
      </c>
      <c r="B918" s="403">
        <v>1</v>
      </c>
      <c r="C918" s="426" t="s">
        <v>624</v>
      </c>
      <c r="D918" s="417"/>
      <c r="E918" s="417"/>
      <c r="F918" s="417"/>
      <c r="G918" s="417"/>
      <c r="H918" s="417"/>
      <c r="I918" s="417"/>
      <c r="J918" s="418">
        <v>2000012100001</v>
      </c>
      <c r="K918" s="419"/>
      <c r="L918" s="419"/>
      <c r="M918" s="419"/>
      <c r="N918" s="419"/>
      <c r="O918" s="419"/>
      <c r="P918" s="315" t="s">
        <v>610</v>
      </c>
      <c r="Q918" s="316"/>
      <c r="R918" s="316"/>
      <c r="S918" s="316"/>
      <c r="T918" s="316"/>
      <c r="U918" s="316"/>
      <c r="V918" s="316"/>
      <c r="W918" s="316"/>
      <c r="X918" s="316"/>
      <c r="Y918" s="317">
        <v>0.1</v>
      </c>
      <c r="Z918" s="318"/>
      <c r="AA918" s="318"/>
      <c r="AB918" s="319"/>
      <c r="AC918" s="327" t="s">
        <v>196</v>
      </c>
      <c r="AD918" s="425"/>
      <c r="AE918" s="425"/>
      <c r="AF918" s="425"/>
      <c r="AG918" s="425"/>
      <c r="AH918" s="322" t="s">
        <v>460</v>
      </c>
      <c r="AI918" s="323"/>
      <c r="AJ918" s="323"/>
      <c r="AK918" s="323"/>
      <c r="AL918" s="324" t="s">
        <v>460</v>
      </c>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26"/>
      <c r="D919" s="417"/>
      <c r="E919" s="417"/>
      <c r="F919" s="417"/>
      <c r="G919" s="417"/>
      <c r="H919" s="417"/>
      <c r="I919" s="417"/>
      <c r="J919" s="418"/>
      <c r="K919" s="419"/>
      <c r="L919" s="419"/>
      <c r="M919" s="419"/>
      <c r="N919" s="419"/>
      <c r="O919" s="419"/>
      <c r="P919" s="315"/>
      <c r="Q919" s="316"/>
      <c r="R919" s="316"/>
      <c r="S919" s="316"/>
      <c r="T919" s="316"/>
      <c r="U919" s="316"/>
      <c r="V919" s="316"/>
      <c r="W919" s="316"/>
      <c r="X919" s="316"/>
      <c r="Y919" s="317"/>
      <c r="Z919" s="318"/>
      <c r="AA919" s="318"/>
      <c r="AB919" s="319"/>
      <c r="AC919" s="327"/>
      <c r="AD919" s="425"/>
      <c r="AE919" s="425"/>
      <c r="AF919" s="425"/>
      <c r="AG919" s="425"/>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26"/>
      <c r="D920" s="417"/>
      <c r="E920" s="417"/>
      <c r="F920" s="417"/>
      <c r="G920" s="417"/>
      <c r="H920" s="417"/>
      <c r="I920" s="417"/>
      <c r="J920" s="418"/>
      <c r="K920" s="419"/>
      <c r="L920" s="419"/>
      <c r="M920" s="419"/>
      <c r="N920" s="419"/>
      <c r="O920" s="419"/>
      <c r="P920" s="315"/>
      <c r="Q920" s="316"/>
      <c r="R920" s="316"/>
      <c r="S920" s="316"/>
      <c r="T920" s="316"/>
      <c r="U920" s="316"/>
      <c r="V920" s="316"/>
      <c r="W920" s="316"/>
      <c r="X920" s="316"/>
      <c r="Y920" s="317"/>
      <c r="Z920" s="318"/>
      <c r="AA920" s="318"/>
      <c r="AB920" s="319"/>
      <c r="AC920" s="327"/>
      <c r="AD920" s="425"/>
      <c r="AE920" s="425"/>
      <c r="AF920" s="425"/>
      <c r="AG920" s="425"/>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26"/>
      <c r="D921" s="417"/>
      <c r="E921" s="417"/>
      <c r="F921" s="417"/>
      <c r="G921" s="417"/>
      <c r="H921" s="417"/>
      <c r="I921" s="417"/>
      <c r="J921" s="418"/>
      <c r="K921" s="419"/>
      <c r="L921" s="419"/>
      <c r="M921" s="419"/>
      <c r="N921" s="419"/>
      <c r="O921" s="419"/>
      <c r="P921" s="315"/>
      <c r="Q921" s="316"/>
      <c r="R921" s="316"/>
      <c r="S921" s="316"/>
      <c r="T921" s="316"/>
      <c r="U921" s="316"/>
      <c r="V921" s="316"/>
      <c r="W921" s="316"/>
      <c r="X921" s="316"/>
      <c r="Y921" s="317"/>
      <c r="Z921" s="318"/>
      <c r="AA921" s="318"/>
      <c r="AB921" s="319"/>
      <c r="AC921" s="327"/>
      <c r="AD921" s="425"/>
      <c r="AE921" s="425"/>
      <c r="AF921" s="425"/>
      <c r="AG921" s="425"/>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429</v>
      </c>
      <c r="K935" s="112"/>
      <c r="L935" s="112"/>
      <c r="M935" s="112"/>
      <c r="N935" s="112"/>
      <c r="O935" s="112"/>
      <c r="P935" s="346" t="s">
        <v>373</v>
      </c>
      <c r="Q935" s="346"/>
      <c r="R935" s="346"/>
      <c r="S935" s="346"/>
      <c r="T935" s="346"/>
      <c r="U935" s="346"/>
      <c r="V935" s="346"/>
      <c r="W935" s="346"/>
      <c r="X935" s="346"/>
      <c r="Y935" s="343" t="s">
        <v>426</v>
      </c>
      <c r="Z935" s="344"/>
      <c r="AA935" s="344"/>
      <c r="AB935" s="344"/>
      <c r="AC935" s="275" t="s">
        <v>473</v>
      </c>
      <c r="AD935" s="275"/>
      <c r="AE935" s="275"/>
      <c r="AF935" s="275"/>
      <c r="AG935" s="275"/>
      <c r="AH935" s="343" t="s">
        <v>507</v>
      </c>
      <c r="AI935" s="345"/>
      <c r="AJ935" s="345"/>
      <c r="AK935" s="345"/>
      <c r="AL935" s="345" t="s">
        <v>21</v>
      </c>
      <c r="AM935" s="345"/>
      <c r="AN935" s="345"/>
      <c r="AO935" s="427"/>
      <c r="AP935" s="428" t="s">
        <v>430</v>
      </c>
      <c r="AQ935" s="428"/>
      <c r="AR935" s="428"/>
      <c r="AS935" s="428"/>
      <c r="AT935" s="428"/>
      <c r="AU935" s="428"/>
      <c r="AV935" s="428"/>
      <c r="AW935" s="428"/>
      <c r="AX935" s="428"/>
    </row>
    <row r="936" spans="1:50" ht="30" customHeight="1" x14ac:dyDescent="0.15">
      <c r="A936" s="403">
        <v>1</v>
      </c>
      <c r="B936" s="403">
        <v>1</v>
      </c>
      <c r="C936" s="426" t="s">
        <v>640</v>
      </c>
      <c r="D936" s="417"/>
      <c r="E936" s="417"/>
      <c r="F936" s="417"/>
      <c r="G936" s="417"/>
      <c r="H936" s="417"/>
      <c r="I936" s="417"/>
      <c r="J936" s="418">
        <v>3010401022977</v>
      </c>
      <c r="K936" s="419"/>
      <c r="L936" s="419"/>
      <c r="M936" s="419"/>
      <c r="N936" s="419"/>
      <c r="O936" s="419"/>
      <c r="P936" s="315" t="s">
        <v>693</v>
      </c>
      <c r="Q936" s="316"/>
      <c r="R936" s="316"/>
      <c r="S936" s="316"/>
      <c r="T936" s="316"/>
      <c r="U936" s="316"/>
      <c r="V936" s="316"/>
      <c r="W936" s="316"/>
      <c r="X936" s="316"/>
      <c r="Y936" s="317">
        <v>1</v>
      </c>
      <c r="Z936" s="318"/>
      <c r="AA936" s="318"/>
      <c r="AB936" s="319"/>
      <c r="AC936" s="327" t="s">
        <v>518</v>
      </c>
      <c r="AD936" s="425"/>
      <c r="AE936" s="425"/>
      <c r="AF936" s="425"/>
      <c r="AG936" s="425"/>
      <c r="AH936" s="420" t="s">
        <v>601</v>
      </c>
      <c r="AI936" s="421"/>
      <c r="AJ936" s="421"/>
      <c r="AK936" s="421"/>
      <c r="AL936" s="324" t="s">
        <v>601</v>
      </c>
      <c r="AM936" s="325"/>
      <c r="AN936" s="325"/>
      <c r="AO936" s="326"/>
      <c r="AP936" s="320"/>
      <c r="AQ936" s="320"/>
      <c r="AR936" s="320"/>
      <c r="AS936" s="320"/>
      <c r="AT936" s="320"/>
      <c r="AU936" s="320"/>
      <c r="AV936" s="320"/>
      <c r="AW936" s="320"/>
      <c r="AX936" s="320"/>
    </row>
    <row r="937" spans="1:50" ht="30" customHeight="1" x14ac:dyDescent="0.15">
      <c r="A937" s="403">
        <v>2</v>
      </c>
      <c r="B937" s="403">
        <v>1</v>
      </c>
      <c r="C937" s="426" t="s">
        <v>626</v>
      </c>
      <c r="D937" s="417"/>
      <c r="E937" s="417"/>
      <c r="F937" s="417"/>
      <c r="G937" s="417"/>
      <c r="H937" s="417"/>
      <c r="I937" s="417"/>
      <c r="J937" s="418">
        <v>8011001006250</v>
      </c>
      <c r="K937" s="419"/>
      <c r="L937" s="419"/>
      <c r="M937" s="419"/>
      <c r="N937" s="419"/>
      <c r="O937" s="419"/>
      <c r="P937" s="315" t="s">
        <v>612</v>
      </c>
      <c r="Q937" s="316"/>
      <c r="R937" s="316"/>
      <c r="S937" s="316"/>
      <c r="T937" s="316"/>
      <c r="U937" s="316"/>
      <c r="V937" s="316"/>
      <c r="W937" s="316"/>
      <c r="X937" s="316"/>
      <c r="Y937" s="317">
        <v>0.8</v>
      </c>
      <c r="Z937" s="318"/>
      <c r="AA937" s="318"/>
      <c r="AB937" s="319"/>
      <c r="AC937" s="327" t="s">
        <v>518</v>
      </c>
      <c r="AD937" s="327"/>
      <c r="AE937" s="327"/>
      <c r="AF937" s="327"/>
      <c r="AG937" s="327"/>
      <c r="AH937" s="420" t="s">
        <v>601</v>
      </c>
      <c r="AI937" s="421"/>
      <c r="AJ937" s="421"/>
      <c r="AK937" s="421"/>
      <c r="AL937" s="422" t="s">
        <v>601</v>
      </c>
      <c r="AM937" s="423"/>
      <c r="AN937" s="423"/>
      <c r="AO937" s="424"/>
      <c r="AP937" s="320"/>
      <c r="AQ937" s="320"/>
      <c r="AR937" s="320"/>
      <c r="AS937" s="320"/>
      <c r="AT937" s="320"/>
      <c r="AU937" s="320"/>
      <c r="AV937" s="320"/>
      <c r="AW937" s="320"/>
      <c r="AX937" s="320"/>
    </row>
    <row r="938" spans="1:50" ht="30" customHeight="1" x14ac:dyDescent="0.15">
      <c r="A938" s="403">
        <v>3</v>
      </c>
      <c r="B938" s="403">
        <v>1</v>
      </c>
      <c r="C938" s="426" t="s">
        <v>627</v>
      </c>
      <c r="D938" s="417"/>
      <c r="E938" s="417"/>
      <c r="F938" s="417"/>
      <c r="G938" s="417"/>
      <c r="H938" s="417"/>
      <c r="I938" s="417"/>
      <c r="J938" s="418">
        <v>1240001010163</v>
      </c>
      <c r="K938" s="419"/>
      <c r="L938" s="419"/>
      <c r="M938" s="419"/>
      <c r="N938" s="419"/>
      <c r="O938" s="419"/>
      <c r="P938" s="315" t="s">
        <v>694</v>
      </c>
      <c r="Q938" s="316"/>
      <c r="R938" s="316"/>
      <c r="S938" s="316"/>
      <c r="T938" s="316"/>
      <c r="U938" s="316"/>
      <c r="V938" s="316"/>
      <c r="W938" s="316"/>
      <c r="X938" s="316"/>
      <c r="Y938" s="317">
        <v>0.7</v>
      </c>
      <c r="Z938" s="318"/>
      <c r="AA938" s="318"/>
      <c r="AB938" s="319"/>
      <c r="AC938" s="327" t="s">
        <v>518</v>
      </c>
      <c r="AD938" s="327"/>
      <c r="AE938" s="327"/>
      <c r="AF938" s="327"/>
      <c r="AG938" s="327"/>
      <c r="AH938" s="322" t="s">
        <v>601</v>
      </c>
      <c r="AI938" s="323"/>
      <c r="AJ938" s="323"/>
      <c r="AK938" s="323"/>
      <c r="AL938" s="324" t="s">
        <v>601</v>
      </c>
      <c r="AM938" s="325"/>
      <c r="AN938" s="325"/>
      <c r="AO938" s="326"/>
      <c r="AP938" s="320"/>
      <c r="AQ938" s="320"/>
      <c r="AR938" s="320"/>
      <c r="AS938" s="320"/>
      <c r="AT938" s="320"/>
      <c r="AU938" s="320"/>
      <c r="AV938" s="320"/>
      <c r="AW938" s="320"/>
      <c r="AX938" s="320"/>
    </row>
    <row r="939" spans="1:50" ht="30" customHeight="1" x14ac:dyDescent="0.15">
      <c r="A939" s="403">
        <v>4</v>
      </c>
      <c r="B939" s="403">
        <v>1</v>
      </c>
      <c r="C939" s="426" t="s">
        <v>628</v>
      </c>
      <c r="D939" s="417"/>
      <c r="E939" s="417"/>
      <c r="F939" s="417"/>
      <c r="G939" s="417"/>
      <c r="H939" s="417"/>
      <c r="I939" s="417"/>
      <c r="J939" s="418">
        <v>1240001010163</v>
      </c>
      <c r="K939" s="419"/>
      <c r="L939" s="419"/>
      <c r="M939" s="419"/>
      <c r="N939" s="419"/>
      <c r="O939" s="419"/>
      <c r="P939" s="315" t="s">
        <v>610</v>
      </c>
      <c r="Q939" s="316"/>
      <c r="R939" s="316"/>
      <c r="S939" s="316"/>
      <c r="T939" s="316"/>
      <c r="U939" s="316"/>
      <c r="V939" s="316"/>
      <c r="W939" s="316"/>
      <c r="X939" s="316"/>
      <c r="Y939" s="317">
        <v>0.1</v>
      </c>
      <c r="Z939" s="318"/>
      <c r="AA939" s="318"/>
      <c r="AB939" s="319"/>
      <c r="AC939" s="327" t="s">
        <v>518</v>
      </c>
      <c r="AD939" s="327"/>
      <c r="AE939" s="327"/>
      <c r="AF939" s="327"/>
      <c r="AG939" s="327"/>
      <c r="AH939" s="322" t="s">
        <v>601</v>
      </c>
      <c r="AI939" s="323"/>
      <c r="AJ939" s="323"/>
      <c r="AK939" s="323"/>
      <c r="AL939" s="324" t="s">
        <v>601</v>
      </c>
      <c r="AM939" s="325"/>
      <c r="AN939" s="325"/>
      <c r="AO939" s="326"/>
      <c r="AP939" s="320"/>
      <c r="AQ939" s="320"/>
      <c r="AR939" s="320"/>
      <c r="AS939" s="320"/>
      <c r="AT939" s="320"/>
      <c r="AU939" s="320"/>
      <c r="AV939" s="320"/>
      <c r="AW939" s="320"/>
      <c r="AX939" s="320"/>
    </row>
    <row r="940" spans="1:50" ht="30" customHeight="1" x14ac:dyDescent="0.15">
      <c r="A940" s="403">
        <v>5</v>
      </c>
      <c r="B940" s="403">
        <v>1</v>
      </c>
      <c r="C940" s="426" t="s">
        <v>630</v>
      </c>
      <c r="D940" s="417"/>
      <c r="E940" s="417"/>
      <c r="F940" s="417"/>
      <c r="G940" s="417"/>
      <c r="H940" s="417"/>
      <c r="I940" s="417"/>
      <c r="J940" s="418">
        <v>1470001003301</v>
      </c>
      <c r="K940" s="419"/>
      <c r="L940" s="419"/>
      <c r="M940" s="419"/>
      <c r="N940" s="419"/>
      <c r="O940" s="419"/>
      <c r="P940" s="315" t="s">
        <v>610</v>
      </c>
      <c r="Q940" s="316"/>
      <c r="R940" s="316"/>
      <c r="S940" s="316"/>
      <c r="T940" s="316"/>
      <c r="U940" s="316"/>
      <c r="V940" s="316"/>
      <c r="W940" s="316"/>
      <c r="X940" s="316"/>
      <c r="Y940" s="317">
        <v>0.2</v>
      </c>
      <c r="Z940" s="318"/>
      <c r="AA940" s="318"/>
      <c r="AB940" s="319"/>
      <c r="AC940" s="321" t="s">
        <v>518</v>
      </c>
      <c r="AD940" s="321"/>
      <c r="AE940" s="321"/>
      <c r="AF940" s="321"/>
      <c r="AG940" s="321"/>
      <c r="AH940" s="322" t="s">
        <v>601</v>
      </c>
      <c r="AI940" s="323"/>
      <c r="AJ940" s="323"/>
      <c r="AK940" s="323"/>
      <c r="AL940" s="324" t="s">
        <v>601</v>
      </c>
      <c r="AM940" s="325"/>
      <c r="AN940" s="325"/>
      <c r="AO940" s="326"/>
      <c r="AP940" s="320"/>
      <c r="AQ940" s="320"/>
      <c r="AR940" s="320"/>
      <c r="AS940" s="320"/>
      <c r="AT940" s="320"/>
      <c r="AU940" s="320"/>
      <c r="AV940" s="320"/>
      <c r="AW940" s="320"/>
      <c r="AX940" s="320"/>
    </row>
    <row r="941" spans="1:50" ht="30" customHeight="1" x14ac:dyDescent="0.15">
      <c r="A941" s="403">
        <v>6</v>
      </c>
      <c r="B941" s="403">
        <v>1</v>
      </c>
      <c r="C941" s="426" t="s">
        <v>629</v>
      </c>
      <c r="D941" s="417"/>
      <c r="E941" s="417"/>
      <c r="F941" s="417"/>
      <c r="G941" s="417"/>
      <c r="H941" s="417"/>
      <c r="I941" s="417"/>
      <c r="J941" s="418">
        <v>1470001003301</v>
      </c>
      <c r="K941" s="419"/>
      <c r="L941" s="419"/>
      <c r="M941" s="419"/>
      <c r="N941" s="419"/>
      <c r="O941" s="419"/>
      <c r="P941" s="315" t="s">
        <v>616</v>
      </c>
      <c r="Q941" s="316"/>
      <c r="R941" s="316"/>
      <c r="S941" s="316"/>
      <c r="T941" s="316"/>
      <c r="U941" s="316"/>
      <c r="V941" s="316"/>
      <c r="W941" s="316"/>
      <c r="X941" s="316"/>
      <c r="Y941" s="317">
        <v>0.1</v>
      </c>
      <c r="Z941" s="318"/>
      <c r="AA941" s="318"/>
      <c r="AB941" s="319"/>
      <c r="AC941" s="321" t="s">
        <v>518</v>
      </c>
      <c r="AD941" s="321"/>
      <c r="AE941" s="321"/>
      <c r="AF941" s="321"/>
      <c r="AG941" s="321"/>
      <c r="AH941" s="322" t="s">
        <v>601</v>
      </c>
      <c r="AI941" s="323"/>
      <c r="AJ941" s="323"/>
      <c r="AK941" s="323"/>
      <c r="AL941" s="324" t="s">
        <v>601</v>
      </c>
      <c r="AM941" s="325"/>
      <c r="AN941" s="325"/>
      <c r="AO941" s="326"/>
      <c r="AP941" s="320"/>
      <c r="AQ941" s="320"/>
      <c r="AR941" s="320"/>
      <c r="AS941" s="320"/>
      <c r="AT941" s="320"/>
      <c r="AU941" s="320"/>
      <c r="AV941" s="320"/>
      <c r="AW941" s="320"/>
      <c r="AX941" s="320"/>
    </row>
    <row r="942" spans="1:50" ht="30" customHeight="1" x14ac:dyDescent="0.15">
      <c r="A942" s="403">
        <v>7</v>
      </c>
      <c r="B942" s="403">
        <v>1</v>
      </c>
      <c r="C942" s="426" t="s">
        <v>631</v>
      </c>
      <c r="D942" s="417"/>
      <c r="E942" s="417"/>
      <c r="F942" s="417"/>
      <c r="G942" s="417"/>
      <c r="H942" s="417"/>
      <c r="I942" s="417"/>
      <c r="J942" s="418">
        <v>8180001032785</v>
      </c>
      <c r="K942" s="419"/>
      <c r="L942" s="419"/>
      <c r="M942" s="419"/>
      <c r="N942" s="419"/>
      <c r="O942" s="419"/>
      <c r="P942" s="315" t="s">
        <v>610</v>
      </c>
      <c r="Q942" s="316"/>
      <c r="R942" s="316"/>
      <c r="S942" s="316"/>
      <c r="T942" s="316"/>
      <c r="U942" s="316"/>
      <c r="V942" s="316"/>
      <c r="W942" s="316"/>
      <c r="X942" s="316"/>
      <c r="Y942" s="317">
        <v>0.2</v>
      </c>
      <c r="Z942" s="318"/>
      <c r="AA942" s="318"/>
      <c r="AB942" s="319"/>
      <c r="AC942" s="321" t="s">
        <v>518</v>
      </c>
      <c r="AD942" s="321"/>
      <c r="AE942" s="321"/>
      <c r="AF942" s="321"/>
      <c r="AG942" s="321"/>
      <c r="AH942" s="322" t="s">
        <v>601</v>
      </c>
      <c r="AI942" s="323"/>
      <c r="AJ942" s="323"/>
      <c r="AK942" s="323"/>
      <c r="AL942" s="324" t="s">
        <v>601</v>
      </c>
      <c r="AM942" s="325"/>
      <c r="AN942" s="325"/>
      <c r="AO942" s="326"/>
      <c r="AP942" s="320"/>
      <c r="AQ942" s="320"/>
      <c r="AR942" s="320"/>
      <c r="AS942" s="320"/>
      <c r="AT942" s="320"/>
      <c r="AU942" s="320"/>
      <c r="AV942" s="320"/>
      <c r="AW942" s="320"/>
      <c r="AX942" s="320"/>
    </row>
    <row r="943" spans="1:50" ht="30" customHeight="1" x14ac:dyDescent="0.15">
      <c r="A943" s="403">
        <v>8</v>
      </c>
      <c r="B943" s="403">
        <v>1</v>
      </c>
      <c r="C943" s="426" t="s">
        <v>632</v>
      </c>
      <c r="D943" s="417"/>
      <c r="E943" s="417"/>
      <c r="F943" s="417"/>
      <c r="G943" s="417"/>
      <c r="H943" s="417"/>
      <c r="I943" s="417"/>
      <c r="J943" s="418">
        <v>8180001032785</v>
      </c>
      <c r="K943" s="419"/>
      <c r="L943" s="419"/>
      <c r="M943" s="419"/>
      <c r="N943" s="419"/>
      <c r="O943" s="419"/>
      <c r="P943" s="315" t="s">
        <v>616</v>
      </c>
      <c r="Q943" s="316"/>
      <c r="R943" s="316"/>
      <c r="S943" s="316"/>
      <c r="T943" s="316"/>
      <c r="U943" s="316"/>
      <c r="V943" s="316"/>
      <c r="W943" s="316"/>
      <c r="X943" s="316"/>
      <c r="Y943" s="317">
        <v>0.1</v>
      </c>
      <c r="Z943" s="318"/>
      <c r="AA943" s="318"/>
      <c r="AB943" s="319"/>
      <c r="AC943" s="321" t="s">
        <v>518</v>
      </c>
      <c r="AD943" s="321"/>
      <c r="AE943" s="321"/>
      <c r="AF943" s="321"/>
      <c r="AG943" s="321"/>
      <c r="AH943" s="322" t="s">
        <v>601</v>
      </c>
      <c r="AI943" s="323"/>
      <c r="AJ943" s="323"/>
      <c r="AK943" s="323"/>
      <c r="AL943" s="324" t="s">
        <v>601</v>
      </c>
      <c r="AM943" s="325"/>
      <c r="AN943" s="325"/>
      <c r="AO943" s="326"/>
      <c r="AP943" s="320"/>
      <c r="AQ943" s="320"/>
      <c r="AR943" s="320"/>
      <c r="AS943" s="320"/>
      <c r="AT943" s="320"/>
      <c r="AU943" s="320"/>
      <c r="AV943" s="320"/>
      <c r="AW943" s="320"/>
      <c r="AX943" s="320"/>
    </row>
    <row r="944" spans="1:50" ht="45" customHeight="1" x14ac:dyDescent="0.15">
      <c r="A944" s="403">
        <v>9</v>
      </c>
      <c r="B944" s="403">
        <v>1</v>
      </c>
      <c r="C944" s="426" t="s">
        <v>634</v>
      </c>
      <c r="D944" s="417"/>
      <c r="E944" s="417"/>
      <c r="F944" s="417"/>
      <c r="G944" s="417"/>
      <c r="H944" s="417"/>
      <c r="I944" s="417"/>
      <c r="J944" s="418">
        <v>3100002001545</v>
      </c>
      <c r="K944" s="419"/>
      <c r="L944" s="419"/>
      <c r="M944" s="419"/>
      <c r="N944" s="419"/>
      <c r="O944" s="419"/>
      <c r="P944" s="315" t="s">
        <v>610</v>
      </c>
      <c r="Q944" s="316"/>
      <c r="R944" s="316"/>
      <c r="S944" s="316"/>
      <c r="T944" s="316"/>
      <c r="U944" s="316"/>
      <c r="V944" s="316"/>
      <c r="W944" s="316"/>
      <c r="X944" s="316"/>
      <c r="Y944" s="317">
        <v>0.1</v>
      </c>
      <c r="Z944" s="318"/>
      <c r="AA944" s="318"/>
      <c r="AB944" s="319"/>
      <c r="AC944" s="321" t="s">
        <v>518</v>
      </c>
      <c r="AD944" s="321"/>
      <c r="AE944" s="321"/>
      <c r="AF944" s="321"/>
      <c r="AG944" s="321"/>
      <c r="AH944" s="322" t="s">
        <v>601</v>
      </c>
      <c r="AI944" s="323"/>
      <c r="AJ944" s="323"/>
      <c r="AK944" s="323"/>
      <c r="AL944" s="324" t="s">
        <v>601</v>
      </c>
      <c r="AM944" s="325"/>
      <c r="AN944" s="325"/>
      <c r="AO944" s="326"/>
      <c r="AP944" s="320"/>
      <c r="AQ944" s="320"/>
      <c r="AR944" s="320"/>
      <c r="AS944" s="320"/>
      <c r="AT944" s="320"/>
      <c r="AU944" s="320"/>
      <c r="AV944" s="320"/>
      <c r="AW944" s="320"/>
      <c r="AX944" s="320"/>
    </row>
    <row r="945" spans="1:50" ht="45" customHeight="1" x14ac:dyDescent="0.15">
      <c r="A945" s="403">
        <v>10</v>
      </c>
      <c r="B945" s="403">
        <v>1</v>
      </c>
      <c r="C945" s="426" t="s">
        <v>633</v>
      </c>
      <c r="D945" s="417"/>
      <c r="E945" s="417"/>
      <c r="F945" s="417"/>
      <c r="G945" s="417"/>
      <c r="H945" s="417"/>
      <c r="I945" s="417"/>
      <c r="J945" s="418">
        <v>3100002001545</v>
      </c>
      <c r="K945" s="419"/>
      <c r="L945" s="419"/>
      <c r="M945" s="419"/>
      <c r="N945" s="419"/>
      <c r="O945" s="419"/>
      <c r="P945" s="315" t="s">
        <v>616</v>
      </c>
      <c r="Q945" s="316"/>
      <c r="R945" s="316"/>
      <c r="S945" s="316"/>
      <c r="T945" s="316"/>
      <c r="U945" s="316"/>
      <c r="V945" s="316"/>
      <c r="W945" s="316"/>
      <c r="X945" s="316"/>
      <c r="Y945" s="317">
        <v>0.1</v>
      </c>
      <c r="Z945" s="318"/>
      <c r="AA945" s="318"/>
      <c r="AB945" s="319"/>
      <c r="AC945" s="321" t="s">
        <v>518</v>
      </c>
      <c r="AD945" s="321"/>
      <c r="AE945" s="321"/>
      <c r="AF945" s="321"/>
      <c r="AG945" s="321"/>
      <c r="AH945" s="322" t="s">
        <v>601</v>
      </c>
      <c r="AI945" s="323"/>
      <c r="AJ945" s="323"/>
      <c r="AK945" s="323"/>
      <c r="AL945" s="324" t="s">
        <v>601</v>
      </c>
      <c r="AM945" s="325"/>
      <c r="AN945" s="325"/>
      <c r="AO945" s="326"/>
      <c r="AP945" s="320"/>
      <c r="AQ945" s="320"/>
      <c r="AR945" s="320"/>
      <c r="AS945" s="320"/>
      <c r="AT945" s="320"/>
      <c r="AU945" s="320"/>
      <c r="AV945" s="320"/>
      <c r="AW945" s="320"/>
      <c r="AX945" s="320"/>
    </row>
    <row r="946" spans="1:50" ht="30" customHeight="1" x14ac:dyDescent="0.15">
      <c r="A946" s="403">
        <v>11</v>
      </c>
      <c r="B946" s="403">
        <v>1</v>
      </c>
      <c r="C946" s="426" t="s">
        <v>635</v>
      </c>
      <c r="D946" s="417"/>
      <c r="E946" s="417"/>
      <c r="F946" s="417"/>
      <c r="G946" s="417"/>
      <c r="H946" s="417"/>
      <c r="I946" s="417"/>
      <c r="J946" s="418">
        <v>4360001008886</v>
      </c>
      <c r="K946" s="419"/>
      <c r="L946" s="419"/>
      <c r="M946" s="419"/>
      <c r="N946" s="419"/>
      <c r="O946" s="419"/>
      <c r="P946" s="315" t="s">
        <v>610</v>
      </c>
      <c r="Q946" s="316"/>
      <c r="R946" s="316"/>
      <c r="S946" s="316"/>
      <c r="T946" s="316"/>
      <c r="U946" s="316"/>
      <c r="V946" s="316"/>
      <c r="W946" s="316"/>
      <c r="X946" s="316"/>
      <c r="Y946" s="317">
        <v>0.2</v>
      </c>
      <c r="Z946" s="318"/>
      <c r="AA946" s="318"/>
      <c r="AB946" s="319"/>
      <c r="AC946" s="321" t="s">
        <v>518</v>
      </c>
      <c r="AD946" s="321"/>
      <c r="AE946" s="321"/>
      <c r="AF946" s="321"/>
      <c r="AG946" s="321"/>
      <c r="AH946" s="322" t="s">
        <v>601</v>
      </c>
      <c r="AI946" s="323"/>
      <c r="AJ946" s="323"/>
      <c r="AK946" s="323"/>
      <c r="AL946" s="324" t="s">
        <v>601</v>
      </c>
      <c r="AM946" s="325"/>
      <c r="AN946" s="325"/>
      <c r="AO946" s="326"/>
      <c r="AP946" s="320"/>
      <c r="AQ946" s="320"/>
      <c r="AR946" s="320"/>
      <c r="AS946" s="320"/>
      <c r="AT946" s="320"/>
      <c r="AU946" s="320"/>
      <c r="AV946" s="320"/>
      <c r="AW946" s="320"/>
      <c r="AX946" s="320"/>
    </row>
    <row r="947" spans="1:50" ht="30" customHeight="1" x14ac:dyDescent="0.15">
      <c r="A947" s="403">
        <v>12</v>
      </c>
      <c r="B947" s="403">
        <v>1</v>
      </c>
      <c r="C947" s="426" t="s">
        <v>636</v>
      </c>
      <c r="D947" s="417"/>
      <c r="E947" s="417"/>
      <c r="F947" s="417"/>
      <c r="G947" s="417"/>
      <c r="H947" s="417"/>
      <c r="I947" s="417"/>
      <c r="J947" s="418">
        <v>2290801016370</v>
      </c>
      <c r="K947" s="419"/>
      <c r="L947" s="419"/>
      <c r="M947" s="419"/>
      <c r="N947" s="419"/>
      <c r="O947" s="419"/>
      <c r="P947" s="315" t="s">
        <v>610</v>
      </c>
      <c r="Q947" s="316"/>
      <c r="R947" s="316"/>
      <c r="S947" s="316"/>
      <c r="T947" s="316"/>
      <c r="U947" s="316"/>
      <c r="V947" s="316"/>
      <c r="W947" s="316"/>
      <c r="X947" s="316"/>
      <c r="Y947" s="317">
        <v>0.2</v>
      </c>
      <c r="Z947" s="318"/>
      <c r="AA947" s="318"/>
      <c r="AB947" s="319"/>
      <c r="AC947" s="321" t="s">
        <v>518</v>
      </c>
      <c r="AD947" s="321"/>
      <c r="AE947" s="321"/>
      <c r="AF947" s="321"/>
      <c r="AG947" s="321"/>
      <c r="AH947" s="322" t="s">
        <v>601</v>
      </c>
      <c r="AI947" s="323"/>
      <c r="AJ947" s="323"/>
      <c r="AK947" s="323"/>
      <c r="AL947" s="324" t="s">
        <v>601</v>
      </c>
      <c r="AM947" s="325"/>
      <c r="AN947" s="325"/>
      <c r="AO947" s="326"/>
      <c r="AP947" s="320"/>
      <c r="AQ947" s="320"/>
      <c r="AR947" s="320"/>
      <c r="AS947" s="320"/>
      <c r="AT947" s="320"/>
      <c r="AU947" s="320"/>
      <c r="AV947" s="320"/>
      <c r="AW947" s="320"/>
      <c r="AX947" s="320"/>
    </row>
    <row r="948" spans="1:50" ht="30" customHeight="1" x14ac:dyDescent="0.15">
      <c r="A948" s="403">
        <v>13</v>
      </c>
      <c r="B948" s="403">
        <v>1</v>
      </c>
      <c r="C948" s="426" t="s">
        <v>637</v>
      </c>
      <c r="D948" s="417"/>
      <c r="E948" s="417"/>
      <c r="F948" s="417"/>
      <c r="G948" s="417"/>
      <c r="H948" s="417"/>
      <c r="I948" s="417"/>
      <c r="J948" s="418">
        <v>4010001059584</v>
      </c>
      <c r="K948" s="419"/>
      <c r="L948" s="419"/>
      <c r="M948" s="419"/>
      <c r="N948" s="419"/>
      <c r="O948" s="419"/>
      <c r="P948" s="315" t="s">
        <v>695</v>
      </c>
      <c r="Q948" s="316"/>
      <c r="R948" s="316"/>
      <c r="S948" s="316"/>
      <c r="T948" s="316"/>
      <c r="U948" s="316"/>
      <c r="V948" s="316"/>
      <c r="W948" s="316"/>
      <c r="X948" s="316"/>
      <c r="Y948" s="317">
        <v>0.1</v>
      </c>
      <c r="Z948" s="318"/>
      <c r="AA948" s="318"/>
      <c r="AB948" s="319"/>
      <c r="AC948" s="321" t="s">
        <v>518</v>
      </c>
      <c r="AD948" s="321"/>
      <c r="AE948" s="321"/>
      <c r="AF948" s="321"/>
      <c r="AG948" s="321"/>
      <c r="AH948" s="322" t="s">
        <v>601</v>
      </c>
      <c r="AI948" s="323"/>
      <c r="AJ948" s="323"/>
      <c r="AK948" s="323"/>
      <c r="AL948" s="324" t="s">
        <v>601</v>
      </c>
      <c r="AM948" s="325"/>
      <c r="AN948" s="325"/>
      <c r="AO948" s="326"/>
      <c r="AP948" s="320"/>
      <c r="AQ948" s="320"/>
      <c r="AR948" s="320"/>
      <c r="AS948" s="320"/>
      <c r="AT948" s="320"/>
      <c r="AU948" s="320"/>
      <c r="AV948" s="320"/>
      <c r="AW948" s="320"/>
      <c r="AX948" s="320"/>
    </row>
    <row r="949" spans="1:50" ht="30" customHeight="1" x14ac:dyDescent="0.15">
      <c r="A949" s="403">
        <v>14</v>
      </c>
      <c r="B949" s="403">
        <v>1</v>
      </c>
      <c r="C949" s="426" t="s">
        <v>639</v>
      </c>
      <c r="D949" s="417"/>
      <c r="E949" s="417"/>
      <c r="F949" s="417"/>
      <c r="G949" s="417"/>
      <c r="H949" s="417"/>
      <c r="I949" s="417"/>
      <c r="J949" s="418">
        <v>2120001132225</v>
      </c>
      <c r="K949" s="419"/>
      <c r="L949" s="419"/>
      <c r="M949" s="419"/>
      <c r="N949" s="419"/>
      <c r="O949" s="419"/>
      <c r="P949" s="315" t="s">
        <v>610</v>
      </c>
      <c r="Q949" s="316"/>
      <c r="R949" s="316"/>
      <c r="S949" s="316"/>
      <c r="T949" s="316"/>
      <c r="U949" s="316"/>
      <c r="V949" s="316"/>
      <c r="W949" s="316"/>
      <c r="X949" s="316"/>
      <c r="Y949" s="317">
        <v>0.1</v>
      </c>
      <c r="Z949" s="318"/>
      <c r="AA949" s="318"/>
      <c r="AB949" s="319"/>
      <c r="AC949" s="321" t="s">
        <v>518</v>
      </c>
      <c r="AD949" s="321"/>
      <c r="AE949" s="321"/>
      <c r="AF949" s="321"/>
      <c r="AG949" s="321"/>
      <c r="AH949" s="322" t="s">
        <v>601</v>
      </c>
      <c r="AI949" s="323"/>
      <c r="AJ949" s="323"/>
      <c r="AK949" s="323"/>
      <c r="AL949" s="324" t="s">
        <v>601</v>
      </c>
      <c r="AM949" s="325"/>
      <c r="AN949" s="325"/>
      <c r="AO949" s="326"/>
      <c r="AP949" s="320"/>
      <c r="AQ949" s="320"/>
      <c r="AR949" s="320"/>
      <c r="AS949" s="320"/>
      <c r="AT949" s="320"/>
      <c r="AU949" s="320"/>
      <c r="AV949" s="320"/>
      <c r="AW949" s="320"/>
      <c r="AX949" s="320"/>
    </row>
    <row r="950" spans="1:50" ht="30" customHeight="1" x14ac:dyDescent="0.15">
      <c r="A950" s="403">
        <v>15</v>
      </c>
      <c r="B950" s="403">
        <v>1</v>
      </c>
      <c r="C950" s="426" t="s">
        <v>638</v>
      </c>
      <c r="D950" s="417"/>
      <c r="E950" s="417"/>
      <c r="F950" s="417"/>
      <c r="G950" s="417"/>
      <c r="H950" s="417"/>
      <c r="I950" s="417"/>
      <c r="J950" s="418">
        <v>2120001132225</v>
      </c>
      <c r="K950" s="419"/>
      <c r="L950" s="419"/>
      <c r="M950" s="419"/>
      <c r="N950" s="419"/>
      <c r="O950" s="419"/>
      <c r="P950" s="315" t="s">
        <v>616</v>
      </c>
      <c r="Q950" s="316"/>
      <c r="R950" s="316"/>
      <c r="S950" s="316"/>
      <c r="T950" s="316"/>
      <c r="U950" s="316"/>
      <c r="V950" s="316"/>
      <c r="W950" s="316"/>
      <c r="X950" s="316"/>
      <c r="Y950" s="317">
        <v>0.1</v>
      </c>
      <c r="Z950" s="318"/>
      <c r="AA950" s="318"/>
      <c r="AB950" s="319"/>
      <c r="AC950" s="321" t="s">
        <v>518</v>
      </c>
      <c r="AD950" s="321"/>
      <c r="AE950" s="321"/>
      <c r="AF950" s="321"/>
      <c r="AG950" s="321"/>
      <c r="AH950" s="322" t="s">
        <v>601</v>
      </c>
      <c r="AI950" s="323"/>
      <c r="AJ950" s="323"/>
      <c r="AK950" s="323"/>
      <c r="AL950" s="324" t="s">
        <v>601</v>
      </c>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645</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429</v>
      </c>
      <c r="K968" s="112"/>
      <c r="L968" s="112"/>
      <c r="M968" s="112"/>
      <c r="N968" s="112"/>
      <c r="O968" s="112"/>
      <c r="P968" s="346" t="s">
        <v>373</v>
      </c>
      <c r="Q968" s="346"/>
      <c r="R968" s="346"/>
      <c r="S968" s="346"/>
      <c r="T968" s="346"/>
      <c r="U968" s="346"/>
      <c r="V968" s="346"/>
      <c r="W968" s="346"/>
      <c r="X968" s="346"/>
      <c r="Y968" s="343" t="s">
        <v>426</v>
      </c>
      <c r="Z968" s="344"/>
      <c r="AA968" s="344"/>
      <c r="AB968" s="344"/>
      <c r="AC968" s="275" t="s">
        <v>473</v>
      </c>
      <c r="AD968" s="275"/>
      <c r="AE968" s="275"/>
      <c r="AF968" s="275"/>
      <c r="AG968" s="275"/>
      <c r="AH968" s="343" t="s">
        <v>507</v>
      </c>
      <c r="AI968" s="345"/>
      <c r="AJ968" s="345"/>
      <c r="AK968" s="345"/>
      <c r="AL968" s="345" t="s">
        <v>21</v>
      </c>
      <c r="AM968" s="345"/>
      <c r="AN968" s="345"/>
      <c r="AO968" s="427"/>
      <c r="AP968" s="428" t="s">
        <v>430</v>
      </c>
      <c r="AQ968" s="428"/>
      <c r="AR968" s="428"/>
      <c r="AS968" s="428"/>
      <c r="AT968" s="428"/>
      <c r="AU968" s="428"/>
      <c r="AV968" s="428"/>
      <c r="AW968" s="428"/>
      <c r="AX968" s="428"/>
    </row>
    <row r="969" spans="1:50" ht="30" customHeight="1" x14ac:dyDescent="0.15">
      <c r="A969" s="403">
        <v>1</v>
      </c>
      <c r="B969" s="403">
        <v>1</v>
      </c>
      <c r="C969" s="426" t="s">
        <v>648</v>
      </c>
      <c r="D969" s="417"/>
      <c r="E969" s="417"/>
      <c r="F969" s="417"/>
      <c r="G969" s="417"/>
      <c r="H969" s="417"/>
      <c r="I969" s="417"/>
      <c r="J969" s="418">
        <v>1010005004291</v>
      </c>
      <c r="K969" s="419"/>
      <c r="L969" s="419"/>
      <c r="M969" s="419"/>
      <c r="N969" s="419"/>
      <c r="O969" s="419"/>
      <c r="P969" s="315" t="s">
        <v>647</v>
      </c>
      <c r="Q969" s="316"/>
      <c r="R969" s="316"/>
      <c r="S969" s="316"/>
      <c r="T969" s="316"/>
      <c r="U969" s="316"/>
      <c r="V969" s="316"/>
      <c r="W969" s="316"/>
      <c r="X969" s="316"/>
      <c r="Y969" s="317">
        <v>0.9</v>
      </c>
      <c r="Z969" s="318"/>
      <c r="AA969" s="318"/>
      <c r="AB969" s="319"/>
      <c r="AC969" s="327" t="s">
        <v>518</v>
      </c>
      <c r="AD969" s="425"/>
      <c r="AE969" s="425"/>
      <c r="AF969" s="425"/>
      <c r="AG969" s="425"/>
      <c r="AH969" s="420" t="s">
        <v>601</v>
      </c>
      <c r="AI969" s="421"/>
      <c r="AJ969" s="421"/>
      <c r="AK969" s="421"/>
      <c r="AL969" s="324" t="s">
        <v>601</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6" t="s">
        <v>646</v>
      </c>
      <c r="D970" s="417"/>
      <c r="E970" s="417"/>
      <c r="F970" s="417"/>
      <c r="G970" s="417"/>
      <c r="H970" s="417"/>
      <c r="I970" s="417"/>
      <c r="J970" s="418">
        <v>1010005004291</v>
      </c>
      <c r="K970" s="419"/>
      <c r="L970" s="419"/>
      <c r="M970" s="419"/>
      <c r="N970" s="419"/>
      <c r="O970" s="419"/>
      <c r="P970" s="315" t="s">
        <v>691</v>
      </c>
      <c r="Q970" s="316"/>
      <c r="R970" s="316"/>
      <c r="S970" s="316"/>
      <c r="T970" s="316"/>
      <c r="U970" s="316"/>
      <c r="V970" s="316"/>
      <c r="W970" s="316"/>
      <c r="X970" s="316"/>
      <c r="Y970" s="317">
        <v>0</v>
      </c>
      <c r="Z970" s="318"/>
      <c r="AA970" s="318"/>
      <c r="AB970" s="319"/>
      <c r="AC970" s="327" t="s">
        <v>518</v>
      </c>
      <c r="AD970" s="327"/>
      <c r="AE970" s="327"/>
      <c r="AF970" s="327"/>
      <c r="AG970" s="327"/>
      <c r="AH970" s="420" t="s">
        <v>601</v>
      </c>
      <c r="AI970" s="421"/>
      <c r="AJ970" s="421"/>
      <c r="AK970" s="421"/>
      <c r="AL970" s="422" t="s">
        <v>601</v>
      </c>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429</v>
      </c>
      <c r="K1001" s="112"/>
      <c r="L1001" s="112"/>
      <c r="M1001" s="112"/>
      <c r="N1001" s="112"/>
      <c r="O1001" s="112"/>
      <c r="P1001" s="346" t="s">
        <v>373</v>
      </c>
      <c r="Q1001" s="346"/>
      <c r="R1001" s="346"/>
      <c r="S1001" s="346"/>
      <c r="T1001" s="346"/>
      <c r="U1001" s="346"/>
      <c r="V1001" s="346"/>
      <c r="W1001" s="346"/>
      <c r="X1001" s="346"/>
      <c r="Y1001" s="343" t="s">
        <v>426</v>
      </c>
      <c r="Z1001" s="344"/>
      <c r="AA1001" s="344"/>
      <c r="AB1001" s="344"/>
      <c r="AC1001" s="275" t="s">
        <v>473</v>
      </c>
      <c r="AD1001" s="275"/>
      <c r="AE1001" s="275"/>
      <c r="AF1001" s="275"/>
      <c r="AG1001" s="275"/>
      <c r="AH1001" s="343" t="s">
        <v>507</v>
      </c>
      <c r="AI1001" s="345"/>
      <c r="AJ1001" s="345"/>
      <c r="AK1001" s="345"/>
      <c r="AL1001" s="345" t="s">
        <v>21</v>
      </c>
      <c r="AM1001" s="345"/>
      <c r="AN1001" s="345"/>
      <c r="AO1001" s="427"/>
      <c r="AP1001" s="428" t="s">
        <v>430</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429</v>
      </c>
      <c r="K1034" s="112"/>
      <c r="L1034" s="112"/>
      <c r="M1034" s="112"/>
      <c r="N1034" s="112"/>
      <c r="O1034" s="112"/>
      <c r="P1034" s="346" t="s">
        <v>373</v>
      </c>
      <c r="Q1034" s="346"/>
      <c r="R1034" s="346"/>
      <c r="S1034" s="346"/>
      <c r="T1034" s="346"/>
      <c r="U1034" s="346"/>
      <c r="V1034" s="346"/>
      <c r="W1034" s="346"/>
      <c r="X1034" s="346"/>
      <c r="Y1034" s="343" t="s">
        <v>426</v>
      </c>
      <c r="Z1034" s="344"/>
      <c r="AA1034" s="344"/>
      <c r="AB1034" s="344"/>
      <c r="AC1034" s="275" t="s">
        <v>473</v>
      </c>
      <c r="AD1034" s="275"/>
      <c r="AE1034" s="275"/>
      <c r="AF1034" s="275"/>
      <c r="AG1034" s="275"/>
      <c r="AH1034" s="343" t="s">
        <v>507</v>
      </c>
      <c r="AI1034" s="345"/>
      <c r="AJ1034" s="345"/>
      <c r="AK1034" s="345"/>
      <c r="AL1034" s="345" t="s">
        <v>21</v>
      </c>
      <c r="AM1034" s="345"/>
      <c r="AN1034" s="345"/>
      <c r="AO1034" s="427"/>
      <c r="AP1034" s="428" t="s">
        <v>430</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429</v>
      </c>
      <c r="K1067" s="112"/>
      <c r="L1067" s="112"/>
      <c r="M1067" s="112"/>
      <c r="N1067" s="112"/>
      <c r="O1067" s="112"/>
      <c r="P1067" s="346" t="s">
        <v>373</v>
      </c>
      <c r="Q1067" s="346"/>
      <c r="R1067" s="346"/>
      <c r="S1067" s="346"/>
      <c r="T1067" s="346"/>
      <c r="U1067" s="346"/>
      <c r="V1067" s="346"/>
      <c r="W1067" s="346"/>
      <c r="X1067" s="346"/>
      <c r="Y1067" s="343" t="s">
        <v>426</v>
      </c>
      <c r="Z1067" s="344"/>
      <c r="AA1067" s="344"/>
      <c r="AB1067" s="344"/>
      <c r="AC1067" s="275" t="s">
        <v>473</v>
      </c>
      <c r="AD1067" s="275"/>
      <c r="AE1067" s="275"/>
      <c r="AF1067" s="275"/>
      <c r="AG1067" s="275"/>
      <c r="AH1067" s="343" t="s">
        <v>507</v>
      </c>
      <c r="AI1067" s="345"/>
      <c r="AJ1067" s="345"/>
      <c r="AK1067" s="345"/>
      <c r="AL1067" s="345" t="s">
        <v>21</v>
      </c>
      <c r="AM1067" s="345"/>
      <c r="AN1067" s="345"/>
      <c r="AO1067" s="427"/>
      <c r="AP1067" s="428" t="s">
        <v>430</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6" t="s">
        <v>461</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480</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394</v>
      </c>
      <c r="D1101" s="909"/>
      <c r="E1101" s="275" t="s">
        <v>393</v>
      </c>
      <c r="F1101" s="909"/>
      <c r="G1101" s="909"/>
      <c r="H1101" s="909"/>
      <c r="I1101" s="909"/>
      <c r="J1101" s="275" t="s">
        <v>429</v>
      </c>
      <c r="K1101" s="275"/>
      <c r="L1101" s="275"/>
      <c r="M1101" s="275"/>
      <c r="N1101" s="275"/>
      <c r="O1101" s="275"/>
      <c r="P1101" s="343" t="s">
        <v>27</v>
      </c>
      <c r="Q1101" s="343"/>
      <c r="R1101" s="343"/>
      <c r="S1101" s="343"/>
      <c r="T1101" s="343"/>
      <c r="U1101" s="343"/>
      <c r="V1101" s="343"/>
      <c r="W1101" s="343"/>
      <c r="X1101" s="343"/>
      <c r="Y1101" s="275" t="s">
        <v>431</v>
      </c>
      <c r="Z1101" s="909"/>
      <c r="AA1101" s="909"/>
      <c r="AB1101" s="909"/>
      <c r="AC1101" s="275" t="s">
        <v>374</v>
      </c>
      <c r="AD1101" s="275"/>
      <c r="AE1101" s="275"/>
      <c r="AF1101" s="275"/>
      <c r="AG1101" s="275"/>
      <c r="AH1101" s="343" t="s">
        <v>388</v>
      </c>
      <c r="AI1101" s="344"/>
      <c r="AJ1101" s="344"/>
      <c r="AK1101" s="344"/>
      <c r="AL1101" s="344" t="s">
        <v>21</v>
      </c>
      <c r="AM1101" s="344"/>
      <c r="AN1101" s="344"/>
      <c r="AO1101" s="912"/>
      <c r="AP1101" s="428" t="s">
        <v>462</v>
      </c>
      <c r="AQ1101" s="428"/>
      <c r="AR1101" s="428"/>
      <c r="AS1101" s="428"/>
      <c r="AT1101" s="428"/>
      <c r="AU1101" s="428"/>
      <c r="AV1101" s="428"/>
      <c r="AW1101" s="428"/>
      <c r="AX1101" s="428"/>
    </row>
    <row r="1102" spans="1:50" ht="30" hidden="1" customHeight="1" x14ac:dyDescent="0.15">
      <c r="A1102" s="403">
        <v>1</v>
      </c>
      <c r="B1102" s="403">
        <v>1</v>
      </c>
      <c r="C1102" s="911"/>
      <c r="D1102" s="911"/>
      <c r="E1102" s="910"/>
      <c r="F1102" s="910"/>
      <c r="G1102" s="910"/>
      <c r="H1102" s="910"/>
      <c r="I1102" s="910"/>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11"/>
      <c r="D1103" s="911"/>
      <c r="E1103" s="910"/>
      <c r="F1103" s="910"/>
      <c r="G1103" s="910"/>
      <c r="H1103" s="910"/>
      <c r="I1103" s="91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1"/>
      <c r="D1104" s="911"/>
      <c r="E1104" s="910"/>
      <c r="F1104" s="910"/>
      <c r="G1104" s="910"/>
      <c r="H1104" s="910"/>
      <c r="I1104" s="91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1"/>
      <c r="D1105" s="911"/>
      <c r="E1105" s="910"/>
      <c r="F1105" s="910"/>
      <c r="G1105" s="910"/>
      <c r="H1105" s="910"/>
      <c r="I1105" s="91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1"/>
      <c r="D1106" s="911"/>
      <c r="E1106" s="910"/>
      <c r="F1106" s="910"/>
      <c r="G1106" s="910"/>
      <c r="H1106" s="910"/>
      <c r="I1106" s="91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1"/>
      <c r="D1107" s="911"/>
      <c r="E1107" s="910"/>
      <c r="F1107" s="910"/>
      <c r="G1107" s="910"/>
      <c r="H1107" s="910"/>
      <c r="I1107" s="91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1"/>
      <c r="D1108" s="911"/>
      <c r="E1108" s="910"/>
      <c r="F1108" s="910"/>
      <c r="G1108" s="910"/>
      <c r="H1108" s="910"/>
      <c r="I1108" s="91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1"/>
      <c r="D1109" s="911"/>
      <c r="E1109" s="910"/>
      <c r="F1109" s="910"/>
      <c r="G1109" s="910"/>
      <c r="H1109" s="910"/>
      <c r="I1109" s="91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1"/>
      <c r="D1110" s="911"/>
      <c r="E1110" s="910"/>
      <c r="F1110" s="910"/>
      <c r="G1110" s="910"/>
      <c r="H1110" s="910"/>
      <c r="I1110" s="91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1"/>
      <c r="D1111" s="911"/>
      <c r="E1111" s="910"/>
      <c r="F1111" s="910"/>
      <c r="G1111" s="910"/>
      <c r="H1111" s="910"/>
      <c r="I1111" s="91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1"/>
      <c r="D1112" s="911"/>
      <c r="E1112" s="910"/>
      <c r="F1112" s="910"/>
      <c r="G1112" s="910"/>
      <c r="H1112" s="910"/>
      <c r="I1112" s="91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1"/>
      <c r="D1113" s="911"/>
      <c r="E1113" s="910"/>
      <c r="F1113" s="910"/>
      <c r="G1113" s="910"/>
      <c r="H1113" s="910"/>
      <c r="I1113" s="91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1"/>
      <c r="D1114" s="911"/>
      <c r="E1114" s="910"/>
      <c r="F1114" s="910"/>
      <c r="G1114" s="910"/>
      <c r="H1114" s="910"/>
      <c r="I1114" s="91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1"/>
      <c r="D1115" s="911"/>
      <c r="E1115" s="910"/>
      <c r="F1115" s="910"/>
      <c r="G1115" s="910"/>
      <c r="H1115" s="910"/>
      <c r="I1115" s="91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1"/>
      <c r="D1116" s="911"/>
      <c r="E1116" s="910"/>
      <c r="F1116" s="910"/>
      <c r="G1116" s="910"/>
      <c r="H1116" s="910"/>
      <c r="I1116" s="91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1"/>
      <c r="D1117" s="911"/>
      <c r="E1117" s="910"/>
      <c r="F1117" s="910"/>
      <c r="G1117" s="910"/>
      <c r="H1117" s="910"/>
      <c r="I1117" s="91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1"/>
      <c r="D1118" s="911"/>
      <c r="E1118" s="910"/>
      <c r="F1118" s="910"/>
      <c r="G1118" s="910"/>
      <c r="H1118" s="910"/>
      <c r="I1118" s="91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1"/>
      <c r="D1119" s="911"/>
      <c r="E1119" s="259"/>
      <c r="F1119" s="910"/>
      <c r="G1119" s="910"/>
      <c r="H1119" s="910"/>
      <c r="I1119" s="91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1"/>
      <c r="D1120" s="911"/>
      <c r="E1120" s="910"/>
      <c r="F1120" s="910"/>
      <c r="G1120" s="910"/>
      <c r="H1120" s="910"/>
      <c r="I1120" s="91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1"/>
      <c r="D1121" s="911"/>
      <c r="E1121" s="910"/>
      <c r="F1121" s="910"/>
      <c r="G1121" s="910"/>
      <c r="H1121" s="910"/>
      <c r="I1121" s="91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1"/>
      <c r="D1122" s="911"/>
      <c r="E1122" s="910"/>
      <c r="F1122" s="910"/>
      <c r="G1122" s="910"/>
      <c r="H1122" s="910"/>
      <c r="I1122" s="91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1"/>
      <c r="D1123" s="911"/>
      <c r="E1123" s="910"/>
      <c r="F1123" s="910"/>
      <c r="G1123" s="910"/>
      <c r="H1123" s="910"/>
      <c r="I1123" s="91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1"/>
      <c r="D1124" s="911"/>
      <c r="E1124" s="910"/>
      <c r="F1124" s="910"/>
      <c r="G1124" s="910"/>
      <c r="H1124" s="910"/>
      <c r="I1124" s="91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1"/>
      <c r="D1125" s="911"/>
      <c r="E1125" s="910"/>
      <c r="F1125" s="910"/>
      <c r="G1125" s="910"/>
      <c r="H1125" s="910"/>
      <c r="I1125" s="91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1"/>
      <c r="D1126" s="911"/>
      <c r="E1126" s="910"/>
      <c r="F1126" s="910"/>
      <c r="G1126" s="910"/>
      <c r="H1126" s="910"/>
      <c r="I1126" s="91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1"/>
      <c r="D1127" s="911"/>
      <c r="E1127" s="910"/>
      <c r="F1127" s="910"/>
      <c r="G1127" s="910"/>
      <c r="H1127" s="910"/>
      <c r="I1127" s="91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1"/>
      <c r="D1128" s="911"/>
      <c r="E1128" s="910"/>
      <c r="F1128" s="910"/>
      <c r="G1128" s="910"/>
      <c r="H1128" s="910"/>
      <c r="I1128" s="91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1"/>
      <c r="D1129" s="911"/>
      <c r="E1129" s="910"/>
      <c r="F1129" s="910"/>
      <c r="G1129" s="910"/>
      <c r="H1129" s="910"/>
      <c r="I1129" s="91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1"/>
      <c r="D1130" s="911"/>
      <c r="E1130" s="910"/>
      <c r="F1130" s="910"/>
      <c r="G1130" s="910"/>
      <c r="H1130" s="910"/>
      <c r="I1130" s="91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1"/>
      <c r="D1131" s="911"/>
      <c r="E1131" s="910"/>
      <c r="F1131" s="910"/>
      <c r="G1131" s="910"/>
      <c r="H1131" s="910"/>
      <c r="I1131" s="91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041">
      <formula>IF(RIGHT(TEXT(P14,"0.#"),1)=".",FALSE,TRUE)</formula>
    </cfRule>
    <cfRule type="expression" dxfId="2834" priority="14042">
      <formula>IF(RIGHT(TEXT(P14,"0.#"),1)=".",TRUE,FALSE)</formula>
    </cfRule>
  </conditionalFormatting>
  <conditionalFormatting sqref="AE32">
    <cfRule type="expression" dxfId="2833" priority="14031">
      <formula>IF(RIGHT(TEXT(AE32,"0.#"),1)=".",FALSE,TRUE)</formula>
    </cfRule>
    <cfRule type="expression" dxfId="2832" priority="14032">
      <formula>IF(RIGHT(TEXT(AE32,"0.#"),1)=".",TRUE,FALSE)</formula>
    </cfRule>
  </conditionalFormatting>
  <conditionalFormatting sqref="P18:AX18">
    <cfRule type="expression" dxfId="2831" priority="13917">
      <formula>IF(RIGHT(TEXT(P18,"0.#"),1)=".",FALSE,TRUE)</formula>
    </cfRule>
    <cfRule type="expression" dxfId="2830" priority="13918">
      <formula>IF(RIGHT(TEXT(P18,"0.#"),1)=".",TRUE,FALSE)</formula>
    </cfRule>
  </conditionalFormatting>
  <conditionalFormatting sqref="Y782">
    <cfRule type="expression" dxfId="2829" priority="13913">
      <formula>IF(RIGHT(TEXT(Y782,"0.#"),1)=".",FALSE,TRUE)</formula>
    </cfRule>
    <cfRule type="expression" dxfId="2828" priority="13914">
      <formula>IF(RIGHT(TEXT(Y782,"0.#"),1)=".",TRUE,FALSE)</formula>
    </cfRule>
  </conditionalFormatting>
  <conditionalFormatting sqref="Y791">
    <cfRule type="expression" dxfId="2827" priority="13909">
      <formula>IF(RIGHT(TEXT(Y791,"0.#"),1)=".",FALSE,TRUE)</formula>
    </cfRule>
    <cfRule type="expression" dxfId="2826" priority="13910">
      <formula>IF(RIGHT(TEXT(Y791,"0.#"),1)=".",TRUE,FALSE)</formula>
    </cfRule>
  </conditionalFormatting>
  <conditionalFormatting sqref="Y822:Y829 Y820 Y809:Y816 Y807 Y796:Y803 Y794">
    <cfRule type="expression" dxfId="2825" priority="13691">
      <formula>IF(RIGHT(TEXT(Y794,"0.#"),1)=".",FALSE,TRUE)</formula>
    </cfRule>
    <cfRule type="expression" dxfId="2824" priority="13692">
      <formula>IF(RIGHT(TEXT(Y794,"0.#"),1)=".",TRUE,FALSE)</formula>
    </cfRule>
  </conditionalFormatting>
  <conditionalFormatting sqref="P16:AQ17 P15:AX15 P13:AX13">
    <cfRule type="expression" dxfId="2823" priority="13739">
      <formula>IF(RIGHT(TEXT(P13,"0.#"),1)=".",FALSE,TRUE)</formula>
    </cfRule>
    <cfRule type="expression" dxfId="2822" priority="13740">
      <formula>IF(RIGHT(TEXT(P13,"0.#"),1)=".",TRUE,FALSE)</formula>
    </cfRule>
  </conditionalFormatting>
  <conditionalFormatting sqref="P19:AJ19">
    <cfRule type="expression" dxfId="2821" priority="13737">
      <formula>IF(RIGHT(TEXT(P19,"0.#"),1)=".",FALSE,TRUE)</formula>
    </cfRule>
    <cfRule type="expression" dxfId="2820" priority="13738">
      <formula>IF(RIGHT(TEXT(P19,"0.#"),1)=".",TRUE,FALSE)</formula>
    </cfRule>
  </conditionalFormatting>
  <conditionalFormatting sqref="AE101 AQ101">
    <cfRule type="expression" dxfId="2819" priority="13729">
      <formula>IF(RIGHT(TEXT(AE101,"0.#"),1)=".",FALSE,TRUE)</formula>
    </cfRule>
    <cfRule type="expression" dxfId="2818" priority="13730">
      <formula>IF(RIGHT(TEXT(AE101,"0.#"),1)=".",TRUE,FALSE)</formula>
    </cfRule>
  </conditionalFormatting>
  <conditionalFormatting sqref="Y783:Y790 Y781">
    <cfRule type="expression" dxfId="2817" priority="13715">
      <formula>IF(RIGHT(TEXT(Y781,"0.#"),1)=".",FALSE,TRUE)</formula>
    </cfRule>
    <cfRule type="expression" dxfId="2816" priority="13716">
      <formula>IF(RIGHT(TEXT(Y781,"0.#"),1)=".",TRUE,FALSE)</formula>
    </cfRule>
  </conditionalFormatting>
  <conditionalFormatting sqref="AU782">
    <cfRule type="expression" dxfId="2815" priority="13713">
      <formula>IF(RIGHT(TEXT(AU782,"0.#"),1)=".",FALSE,TRUE)</formula>
    </cfRule>
    <cfRule type="expression" dxfId="2814" priority="13714">
      <formula>IF(RIGHT(TEXT(AU782,"0.#"),1)=".",TRUE,FALSE)</formula>
    </cfRule>
  </conditionalFormatting>
  <conditionalFormatting sqref="AU791">
    <cfRule type="expression" dxfId="2813" priority="13711">
      <formula>IF(RIGHT(TEXT(AU791,"0.#"),1)=".",FALSE,TRUE)</formula>
    </cfRule>
    <cfRule type="expression" dxfId="2812" priority="13712">
      <formula>IF(RIGHT(TEXT(AU791,"0.#"),1)=".",TRUE,FALSE)</formula>
    </cfRule>
  </conditionalFormatting>
  <conditionalFormatting sqref="AU783:AU790 AU781">
    <cfRule type="expression" dxfId="2811" priority="13709">
      <formula>IF(RIGHT(TEXT(AU781,"0.#"),1)=".",FALSE,TRUE)</formula>
    </cfRule>
    <cfRule type="expression" dxfId="2810" priority="13710">
      <formula>IF(RIGHT(TEXT(AU781,"0.#"),1)=".",TRUE,FALSE)</formula>
    </cfRule>
  </conditionalFormatting>
  <conditionalFormatting sqref="Y821 Y808 Y795">
    <cfRule type="expression" dxfId="2809" priority="13695">
      <formula>IF(RIGHT(TEXT(Y795,"0.#"),1)=".",FALSE,TRUE)</formula>
    </cfRule>
    <cfRule type="expression" dxfId="2808" priority="13696">
      <formula>IF(RIGHT(TEXT(Y795,"0.#"),1)=".",TRUE,FALSE)</formula>
    </cfRule>
  </conditionalFormatting>
  <conditionalFormatting sqref="Y830 Y817 Y804">
    <cfRule type="expression" dxfId="2807" priority="13693">
      <formula>IF(RIGHT(TEXT(Y804,"0.#"),1)=".",FALSE,TRUE)</formula>
    </cfRule>
    <cfRule type="expression" dxfId="2806" priority="13694">
      <formula>IF(RIGHT(TEXT(Y804,"0.#"),1)=".",TRUE,FALSE)</formula>
    </cfRule>
  </conditionalFormatting>
  <conditionalFormatting sqref="AU821 AU808 AU795">
    <cfRule type="expression" dxfId="2805" priority="13689">
      <formula>IF(RIGHT(TEXT(AU795,"0.#"),1)=".",FALSE,TRUE)</formula>
    </cfRule>
    <cfRule type="expression" dxfId="2804" priority="13690">
      <formula>IF(RIGHT(TEXT(AU795,"0.#"),1)=".",TRUE,FALSE)</formula>
    </cfRule>
  </conditionalFormatting>
  <conditionalFormatting sqref="AU830 AU817 AU804">
    <cfRule type="expression" dxfId="2803" priority="13687">
      <formula>IF(RIGHT(TEXT(AU804,"0.#"),1)=".",FALSE,TRUE)</formula>
    </cfRule>
    <cfRule type="expression" dxfId="2802" priority="13688">
      <formula>IF(RIGHT(TEXT(AU804,"0.#"),1)=".",TRUE,FALSE)</formula>
    </cfRule>
  </conditionalFormatting>
  <conditionalFormatting sqref="AU822:AU829 AU820 AU809:AU816 AU807 AU796:AU803 AU794">
    <cfRule type="expression" dxfId="2801" priority="13685">
      <formula>IF(RIGHT(TEXT(AU794,"0.#"),1)=".",FALSE,TRUE)</formula>
    </cfRule>
    <cfRule type="expression" dxfId="2800" priority="13686">
      <formula>IF(RIGHT(TEXT(AU794,"0.#"),1)=".",TRUE,FALSE)</formula>
    </cfRule>
  </conditionalFormatting>
  <conditionalFormatting sqref="AM87">
    <cfRule type="expression" dxfId="2799" priority="13339">
      <formula>IF(RIGHT(TEXT(AM87,"0.#"),1)=".",FALSE,TRUE)</formula>
    </cfRule>
    <cfRule type="expression" dxfId="2798" priority="13340">
      <formula>IF(RIGHT(TEXT(AM87,"0.#"),1)=".",TRUE,FALSE)</formula>
    </cfRule>
  </conditionalFormatting>
  <conditionalFormatting sqref="AE55">
    <cfRule type="expression" dxfId="2797" priority="13407">
      <formula>IF(RIGHT(TEXT(AE55,"0.#"),1)=".",FALSE,TRUE)</formula>
    </cfRule>
    <cfRule type="expression" dxfId="2796" priority="13408">
      <formula>IF(RIGHT(TEXT(AE55,"0.#"),1)=".",TRUE,FALSE)</formula>
    </cfRule>
  </conditionalFormatting>
  <conditionalFormatting sqref="AI55">
    <cfRule type="expression" dxfId="2795" priority="13405">
      <formula>IF(RIGHT(TEXT(AI55,"0.#"),1)=".",FALSE,TRUE)</formula>
    </cfRule>
    <cfRule type="expression" dxfId="2794" priority="13406">
      <formula>IF(RIGHT(TEXT(AI55,"0.#"),1)=".",TRUE,FALSE)</formula>
    </cfRule>
  </conditionalFormatting>
  <conditionalFormatting sqref="AM34">
    <cfRule type="expression" dxfId="2793" priority="13485">
      <formula>IF(RIGHT(TEXT(AM34,"0.#"),1)=".",FALSE,TRUE)</formula>
    </cfRule>
    <cfRule type="expression" dxfId="2792" priority="13486">
      <formula>IF(RIGHT(TEXT(AM34,"0.#"),1)=".",TRUE,FALSE)</formula>
    </cfRule>
  </conditionalFormatting>
  <conditionalFormatting sqref="AE33">
    <cfRule type="expression" dxfId="2791" priority="13499">
      <formula>IF(RIGHT(TEXT(AE33,"0.#"),1)=".",FALSE,TRUE)</formula>
    </cfRule>
    <cfRule type="expression" dxfId="2790" priority="13500">
      <formula>IF(RIGHT(TEXT(AE33,"0.#"),1)=".",TRUE,FALSE)</formula>
    </cfRule>
  </conditionalFormatting>
  <conditionalFormatting sqref="AE34">
    <cfRule type="expression" dxfId="2789" priority="13497">
      <formula>IF(RIGHT(TEXT(AE34,"0.#"),1)=".",FALSE,TRUE)</formula>
    </cfRule>
    <cfRule type="expression" dxfId="2788" priority="13498">
      <formula>IF(RIGHT(TEXT(AE34,"0.#"),1)=".",TRUE,FALSE)</formula>
    </cfRule>
  </conditionalFormatting>
  <conditionalFormatting sqref="AI34">
    <cfRule type="expression" dxfId="2787" priority="13495">
      <formula>IF(RIGHT(TEXT(AI34,"0.#"),1)=".",FALSE,TRUE)</formula>
    </cfRule>
    <cfRule type="expression" dxfId="2786" priority="13496">
      <formula>IF(RIGHT(TEXT(AI34,"0.#"),1)=".",TRUE,FALSE)</formula>
    </cfRule>
  </conditionalFormatting>
  <conditionalFormatting sqref="AI33">
    <cfRule type="expression" dxfId="2785" priority="13493">
      <formula>IF(RIGHT(TEXT(AI33,"0.#"),1)=".",FALSE,TRUE)</formula>
    </cfRule>
    <cfRule type="expression" dxfId="2784" priority="13494">
      <formula>IF(RIGHT(TEXT(AI33,"0.#"),1)=".",TRUE,FALSE)</formula>
    </cfRule>
  </conditionalFormatting>
  <conditionalFormatting sqref="AI32">
    <cfRule type="expression" dxfId="2783" priority="13491">
      <formula>IF(RIGHT(TEXT(AI32,"0.#"),1)=".",FALSE,TRUE)</formula>
    </cfRule>
    <cfRule type="expression" dxfId="2782" priority="13492">
      <formula>IF(RIGHT(TEXT(AI32,"0.#"),1)=".",TRUE,FALSE)</formula>
    </cfRule>
  </conditionalFormatting>
  <conditionalFormatting sqref="AM32">
    <cfRule type="expression" dxfId="2781" priority="13489">
      <formula>IF(RIGHT(TEXT(AM32,"0.#"),1)=".",FALSE,TRUE)</formula>
    </cfRule>
    <cfRule type="expression" dxfId="2780" priority="13490">
      <formula>IF(RIGHT(TEXT(AM32,"0.#"),1)=".",TRUE,FALSE)</formula>
    </cfRule>
  </conditionalFormatting>
  <conditionalFormatting sqref="AM33">
    <cfRule type="expression" dxfId="2779" priority="13487">
      <formula>IF(RIGHT(TEXT(AM33,"0.#"),1)=".",FALSE,TRUE)</formula>
    </cfRule>
    <cfRule type="expression" dxfId="2778" priority="13488">
      <formula>IF(RIGHT(TEXT(AM33,"0.#"),1)=".",TRUE,FALSE)</formula>
    </cfRule>
  </conditionalFormatting>
  <conditionalFormatting sqref="AQ32:AQ34">
    <cfRule type="expression" dxfId="2777" priority="13479">
      <formula>IF(RIGHT(TEXT(AQ32,"0.#"),1)=".",FALSE,TRUE)</formula>
    </cfRule>
    <cfRule type="expression" dxfId="2776" priority="13480">
      <formula>IF(RIGHT(TEXT(AQ32,"0.#"),1)=".",TRUE,FALSE)</formula>
    </cfRule>
  </conditionalFormatting>
  <conditionalFormatting sqref="AU32:AU34">
    <cfRule type="expression" dxfId="2775" priority="13477">
      <formula>IF(RIGHT(TEXT(AU32,"0.#"),1)=".",FALSE,TRUE)</formula>
    </cfRule>
    <cfRule type="expression" dxfId="2774" priority="13478">
      <formula>IF(RIGHT(TEXT(AU32,"0.#"),1)=".",TRUE,FALSE)</formula>
    </cfRule>
  </conditionalFormatting>
  <conditionalFormatting sqref="AE53">
    <cfRule type="expression" dxfId="2773" priority="13411">
      <formula>IF(RIGHT(TEXT(AE53,"0.#"),1)=".",FALSE,TRUE)</formula>
    </cfRule>
    <cfRule type="expression" dxfId="2772" priority="13412">
      <formula>IF(RIGHT(TEXT(AE53,"0.#"),1)=".",TRUE,FALSE)</formula>
    </cfRule>
  </conditionalFormatting>
  <conditionalFormatting sqref="AE54">
    <cfRule type="expression" dxfId="2771" priority="13409">
      <formula>IF(RIGHT(TEXT(AE54,"0.#"),1)=".",FALSE,TRUE)</formula>
    </cfRule>
    <cfRule type="expression" dxfId="2770" priority="13410">
      <formula>IF(RIGHT(TEXT(AE54,"0.#"),1)=".",TRUE,FALSE)</formula>
    </cfRule>
  </conditionalFormatting>
  <conditionalFormatting sqref="AI54">
    <cfRule type="expression" dxfId="2769" priority="13403">
      <formula>IF(RIGHT(TEXT(AI54,"0.#"),1)=".",FALSE,TRUE)</formula>
    </cfRule>
    <cfRule type="expression" dxfId="2768" priority="13404">
      <formula>IF(RIGHT(TEXT(AI54,"0.#"),1)=".",TRUE,FALSE)</formula>
    </cfRule>
  </conditionalFormatting>
  <conditionalFormatting sqref="AI53">
    <cfRule type="expression" dxfId="2767" priority="13401">
      <formula>IF(RIGHT(TEXT(AI53,"0.#"),1)=".",FALSE,TRUE)</formula>
    </cfRule>
    <cfRule type="expression" dxfId="2766" priority="13402">
      <formula>IF(RIGHT(TEXT(AI53,"0.#"),1)=".",TRUE,FALSE)</formula>
    </cfRule>
  </conditionalFormatting>
  <conditionalFormatting sqref="AM53">
    <cfRule type="expression" dxfId="2765" priority="13399">
      <formula>IF(RIGHT(TEXT(AM53,"0.#"),1)=".",FALSE,TRUE)</formula>
    </cfRule>
    <cfRule type="expression" dxfId="2764" priority="13400">
      <formula>IF(RIGHT(TEXT(AM53,"0.#"),1)=".",TRUE,FALSE)</formula>
    </cfRule>
  </conditionalFormatting>
  <conditionalFormatting sqref="AM54">
    <cfRule type="expression" dxfId="2763" priority="13397">
      <formula>IF(RIGHT(TEXT(AM54,"0.#"),1)=".",FALSE,TRUE)</formula>
    </cfRule>
    <cfRule type="expression" dxfId="2762" priority="13398">
      <formula>IF(RIGHT(TEXT(AM54,"0.#"),1)=".",TRUE,FALSE)</formula>
    </cfRule>
  </conditionalFormatting>
  <conditionalFormatting sqref="AM55">
    <cfRule type="expression" dxfId="2761" priority="13395">
      <formula>IF(RIGHT(TEXT(AM55,"0.#"),1)=".",FALSE,TRUE)</formula>
    </cfRule>
    <cfRule type="expression" dxfId="2760" priority="13396">
      <formula>IF(RIGHT(TEXT(AM55,"0.#"),1)=".",TRUE,FALSE)</formula>
    </cfRule>
  </conditionalFormatting>
  <conditionalFormatting sqref="AE60">
    <cfRule type="expression" dxfId="2759" priority="13381">
      <formula>IF(RIGHT(TEXT(AE60,"0.#"),1)=".",FALSE,TRUE)</formula>
    </cfRule>
    <cfRule type="expression" dxfId="2758" priority="13382">
      <formula>IF(RIGHT(TEXT(AE60,"0.#"),1)=".",TRUE,FALSE)</formula>
    </cfRule>
  </conditionalFormatting>
  <conditionalFormatting sqref="AE61">
    <cfRule type="expression" dxfId="2757" priority="13379">
      <formula>IF(RIGHT(TEXT(AE61,"0.#"),1)=".",FALSE,TRUE)</formula>
    </cfRule>
    <cfRule type="expression" dxfId="2756" priority="13380">
      <formula>IF(RIGHT(TEXT(AE61,"0.#"),1)=".",TRUE,FALSE)</formula>
    </cfRule>
  </conditionalFormatting>
  <conditionalFormatting sqref="AE62">
    <cfRule type="expression" dxfId="2755" priority="13377">
      <formula>IF(RIGHT(TEXT(AE62,"0.#"),1)=".",FALSE,TRUE)</formula>
    </cfRule>
    <cfRule type="expression" dxfId="2754" priority="13378">
      <formula>IF(RIGHT(TEXT(AE62,"0.#"),1)=".",TRUE,FALSE)</formula>
    </cfRule>
  </conditionalFormatting>
  <conditionalFormatting sqref="AI62">
    <cfRule type="expression" dxfId="2753" priority="13375">
      <formula>IF(RIGHT(TEXT(AI62,"0.#"),1)=".",FALSE,TRUE)</formula>
    </cfRule>
    <cfRule type="expression" dxfId="2752" priority="13376">
      <formula>IF(RIGHT(TEXT(AI62,"0.#"),1)=".",TRUE,FALSE)</formula>
    </cfRule>
  </conditionalFormatting>
  <conditionalFormatting sqref="AI61">
    <cfRule type="expression" dxfId="2751" priority="13373">
      <formula>IF(RIGHT(TEXT(AI61,"0.#"),1)=".",FALSE,TRUE)</formula>
    </cfRule>
    <cfRule type="expression" dxfId="2750" priority="13374">
      <formula>IF(RIGHT(TEXT(AI61,"0.#"),1)=".",TRUE,FALSE)</formula>
    </cfRule>
  </conditionalFormatting>
  <conditionalFormatting sqref="AI60">
    <cfRule type="expression" dxfId="2749" priority="13371">
      <formula>IF(RIGHT(TEXT(AI60,"0.#"),1)=".",FALSE,TRUE)</formula>
    </cfRule>
    <cfRule type="expression" dxfId="2748" priority="13372">
      <formula>IF(RIGHT(TEXT(AI60,"0.#"),1)=".",TRUE,FALSE)</formula>
    </cfRule>
  </conditionalFormatting>
  <conditionalFormatting sqref="AM60">
    <cfRule type="expression" dxfId="2747" priority="13369">
      <formula>IF(RIGHT(TEXT(AM60,"0.#"),1)=".",FALSE,TRUE)</formula>
    </cfRule>
    <cfRule type="expression" dxfId="2746" priority="13370">
      <formula>IF(RIGHT(TEXT(AM60,"0.#"),1)=".",TRUE,FALSE)</formula>
    </cfRule>
  </conditionalFormatting>
  <conditionalFormatting sqref="AM61">
    <cfRule type="expression" dxfId="2745" priority="13367">
      <formula>IF(RIGHT(TEXT(AM61,"0.#"),1)=".",FALSE,TRUE)</formula>
    </cfRule>
    <cfRule type="expression" dxfId="2744" priority="13368">
      <formula>IF(RIGHT(TEXT(AM61,"0.#"),1)=".",TRUE,FALSE)</formula>
    </cfRule>
  </conditionalFormatting>
  <conditionalFormatting sqref="AM62">
    <cfRule type="expression" dxfId="2743" priority="13365">
      <formula>IF(RIGHT(TEXT(AM62,"0.#"),1)=".",FALSE,TRUE)</formula>
    </cfRule>
    <cfRule type="expression" dxfId="2742" priority="13366">
      <formula>IF(RIGHT(TEXT(AM62,"0.#"),1)=".",TRUE,FALSE)</formula>
    </cfRule>
  </conditionalFormatting>
  <conditionalFormatting sqref="AE87">
    <cfRule type="expression" dxfId="2741" priority="13351">
      <formula>IF(RIGHT(TEXT(AE87,"0.#"),1)=".",FALSE,TRUE)</formula>
    </cfRule>
    <cfRule type="expression" dxfId="2740" priority="13352">
      <formula>IF(RIGHT(TEXT(AE87,"0.#"),1)=".",TRUE,FALSE)</formula>
    </cfRule>
  </conditionalFormatting>
  <conditionalFormatting sqref="AE88">
    <cfRule type="expression" dxfId="2739" priority="13349">
      <formula>IF(RIGHT(TEXT(AE88,"0.#"),1)=".",FALSE,TRUE)</formula>
    </cfRule>
    <cfRule type="expression" dxfId="2738" priority="13350">
      <formula>IF(RIGHT(TEXT(AE88,"0.#"),1)=".",TRUE,FALSE)</formula>
    </cfRule>
  </conditionalFormatting>
  <conditionalFormatting sqref="AE89">
    <cfRule type="expression" dxfId="2737" priority="13347">
      <formula>IF(RIGHT(TEXT(AE89,"0.#"),1)=".",FALSE,TRUE)</formula>
    </cfRule>
    <cfRule type="expression" dxfId="2736" priority="13348">
      <formula>IF(RIGHT(TEXT(AE89,"0.#"),1)=".",TRUE,FALSE)</formula>
    </cfRule>
  </conditionalFormatting>
  <conditionalFormatting sqref="AI89">
    <cfRule type="expression" dxfId="2735" priority="13345">
      <formula>IF(RIGHT(TEXT(AI89,"0.#"),1)=".",FALSE,TRUE)</formula>
    </cfRule>
    <cfRule type="expression" dxfId="2734" priority="13346">
      <formula>IF(RIGHT(TEXT(AI89,"0.#"),1)=".",TRUE,FALSE)</formula>
    </cfRule>
  </conditionalFormatting>
  <conditionalFormatting sqref="AI88">
    <cfRule type="expression" dxfId="2733" priority="13343">
      <formula>IF(RIGHT(TEXT(AI88,"0.#"),1)=".",FALSE,TRUE)</formula>
    </cfRule>
    <cfRule type="expression" dxfId="2732" priority="13344">
      <formula>IF(RIGHT(TEXT(AI88,"0.#"),1)=".",TRUE,FALSE)</formula>
    </cfRule>
  </conditionalFormatting>
  <conditionalFormatting sqref="AI87">
    <cfRule type="expression" dxfId="2731" priority="13341">
      <formula>IF(RIGHT(TEXT(AI87,"0.#"),1)=".",FALSE,TRUE)</formula>
    </cfRule>
    <cfRule type="expression" dxfId="2730" priority="13342">
      <formula>IF(RIGHT(TEXT(AI87,"0.#"),1)=".",TRUE,FALSE)</formula>
    </cfRule>
  </conditionalFormatting>
  <conditionalFormatting sqref="AM88">
    <cfRule type="expression" dxfId="2729" priority="13337">
      <formula>IF(RIGHT(TEXT(AM88,"0.#"),1)=".",FALSE,TRUE)</formula>
    </cfRule>
    <cfRule type="expression" dxfId="2728" priority="13338">
      <formula>IF(RIGHT(TEXT(AM88,"0.#"),1)=".",TRUE,FALSE)</formula>
    </cfRule>
  </conditionalFormatting>
  <conditionalFormatting sqref="AM89">
    <cfRule type="expression" dxfId="2727" priority="13335">
      <formula>IF(RIGHT(TEXT(AM89,"0.#"),1)=".",FALSE,TRUE)</formula>
    </cfRule>
    <cfRule type="expression" dxfId="2726" priority="13336">
      <formula>IF(RIGHT(TEXT(AM89,"0.#"),1)=".",TRUE,FALSE)</formula>
    </cfRule>
  </conditionalFormatting>
  <conditionalFormatting sqref="AE92">
    <cfRule type="expression" dxfId="2725" priority="13321">
      <formula>IF(RIGHT(TEXT(AE92,"0.#"),1)=".",FALSE,TRUE)</formula>
    </cfRule>
    <cfRule type="expression" dxfId="2724" priority="13322">
      <formula>IF(RIGHT(TEXT(AE92,"0.#"),1)=".",TRUE,FALSE)</formula>
    </cfRule>
  </conditionalFormatting>
  <conditionalFormatting sqref="AE93">
    <cfRule type="expression" dxfId="2723" priority="13319">
      <formula>IF(RIGHT(TEXT(AE93,"0.#"),1)=".",FALSE,TRUE)</formula>
    </cfRule>
    <cfRule type="expression" dxfId="2722" priority="13320">
      <formula>IF(RIGHT(TEXT(AE93,"0.#"),1)=".",TRUE,FALSE)</formula>
    </cfRule>
  </conditionalFormatting>
  <conditionalFormatting sqref="AE94">
    <cfRule type="expression" dxfId="2721" priority="13317">
      <formula>IF(RIGHT(TEXT(AE94,"0.#"),1)=".",FALSE,TRUE)</formula>
    </cfRule>
    <cfRule type="expression" dxfId="2720" priority="13318">
      <formula>IF(RIGHT(TEXT(AE94,"0.#"),1)=".",TRUE,FALSE)</formula>
    </cfRule>
  </conditionalFormatting>
  <conditionalFormatting sqref="AI94">
    <cfRule type="expression" dxfId="2719" priority="13315">
      <formula>IF(RIGHT(TEXT(AI94,"0.#"),1)=".",FALSE,TRUE)</formula>
    </cfRule>
    <cfRule type="expression" dxfId="2718" priority="13316">
      <formula>IF(RIGHT(TEXT(AI94,"0.#"),1)=".",TRUE,FALSE)</formula>
    </cfRule>
  </conditionalFormatting>
  <conditionalFormatting sqref="AI93">
    <cfRule type="expression" dxfId="2717" priority="13313">
      <formula>IF(RIGHT(TEXT(AI93,"0.#"),1)=".",FALSE,TRUE)</formula>
    </cfRule>
    <cfRule type="expression" dxfId="2716" priority="13314">
      <formula>IF(RIGHT(TEXT(AI93,"0.#"),1)=".",TRUE,FALSE)</formula>
    </cfRule>
  </conditionalFormatting>
  <conditionalFormatting sqref="AI92">
    <cfRule type="expression" dxfId="2715" priority="13311">
      <formula>IF(RIGHT(TEXT(AI92,"0.#"),1)=".",FALSE,TRUE)</formula>
    </cfRule>
    <cfRule type="expression" dxfId="2714" priority="13312">
      <formula>IF(RIGHT(TEXT(AI92,"0.#"),1)=".",TRUE,FALSE)</formula>
    </cfRule>
  </conditionalFormatting>
  <conditionalFormatting sqref="AM92">
    <cfRule type="expression" dxfId="2713" priority="13309">
      <formula>IF(RIGHT(TEXT(AM92,"0.#"),1)=".",FALSE,TRUE)</formula>
    </cfRule>
    <cfRule type="expression" dxfId="2712" priority="13310">
      <formula>IF(RIGHT(TEXT(AM92,"0.#"),1)=".",TRUE,FALSE)</formula>
    </cfRule>
  </conditionalFormatting>
  <conditionalFormatting sqref="AM93">
    <cfRule type="expression" dxfId="2711" priority="13307">
      <formula>IF(RIGHT(TEXT(AM93,"0.#"),1)=".",FALSE,TRUE)</formula>
    </cfRule>
    <cfRule type="expression" dxfId="2710" priority="13308">
      <formula>IF(RIGHT(TEXT(AM93,"0.#"),1)=".",TRUE,FALSE)</formula>
    </cfRule>
  </conditionalFormatting>
  <conditionalFormatting sqref="AM94">
    <cfRule type="expression" dxfId="2709" priority="13305">
      <formula>IF(RIGHT(TEXT(AM94,"0.#"),1)=".",FALSE,TRUE)</formula>
    </cfRule>
    <cfRule type="expression" dxfId="2708" priority="13306">
      <formula>IF(RIGHT(TEXT(AM94,"0.#"),1)=".",TRUE,FALSE)</formula>
    </cfRule>
  </conditionalFormatting>
  <conditionalFormatting sqref="AE97">
    <cfRule type="expression" dxfId="2707" priority="13291">
      <formula>IF(RIGHT(TEXT(AE97,"0.#"),1)=".",FALSE,TRUE)</formula>
    </cfRule>
    <cfRule type="expression" dxfId="2706" priority="13292">
      <formula>IF(RIGHT(TEXT(AE97,"0.#"),1)=".",TRUE,FALSE)</formula>
    </cfRule>
  </conditionalFormatting>
  <conditionalFormatting sqref="AE98">
    <cfRule type="expression" dxfId="2705" priority="13289">
      <formula>IF(RIGHT(TEXT(AE98,"0.#"),1)=".",FALSE,TRUE)</formula>
    </cfRule>
    <cfRule type="expression" dxfId="2704" priority="13290">
      <formula>IF(RIGHT(TEXT(AE98,"0.#"),1)=".",TRUE,FALSE)</formula>
    </cfRule>
  </conditionalFormatting>
  <conditionalFormatting sqref="AE99">
    <cfRule type="expression" dxfId="2703" priority="13287">
      <formula>IF(RIGHT(TEXT(AE99,"0.#"),1)=".",FALSE,TRUE)</formula>
    </cfRule>
    <cfRule type="expression" dxfId="2702" priority="13288">
      <formula>IF(RIGHT(TEXT(AE99,"0.#"),1)=".",TRUE,FALSE)</formula>
    </cfRule>
  </conditionalFormatting>
  <conditionalFormatting sqref="AI99">
    <cfRule type="expression" dxfId="2701" priority="13285">
      <formula>IF(RIGHT(TEXT(AI99,"0.#"),1)=".",FALSE,TRUE)</formula>
    </cfRule>
    <cfRule type="expression" dxfId="2700" priority="13286">
      <formula>IF(RIGHT(TEXT(AI99,"0.#"),1)=".",TRUE,FALSE)</formula>
    </cfRule>
  </conditionalFormatting>
  <conditionalFormatting sqref="AI98">
    <cfRule type="expression" dxfId="2699" priority="13283">
      <formula>IF(RIGHT(TEXT(AI98,"0.#"),1)=".",FALSE,TRUE)</formula>
    </cfRule>
    <cfRule type="expression" dxfId="2698" priority="13284">
      <formula>IF(RIGHT(TEXT(AI98,"0.#"),1)=".",TRUE,FALSE)</formula>
    </cfRule>
  </conditionalFormatting>
  <conditionalFormatting sqref="AI97">
    <cfRule type="expression" dxfId="2697" priority="13281">
      <formula>IF(RIGHT(TEXT(AI97,"0.#"),1)=".",FALSE,TRUE)</formula>
    </cfRule>
    <cfRule type="expression" dxfId="2696" priority="13282">
      <formula>IF(RIGHT(TEXT(AI97,"0.#"),1)=".",TRUE,FALSE)</formula>
    </cfRule>
  </conditionalFormatting>
  <conditionalFormatting sqref="AM97">
    <cfRule type="expression" dxfId="2695" priority="13279">
      <formula>IF(RIGHT(TEXT(AM97,"0.#"),1)=".",FALSE,TRUE)</formula>
    </cfRule>
    <cfRule type="expression" dxfId="2694" priority="13280">
      <formula>IF(RIGHT(TEXT(AM97,"0.#"),1)=".",TRUE,FALSE)</formula>
    </cfRule>
  </conditionalFormatting>
  <conditionalFormatting sqref="AM98">
    <cfRule type="expression" dxfId="2693" priority="13277">
      <formula>IF(RIGHT(TEXT(AM98,"0.#"),1)=".",FALSE,TRUE)</formula>
    </cfRule>
    <cfRule type="expression" dxfId="2692" priority="13278">
      <formula>IF(RIGHT(TEXT(AM98,"0.#"),1)=".",TRUE,FALSE)</formula>
    </cfRule>
  </conditionalFormatting>
  <conditionalFormatting sqref="AM99">
    <cfRule type="expression" dxfId="2691" priority="13275">
      <formula>IF(RIGHT(TEXT(AM99,"0.#"),1)=".",FALSE,TRUE)</formula>
    </cfRule>
    <cfRule type="expression" dxfId="2690" priority="13276">
      <formula>IF(RIGHT(TEXT(AM99,"0.#"),1)=".",TRUE,FALSE)</formula>
    </cfRule>
  </conditionalFormatting>
  <conditionalFormatting sqref="AI101">
    <cfRule type="expression" dxfId="2689" priority="13261">
      <formula>IF(RIGHT(TEXT(AI101,"0.#"),1)=".",FALSE,TRUE)</formula>
    </cfRule>
    <cfRule type="expression" dxfId="2688" priority="13262">
      <formula>IF(RIGHT(TEXT(AI101,"0.#"),1)=".",TRUE,FALSE)</formula>
    </cfRule>
  </conditionalFormatting>
  <conditionalFormatting sqref="AM101">
    <cfRule type="expression" dxfId="2687" priority="13259">
      <formula>IF(RIGHT(TEXT(AM101,"0.#"),1)=".",FALSE,TRUE)</formula>
    </cfRule>
    <cfRule type="expression" dxfId="2686" priority="13260">
      <formula>IF(RIGHT(TEXT(AM101,"0.#"),1)=".",TRUE,FALSE)</formula>
    </cfRule>
  </conditionalFormatting>
  <conditionalFormatting sqref="AE102">
    <cfRule type="expression" dxfId="2685" priority="13257">
      <formula>IF(RIGHT(TEXT(AE102,"0.#"),1)=".",FALSE,TRUE)</formula>
    </cfRule>
    <cfRule type="expression" dxfId="2684" priority="13258">
      <formula>IF(RIGHT(TEXT(AE102,"0.#"),1)=".",TRUE,FALSE)</formula>
    </cfRule>
  </conditionalFormatting>
  <conditionalFormatting sqref="AI102">
    <cfRule type="expression" dxfId="2683" priority="13255">
      <formula>IF(RIGHT(TEXT(AI102,"0.#"),1)=".",FALSE,TRUE)</formula>
    </cfRule>
    <cfRule type="expression" dxfId="2682" priority="13256">
      <formula>IF(RIGHT(TEXT(AI102,"0.#"),1)=".",TRUE,FALSE)</formula>
    </cfRule>
  </conditionalFormatting>
  <conditionalFormatting sqref="AM102">
    <cfRule type="expression" dxfId="2681" priority="13253">
      <formula>IF(RIGHT(TEXT(AM102,"0.#"),1)=".",FALSE,TRUE)</formula>
    </cfRule>
    <cfRule type="expression" dxfId="2680" priority="13254">
      <formula>IF(RIGHT(TEXT(AM102,"0.#"),1)=".",TRUE,FALSE)</formula>
    </cfRule>
  </conditionalFormatting>
  <conditionalFormatting sqref="AQ102">
    <cfRule type="expression" dxfId="2679" priority="13251">
      <formula>IF(RIGHT(TEXT(AQ102,"0.#"),1)=".",FALSE,TRUE)</formula>
    </cfRule>
    <cfRule type="expression" dxfId="2678" priority="13252">
      <formula>IF(RIGHT(TEXT(AQ102,"0.#"),1)=".",TRUE,FALSE)</formula>
    </cfRule>
  </conditionalFormatting>
  <conditionalFormatting sqref="AE104">
    <cfRule type="expression" dxfId="2677" priority="13249">
      <formula>IF(RIGHT(TEXT(AE104,"0.#"),1)=".",FALSE,TRUE)</formula>
    </cfRule>
    <cfRule type="expression" dxfId="2676" priority="13250">
      <formula>IF(RIGHT(TEXT(AE104,"0.#"),1)=".",TRUE,FALSE)</formula>
    </cfRule>
  </conditionalFormatting>
  <conditionalFormatting sqref="AI104">
    <cfRule type="expression" dxfId="2675" priority="13247">
      <formula>IF(RIGHT(TEXT(AI104,"0.#"),1)=".",FALSE,TRUE)</formula>
    </cfRule>
    <cfRule type="expression" dxfId="2674" priority="13248">
      <formula>IF(RIGHT(TEXT(AI104,"0.#"),1)=".",TRUE,FALSE)</formula>
    </cfRule>
  </conditionalFormatting>
  <conditionalFormatting sqref="AM104">
    <cfRule type="expression" dxfId="2673" priority="13245">
      <formula>IF(RIGHT(TEXT(AM104,"0.#"),1)=".",FALSE,TRUE)</formula>
    </cfRule>
    <cfRule type="expression" dxfId="2672" priority="13246">
      <formula>IF(RIGHT(TEXT(AM104,"0.#"),1)=".",TRUE,FALSE)</formula>
    </cfRule>
  </conditionalFormatting>
  <conditionalFormatting sqref="AE105">
    <cfRule type="expression" dxfId="2671" priority="13243">
      <formula>IF(RIGHT(TEXT(AE105,"0.#"),1)=".",FALSE,TRUE)</formula>
    </cfRule>
    <cfRule type="expression" dxfId="2670" priority="13244">
      <formula>IF(RIGHT(TEXT(AE105,"0.#"),1)=".",TRUE,FALSE)</formula>
    </cfRule>
  </conditionalFormatting>
  <conditionalFormatting sqref="AI105">
    <cfRule type="expression" dxfId="2669" priority="13241">
      <formula>IF(RIGHT(TEXT(AI105,"0.#"),1)=".",FALSE,TRUE)</formula>
    </cfRule>
    <cfRule type="expression" dxfId="2668" priority="13242">
      <formula>IF(RIGHT(TEXT(AI105,"0.#"),1)=".",TRUE,FALSE)</formula>
    </cfRule>
  </conditionalFormatting>
  <conditionalFormatting sqref="AM105">
    <cfRule type="expression" dxfId="2667" priority="13239">
      <formula>IF(RIGHT(TEXT(AM105,"0.#"),1)=".",FALSE,TRUE)</formula>
    </cfRule>
    <cfRule type="expression" dxfId="2666" priority="13240">
      <formula>IF(RIGHT(TEXT(AM105,"0.#"),1)=".",TRUE,FALSE)</formula>
    </cfRule>
  </conditionalFormatting>
  <conditionalFormatting sqref="AE107">
    <cfRule type="expression" dxfId="2665" priority="13235">
      <formula>IF(RIGHT(TEXT(AE107,"0.#"),1)=".",FALSE,TRUE)</formula>
    </cfRule>
    <cfRule type="expression" dxfId="2664" priority="13236">
      <formula>IF(RIGHT(TEXT(AE107,"0.#"),1)=".",TRUE,FALSE)</formula>
    </cfRule>
  </conditionalFormatting>
  <conditionalFormatting sqref="AI107">
    <cfRule type="expression" dxfId="2663" priority="13233">
      <formula>IF(RIGHT(TEXT(AI107,"0.#"),1)=".",FALSE,TRUE)</formula>
    </cfRule>
    <cfRule type="expression" dxfId="2662" priority="13234">
      <formula>IF(RIGHT(TEXT(AI107,"0.#"),1)=".",TRUE,FALSE)</formula>
    </cfRule>
  </conditionalFormatting>
  <conditionalFormatting sqref="AM107">
    <cfRule type="expression" dxfId="2661" priority="13231">
      <formula>IF(RIGHT(TEXT(AM107,"0.#"),1)=".",FALSE,TRUE)</formula>
    </cfRule>
    <cfRule type="expression" dxfId="2660" priority="13232">
      <formula>IF(RIGHT(TEXT(AM107,"0.#"),1)=".",TRUE,FALSE)</formula>
    </cfRule>
  </conditionalFormatting>
  <conditionalFormatting sqref="AE108">
    <cfRule type="expression" dxfId="2659" priority="13229">
      <formula>IF(RIGHT(TEXT(AE108,"0.#"),1)=".",FALSE,TRUE)</formula>
    </cfRule>
    <cfRule type="expression" dxfId="2658" priority="13230">
      <formula>IF(RIGHT(TEXT(AE108,"0.#"),1)=".",TRUE,FALSE)</formula>
    </cfRule>
  </conditionalFormatting>
  <conditionalFormatting sqref="AI108">
    <cfRule type="expression" dxfId="2657" priority="13227">
      <formula>IF(RIGHT(TEXT(AI108,"0.#"),1)=".",FALSE,TRUE)</formula>
    </cfRule>
    <cfRule type="expression" dxfId="2656" priority="13228">
      <formula>IF(RIGHT(TEXT(AI108,"0.#"),1)=".",TRUE,FALSE)</formula>
    </cfRule>
  </conditionalFormatting>
  <conditionalFormatting sqref="AM108">
    <cfRule type="expression" dxfId="2655" priority="13225">
      <formula>IF(RIGHT(TEXT(AM108,"0.#"),1)=".",FALSE,TRUE)</formula>
    </cfRule>
    <cfRule type="expression" dxfId="2654" priority="13226">
      <formula>IF(RIGHT(TEXT(AM108,"0.#"),1)=".",TRUE,FALSE)</formula>
    </cfRule>
  </conditionalFormatting>
  <conditionalFormatting sqref="AE110">
    <cfRule type="expression" dxfId="2653" priority="13221">
      <formula>IF(RIGHT(TEXT(AE110,"0.#"),1)=".",FALSE,TRUE)</formula>
    </cfRule>
    <cfRule type="expression" dxfId="2652" priority="13222">
      <formula>IF(RIGHT(TEXT(AE110,"0.#"),1)=".",TRUE,FALSE)</formula>
    </cfRule>
  </conditionalFormatting>
  <conditionalFormatting sqref="AI110">
    <cfRule type="expression" dxfId="2651" priority="13219">
      <formula>IF(RIGHT(TEXT(AI110,"0.#"),1)=".",FALSE,TRUE)</formula>
    </cfRule>
    <cfRule type="expression" dxfId="2650" priority="13220">
      <formula>IF(RIGHT(TEXT(AI110,"0.#"),1)=".",TRUE,FALSE)</formula>
    </cfRule>
  </conditionalFormatting>
  <conditionalFormatting sqref="AM110">
    <cfRule type="expression" dxfId="2649" priority="13217">
      <formula>IF(RIGHT(TEXT(AM110,"0.#"),1)=".",FALSE,TRUE)</formula>
    </cfRule>
    <cfRule type="expression" dxfId="2648" priority="13218">
      <formula>IF(RIGHT(TEXT(AM110,"0.#"),1)=".",TRUE,FALSE)</formula>
    </cfRule>
  </conditionalFormatting>
  <conditionalFormatting sqref="AE111">
    <cfRule type="expression" dxfId="2647" priority="13215">
      <formula>IF(RIGHT(TEXT(AE111,"0.#"),1)=".",FALSE,TRUE)</formula>
    </cfRule>
    <cfRule type="expression" dxfId="2646" priority="13216">
      <formula>IF(RIGHT(TEXT(AE111,"0.#"),1)=".",TRUE,FALSE)</formula>
    </cfRule>
  </conditionalFormatting>
  <conditionalFormatting sqref="AI111">
    <cfRule type="expression" dxfId="2645" priority="13213">
      <formula>IF(RIGHT(TEXT(AI111,"0.#"),1)=".",FALSE,TRUE)</formula>
    </cfRule>
    <cfRule type="expression" dxfId="2644" priority="13214">
      <formula>IF(RIGHT(TEXT(AI111,"0.#"),1)=".",TRUE,FALSE)</formula>
    </cfRule>
  </conditionalFormatting>
  <conditionalFormatting sqref="AM111">
    <cfRule type="expression" dxfId="2643" priority="13211">
      <formula>IF(RIGHT(TEXT(AM111,"0.#"),1)=".",FALSE,TRUE)</formula>
    </cfRule>
    <cfRule type="expression" dxfId="2642" priority="13212">
      <formula>IF(RIGHT(TEXT(AM111,"0.#"),1)=".",TRUE,FALSE)</formula>
    </cfRule>
  </conditionalFormatting>
  <conditionalFormatting sqref="AE113">
    <cfRule type="expression" dxfId="2641" priority="13207">
      <formula>IF(RIGHT(TEXT(AE113,"0.#"),1)=".",FALSE,TRUE)</formula>
    </cfRule>
    <cfRule type="expression" dxfId="2640" priority="13208">
      <formula>IF(RIGHT(TEXT(AE113,"0.#"),1)=".",TRUE,FALSE)</formula>
    </cfRule>
  </conditionalFormatting>
  <conditionalFormatting sqref="AI113">
    <cfRule type="expression" dxfId="2639" priority="13205">
      <formula>IF(RIGHT(TEXT(AI113,"0.#"),1)=".",FALSE,TRUE)</formula>
    </cfRule>
    <cfRule type="expression" dxfId="2638" priority="13206">
      <formula>IF(RIGHT(TEXT(AI113,"0.#"),1)=".",TRUE,FALSE)</formula>
    </cfRule>
  </conditionalFormatting>
  <conditionalFormatting sqref="AM113">
    <cfRule type="expression" dxfId="2637" priority="13203">
      <formula>IF(RIGHT(TEXT(AM113,"0.#"),1)=".",FALSE,TRUE)</formula>
    </cfRule>
    <cfRule type="expression" dxfId="2636" priority="13204">
      <formula>IF(RIGHT(TEXT(AM113,"0.#"),1)=".",TRUE,FALSE)</formula>
    </cfRule>
  </conditionalFormatting>
  <conditionalFormatting sqref="AE114">
    <cfRule type="expression" dxfId="2635" priority="13201">
      <formula>IF(RIGHT(TEXT(AE114,"0.#"),1)=".",FALSE,TRUE)</formula>
    </cfRule>
    <cfRule type="expression" dxfId="2634" priority="13202">
      <formula>IF(RIGHT(TEXT(AE114,"0.#"),1)=".",TRUE,FALSE)</formula>
    </cfRule>
  </conditionalFormatting>
  <conditionalFormatting sqref="AI114">
    <cfRule type="expression" dxfId="2633" priority="13199">
      <formula>IF(RIGHT(TEXT(AI114,"0.#"),1)=".",FALSE,TRUE)</formula>
    </cfRule>
    <cfRule type="expression" dxfId="2632" priority="13200">
      <formula>IF(RIGHT(TEXT(AI114,"0.#"),1)=".",TRUE,FALSE)</formula>
    </cfRule>
  </conditionalFormatting>
  <conditionalFormatting sqref="AM114">
    <cfRule type="expression" dxfId="2631" priority="13197">
      <formula>IF(RIGHT(TEXT(AM114,"0.#"),1)=".",FALSE,TRUE)</formula>
    </cfRule>
    <cfRule type="expression" dxfId="2630" priority="13198">
      <formula>IF(RIGHT(TEXT(AM114,"0.#"),1)=".",TRUE,FALSE)</formula>
    </cfRule>
  </conditionalFormatting>
  <conditionalFormatting sqref="AE116 AQ116">
    <cfRule type="expression" dxfId="2629" priority="13193">
      <formula>IF(RIGHT(TEXT(AE116,"0.#"),1)=".",FALSE,TRUE)</formula>
    </cfRule>
    <cfRule type="expression" dxfId="2628" priority="13194">
      <formula>IF(RIGHT(TEXT(AE116,"0.#"),1)=".",TRUE,FALSE)</formula>
    </cfRule>
  </conditionalFormatting>
  <conditionalFormatting sqref="AI116">
    <cfRule type="expression" dxfId="2627" priority="13191">
      <formula>IF(RIGHT(TEXT(AI116,"0.#"),1)=".",FALSE,TRUE)</formula>
    </cfRule>
    <cfRule type="expression" dxfId="2626" priority="13192">
      <formula>IF(RIGHT(TEXT(AI116,"0.#"),1)=".",TRUE,FALSE)</formula>
    </cfRule>
  </conditionalFormatting>
  <conditionalFormatting sqref="AM116">
    <cfRule type="expression" dxfId="2625" priority="13189">
      <formula>IF(RIGHT(TEXT(AM116,"0.#"),1)=".",FALSE,TRUE)</formula>
    </cfRule>
    <cfRule type="expression" dxfId="2624" priority="13190">
      <formula>IF(RIGHT(TEXT(AM116,"0.#"),1)=".",TRUE,FALSE)</formula>
    </cfRule>
  </conditionalFormatting>
  <conditionalFormatting sqref="AE117 AM117">
    <cfRule type="expression" dxfId="2623" priority="13187">
      <formula>IF(RIGHT(TEXT(AE117,"0.#"),1)=".",FALSE,TRUE)</formula>
    </cfRule>
    <cfRule type="expression" dxfId="2622" priority="13188">
      <formula>IF(RIGHT(TEXT(AE117,"0.#"),1)=".",TRUE,FALSE)</formula>
    </cfRule>
  </conditionalFormatting>
  <conditionalFormatting sqref="AI117">
    <cfRule type="expression" dxfId="2621" priority="13185">
      <formula>IF(RIGHT(TEXT(AI117,"0.#"),1)=".",FALSE,TRUE)</formula>
    </cfRule>
    <cfRule type="expression" dxfId="2620" priority="13186">
      <formula>IF(RIGHT(TEXT(AI117,"0.#"),1)=".",TRUE,FALSE)</formula>
    </cfRule>
  </conditionalFormatting>
  <conditionalFormatting sqref="AQ117">
    <cfRule type="expression" dxfId="2619" priority="13181">
      <formula>IF(RIGHT(TEXT(AQ117,"0.#"),1)=".",FALSE,TRUE)</formula>
    </cfRule>
    <cfRule type="expression" dxfId="2618" priority="13182">
      <formula>IF(RIGHT(TEXT(AQ117,"0.#"),1)=".",TRUE,FALSE)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E134:AE135 AI134:AI135 AM134:AM135 AQ134:AQ135 AU134:AU135">
    <cfRule type="expression" dxfId="2567" priority="13093">
      <formula>IF(RIGHT(TEXT(AE134,"0.#"),1)=".",FALSE,TRUE)</formula>
    </cfRule>
    <cfRule type="expression" dxfId="2566" priority="13094">
      <formula>IF(RIGHT(TEXT(AE134,"0.#"),1)=".",TRUE,FALSE)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39:AO866">
    <cfRule type="expression" dxfId="2535" priority="6663">
      <formula>IF(AND(AL839&gt;=0, RIGHT(TEXT(AL839,"0.#"),1)&lt;&gt;"."),TRUE,FALSE)</formula>
    </cfRule>
    <cfRule type="expression" dxfId="2534" priority="6664">
      <formula>IF(AND(AL839&gt;=0, RIGHT(TEXT(AL839,"0.#"),1)="."),TRUE,FALSE)</formula>
    </cfRule>
    <cfRule type="expression" dxfId="2533" priority="6665">
      <formula>IF(AND(AL839&lt;0, RIGHT(TEXT(AL839,"0.#"),1)&lt;&gt;"."),TRUE,FALSE)</formula>
    </cfRule>
    <cfRule type="expression" dxfId="2532" priority="6666">
      <formula>IF(AND(AL839&lt;0, RIGHT(TEXT(AL839,"0.#"),1)="."),TRUE,FALSE)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37">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19:Y932">
    <cfRule type="expression" dxfId="2091" priority="2095">
      <formula>IF(RIGHT(TEXT(Y919,"0.#"),1)=".",FALSE,TRUE)</formula>
    </cfRule>
    <cfRule type="expression" dxfId="2090" priority="2096">
      <formula>IF(RIGHT(TEXT(Y919,"0.#"),1)=".",TRUE,FALSE)</formula>
    </cfRule>
  </conditionalFormatting>
  <conditionalFormatting sqref="Y903">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19:AO932">
    <cfRule type="expression" dxfId="1989" priority="2097">
      <formula>IF(AND(AL919&gt;=0, RIGHT(TEXT(AL919,"0.#"),1)&lt;&gt;"."),TRUE,FALSE)</formula>
    </cfRule>
    <cfRule type="expression" dxfId="1988" priority="2098">
      <formula>IF(AND(AL919&gt;=0, RIGHT(TEXT(AL919,"0.#"),1)="."),TRUE,FALSE)</formula>
    </cfRule>
    <cfRule type="expression" dxfId="1987" priority="2099">
      <formula>IF(AND(AL919&lt;0, RIGHT(TEXT(AL919,"0.#"),1)&lt;&gt;"."),TRUE,FALSE)</formula>
    </cfRule>
    <cfRule type="expression" dxfId="1986" priority="2100">
      <formula>IF(AND(AL919&lt;0, RIGHT(TEXT(AL919,"0.#"),1)="."),TRUE,FALSE)</formula>
    </cfRule>
  </conditionalFormatting>
  <conditionalFormatting sqref="AL903:AO903">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Y904">
    <cfRule type="expression" dxfId="739" priority="35">
      <formula>IF(RIGHT(TEXT(Y904,"0.#"),1)=".",FALSE,TRUE)</formula>
    </cfRule>
    <cfRule type="expression" dxfId="738" priority="36">
      <formula>IF(RIGHT(TEXT(Y904,"0.#"),1)=".",TRUE,FALSE)</formula>
    </cfRule>
  </conditionalFormatting>
  <conditionalFormatting sqref="AL904:AO904">
    <cfRule type="expression" dxfId="737" priority="37">
      <formula>IF(AND(AL904&gt;=0, RIGHT(TEXT(AL904,"0.#"),1)&lt;&gt;"."),TRUE,FALSE)</formula>
    </cfRule>
    <cfRule type="expression" dxfId="736" priority="38">
      <formula>IF(AND(AL904&gt;=0, RIGHT(TEXT(AL904,"0.#"),1)="."),TRUE,FALSE)</formula>
    </cfRule>
    <cfRule type="expression" dxfId="735" priority="39">
      <formula>IF(AND(AL904&lt;0, RIGHT(TEXT(AL904,"0.#"),1)&lt;&gt;"."),TRUE,FALSE)</formula>
    </cfRule>
    <cfRule type="expression" dxfId="734" priority="40">
      <formula>IF(AND(AL904&lt;0, RIGHT(TEXT(AL904,"0.#"),1)="."),TRUE,FALSE)</formula>
    </cfRule>
  </conditionalFormatting>
  <conditionalFormatting sqref="Y905:Y906">
    <cfRule type="expression" dxfId="733" priority="29">
      <formula>IF(RIGHT(TEXT(Y905,"0.#"),1)=".",FALSE,TRUE)</formula>
    </cfRule>
    <cfRule type="expression" dxfId="732" priority="30">
      <formula>IF(RIGHT(TEXT(Y905,"0.#"),1)=".",TRUE,FALSE)</formula>
    </cfRule>
  </conditionalFormatting>
  <conditionalFormatting sqref="AL905:AO906">
    <cfRule type="expression" dxfId="731" priority="31">
      <formula>IF(AND(AL905&gt;=0, RIGHT(TEXT(AL905,"0.#"),1)&lt;&gt;"."),TRUE,FALSE)</formula>
    </cfRule>
    <cfRule type="expression" dxfId="730" priority="32">
      <formula>IF(AND(AL905&gt;=0, RIGHT(TEXT(AL905,"0.#"),1)="."),TRUE,FALSE)</formula>
    </cfRule>
    <cfRule type="expression" dxfId="729" priority="33">
      <formula>IF(AND(AL905&lt;0, RIGHT(TEXT(AL905,"0.#"),1)&lt;&gt;"."),TRUE,FALSE)</formula>
    </cfRule>
    <cfRule type="expression" dxfId="728" priority="34">
      <formula>IF(AND(AL905&lt;0, RIGHT(TEXT(AL905,"0.#"),1)="."),TRUE,FALSE)</formula>
    </cfRule>
  </conditionalFormatting>
  <conditionalFormatting sqref="Y907:Y909">
    <cfRule type="expression" dxfId="727" priority="23">
      <formula>IF(RIGHT(TEXT(Y907,"0.#"),1)=".",FALSE,TRUE)</formula>
    </cfRule>
    <cfRule type="expression" dxfId="726" priority="24">
      <formula>IF(RIGHT(TEXT(Y907,"0.#"),1)=".",TRUE,FALSE)</formula>
    </cfRule>
  </conditionalFormatting>
  <conditionalFormatting sqref="AL907:AO909">
    <cfRule type="expression" dxfId="725" priority="25">
      <formula>IF(AND(AL907&gt;=0, RIGHT(TEXT(AL907,"0.#"),1)&lt;&gt;"."),TRUE,FALSE)</formula>
    </cfRule>
    <cfRule type="expression" dxfId="724" priority="26">
      <formula>IF(AND(AL907&gt;=0, RIGHT(TEXT(AL907,"0.#"),1)="."),TRUE,FALSE)</formula>
    </cfRule>
    <cfRule type="expression" dxfId="723" priority="27">
      <formula>IF(AND(AL907&lt;0, RIGHT(TEXT(AL907,"0.#"),1)&lt;&gt;"."),TRUE,FALSE)</formula>
    </cfRule>
    <cfRule type="expression" dxfId="722" priority="28">
      <formula>IF(AND(AL907&lt;0, RIGHT(TEXT(AL907,"0.#"),1)="."),TRUE,FALSE)</formula>
    </cfRule>
  </conditionalFormatting>
  <conditionalFormatting sqref="Y910:Y912">
    <cfRule type="expression" dxfId="721" priority="17">
      <formula>IF(RIGHT(TEXT(Y910,"0.#"),1)=".",FALSE,TRUE)</formula>
    </cfRule>
    <cfRule type="expression" dxfId="720" priority="18">
      <formula>IF(RIGHT(TEXT(Y910,"0.#"),1)=".",TRUE,FALSE)</formula>
    </cfRule>
  </conditionalFormatting>
  <conditionalFormatting sqref="AL910:AO912">
    <cfRule type="expression" dxfId="719" priority="19">
      <formula>IF(AND(AL910&gt;=0, RIGHT(TEXT(AL910,"0.#"),1)&lt;&gt;"."),TRUE,FALSE)</formula>
    </cfRule>
    <cfRule type="expression" dxfId="718" priority="20">
      <formula>IF(AND(AL910&gt;=0, RIGHT(TEXT(AL910,"0.#"),1)="."),TRUE,FALSE)</formula>
    </cfRule>
    <cfRule type="expression" dxfId="717" priority="21">
      <formula>IF(AND(AL910&lt;0, RIGHT(TEXT(AL910,"0.#"),1)&lt;&gt;"."),TRUE,FALSE)</formula>
    </cfRule>
    <cfRule type="expression" dxfId="716" priority="22">
      <formula>IF(AND(AL910&lt;0, RIGHT(TEXT(AL910,"0.#"),1)="."),TRUE,FALSE)</formula>
    </cfRule>
  </conditionalFormatting>
  <conditionalFormatting sqref="Y913:Y915">
    <cfRule type="expression" dxfId="715" priority="11">
      <formula>IF(RIGHT(TEXT(Y913,"0.#"),1)=".",FALSE,TRUE)</formula>
    </cfRule>
    <cfRule type="expression" dxfId="714" priority="12">
      <formula>IF(RIGHT(TEXT(Y913,"0.#"),1)=".",TRUE,FALSE)</formula>
    </cfRule>
  </conditionalFormatting>
  <conditionalFormatting sqref="AL913:AO915">
    <cfRule type="expression" dxfId="713" priority="13">
      <formula>IF(AND(AL913&gt;=0, RIGHT(TEXT(AL913,"0.#"),1)&lt;&gt;"."),TRUE,FALSE)</formula>
    </cfRule>
    <cfRule type="expression" dxfId="712" priority="14">
      <formula>IF(AND(AL913&gt;=0, RIGHT(TEXT(AL913,"0.#"),1)="."),TRUE,FALSE)</formula>
    </cfRule>
    <cfRule type="expression" dxfId="711" priority="15">
      <formula>IF(AND(AL913&lt;0, RIGHT(TEXT(AL913,"0.#"),1)&lt;&gt;"."),TRUE,FALSE)</formula>
    </cfRule>
    <cfRule type="expression" dxfId="710" priority="16">
      <formula>IF(AND(AL913&lt;0, RIGHT(TEXT(AL913,"0.#"),1)="."),TRUE,FALSE)</formula>
    </cfRule>
  </conditionalFormatting>
  <conditionalFormatting sqref="Y916:Y918">
    <cfRule type="expression" dxfId="709" priority="5">
      <formula>IF(RIGHT(TEXT(Y916,"0.#"),1)=".",FALSE,TRUE)</formula>
    </cfRule>
    <cfRule type="expression" dxfId="708" priority="6">
      <formula>IF(RIGHT(TEXT(Y916,"0.#"),1)=".",TRUE,FALSE)</formula>
    </cfRule>
  </conditionalFormatting>
  <conditionalFormatting sqref="AL916:AO918">
    <cfRule type="expression" dxfId="707" priority="7">
      <formula>IF(AND(AL916&gt;=0, RIGHT(TEXT(AL916,"0.#"),1)&lt;&gt;"."),TRUE,FALSE)</formula>
    </cfRule>
    <cfRule type="expression" dxfId="706" priority="8">
      <formula>IF(AND(AL916&gt;=0, RIGHT(TEXT(AL916,"0.#"),1)="."),TRUE,FALSE)</formula>
    </cfRule>
    <cfRule type="expression" dxfId="705" priority="9">
      <formula>IF(AND(AL916&lt;0, RIGHT(TEXT(AL916,"0.#"),1)&lt;&gt;"."),TRUE,FALSE)</formula>
    </cfRule>
    <cfRule type="expression" dxfId="704" priority="10">
      <formula>IF(AND(AL916&lt;0, RIGHT(TEXT(AL916,"0.#"),1)="."),TRUE,FALSE)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29" max="49" man="1"/>
    <brk id="718" max="49" man="1"/>
    <brk id="735" max="49" man="1"/>
    <brk id="833" max="49" man="1"/>
    <brk id="867" max="49" man="1"/>
    <brk id="900"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1" sqref="K21"/>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493</v>
      </c>
    </row>
    <row r="2" spans="1:42" ht="13.5" customHeight="1" x14ac:dyDescent="0.15">
      <c r="A2" s="14" t="s">
        <v>202</v>
      </c>
      <c r="B2" s="15"/>
      <c r="C2" s="13" t="str">
        <f>IF(B2="","",A2)</f>
        <v/>
      </c>
      <c r="D2" s="13" t="str">
        <f>IF(C2="","",IF(D1&lt;&gt;"",CONCATENATE(D1,"、",C2),C2))</f>
        <v/>
      </c>
      <c r="F2" s="12" t="s">
        <v>188</v>
      </c>
      <c r="G2" s="17" t="s">
        <v>669</v>
      </c>
      <c r="H2" s="13" t="str">
        <f>IF(G2="","",F2)</f>
        <v>一般会計</v>
      </c>
      <c r="I2" s="13" t="str">
        <f>IF(H2="","",IF(I1&lt;&gt;"",CONCATENATE(I1,"、",H2),H2))</f>
        <v>一般会計</v>
      </c>
      <c r="K2" s="14" t="s">
        <v>221</v>
      </c>
      <c r="L2" s="15"/>
      <c r="M2" s="13" t="str">
        <f>IF(L2="","",K2)</f>
        <v/>
      </c>
      <c r="N2" s="13" t="str">
        <f>IF(M2="","",IF(N1&lt;&gt;"",CONCATENATE(N1,"、",M2),M2))</f>
        <v/>
      </c>
      <c r="O2" s="13"/>
      <c r="P2" s="12" t="s">
        <v>190</v>
      </c>
      <c r="Q2" s="17" t="s">
        <v>669</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512</v>
      </c>
      <c r="AI2" s="54" t="s">
        <v>382</v>
      </c>
      <c r="AK2" s="54" t="s">
        <v>391</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384</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t="s">
        <v>669</v>
      </c>
      <c r="C10" s="13" t="str">
        <f t="shared" si="0"/>
        <v>国土強靱化施策</v>
      </c>
      <c r="D10" s="13" t="str">
        <f t="shared" si="8"/>
        <v>国土強靱化施策</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669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669</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485</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2"/>
      <c r="Z2" s="411"/>
      <c r="AA2" s="412"/>
      <c r="AB2" s="1026" t="s">
        <v>11</v>
      </c>
      <c r="AC2" s="1027"/>
      <c r="AD2" s="1028"/>
      <c r="AE2" s="1014" t="s">
        <v>354</v>
      </c>
      <c r="AF2" s="1014"/>
      <c r="AG2" s="1014"/>
      <c r="AH2" s="1014"/>
      <c r="AI2" s="1014" t="s">
        <v>360</v>
      </c>
      <c r="AJ2" s="1014"/>
      <c r="AK2" s="1014"/>
      <c r="AL2" s="1014"/>
      <c r="AM2" s="1014" t="s">
        <v>466</v>
      </c>
      <c r="AN2" s="1014"/>
      <c r="AO2" s="1014"/>
      <c r="AP2" s="473"/>
      <c r="AQ2" s="173" t="s">
        <v>352</v>
      </c>
      <c r="AR2" s="166"/>
      <c r="AS2" s="166"/>
      <c r="AT2" s="167"/>
      <c r="AU2" s="372" t="s">
        <v>253</v>
      </c>
      <c r="AV2" s="372"/>
      <c r="AW2" s="372"/>
      <c r="AX2" s="373"/>
    </row>
    <row r="3" spans="1:50" ht="18.75" customHeight="1" x14ac:dyDescent="0.15">
      <c r="A3" s="527"/>
      <c r="B3" s="528"/>
      <c r="C3" s="528"/>
      <c r="D3" s="528"/>
      <c r="E3" s="528"/>
      <c r="F3" s="529"/>
      <c r="G3" s="582"/>
      <c r="H3" s="378"/>
      <c r="I3" s="378"/>
      <c r="J3" s="378"/>
      <c r="K3" s="378"/>
      <c r="L3" s="378"/>
      <c r="M3" s="378"/>
      <c r="N3" s="378"/>
      <c r="O3" s="583"/>
      <c r="P3" s="595"/>
      <c r="Q3" s="378"/>
      <c r="R3" s="378"/>
      <c r="S3" s="378"/>
      <c r="T3" s="378"/>
      <c r="U3" s="378"/>
      <c r="V3" s="378"/>
      <c r="W3" s="378"/>
      <c r="X3" s="583"/>
      <c r="Y3" s="1023"/>
      <c r="Z3" s="1024"/>
      <c r="AA3" s="1025"/>
      <c r="AB3" s="1029"/>
      <c r="AC3" s="1030"/>
      <c r="AD3" s="1031"/>
      <c r="AE3" s="375"/>
      <c r="AF3" s="375"/>
      <c r="AG3" s="375"/>
      <c r="AH3" s="375"/>
      <c r="AI3" s="375"/>
      <c r="AJ3" s="375"/>
      <c r="AK3" s="375"/>
      <c r="AL3" s="375"/>
      <c r="AM3" s="375"/>
      <c r="AN3" s="375"/>
      <c r="AO3" s="375"/>
      <c r="AP3" s="331"/>
      <c r="AQ3" s="268"/>
      <c r="AR3" s="269"/>
      <c r="AS3" s="134" t="s">
        <v>353</v>
      </c>
      <c r="AT3" s="169"/>
      <c r="AU3" s="269"/>
      <c r="AV3" s="269"/>
      <c r="AW3" s="378" t="s">
        <v>300</v>
      </c>
      <c r="AX3" s="379"/>
    </row>
    <row r="4" spans="1:50" ht="22.5" customHeight="1" x14ac:dyDescent="0.15">
      <c r="A4" s="530"/>
      <c r="B4" s="528"/>
      <c r="C4" s="528"/>
      <c r="D4" s="528"/>
      <c r="E4" s="528"/>
      <c r="F4" s="529"/>
      <c r="G4" s="555"/>
      <c r="H4" s="1032"/>
      <c r="I4" s="1032"/>
      <c r="J4" s="1032"/>
      <c r="K4" s="1032"/>
      <c r="L4" s="1032"/>
      <c r="M4" s="1032"/>
      <c r="N4" s="1032"/>
      <c r="O4" s="1033"/>
      <c r="P4" s="158"/>
      <c r="Q4" s="1040"/>
      <c r="R4" s="1040"/>
      <c r="S4" s="1040"/>
      <c r="T4" s="1040"/>
      <c r="U4" s="1040"/>
      <c r="V4" s="1040"/>
      <c r="W4" s="1040"/>
      <c r="X4" s="1041"/>
      <c r="Y4" s="1018" t="s">
        <v>12</v>
      </c>
      <c r="Z4" s="1019"/>
      <c r="AA4" s="1020"/>
      <c r="AB4" s="566"/>
      <c r="AC4" s="1021"/>
      <c r="AD4" s="102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1" t="s">
        <v>54</v>
      </c>
      <c r="Z5" s="1015"/>
      <c r="AA5" s="1016"/>
      <c r="AB5" s="537"/>
      <c r="AC5" s="1017"/>
      <c r="AD5" s="101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5" t="s">
        <v>520</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485</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2"/>
      <c r="Z9" s="411"/>
      <c r="AA9" s="412"/>
      <c r="AB9" s="1026" t="s">
        <v>11</v>
      </c>
      <c r="AC9" s="1027"/>
      <c r="AD9" s="1028"/>
      <c r="AE9" s="1014" t="s">
        <v>354</v>
      </c>
      <c r="AF9" s="1014"/>
      <c r="AG9" s="1014"/>
      <c r="AH9" s="1014"/>
      <c r="AI9" s="1014" t="s">
        <v>360</v>
      </c>
      <c r="AJ9" s="1014"/>
      <c r="AK9" s="1014"/>
      <c r="AL9" s="1014"/>
      <c r="AM9" s="1014" t="s">
        <v>466</v>
      </c>
      <c r="AN9" s="1014"/>
      <c r="AO9" s="1014"/>
      <c r="AP9" s="473"/>
      <c r="AQ9" s="173" t="s">
        <v>352</v>
      </c>
      <c r="AR9" s="166"/>
      <c r="AS9" s="166"/>
      <c r="AT9" s="167"/>
      <c r="AU9" s="372" t="s">
        <v>253</v>
      </c>
      <c r="AV9" s="372"/>
      <c r="AW9" s="372"/>
      <c r="AX9" s="373"/>
    </row>
    <row r="10" spans="1:50" ht="18.75" customHeight="1" x14ac:dyDescent="0.15">
      <c r="A10" s="527"/>
      <c r="B10" s="528"/>
      <c r="C10" s="528"/>
      <c r="D10" s="528"/>
      <c r="E10" s="528"/>
      <c r="F10" s="529"/>
      <c r="G10" s="582"/>
      <c r="H10" s="378"/>
      <c r="I10" s="378"/>
      <c r="J10" s="378"/>
      <c r="K10" s="378"/>
      <c r="L10" s="378"/>
      <c r="M10" s="378"/>
      <c r="N10" s="378"/>
      <c r="O10" s="583"/>
      <c r="P10" s="595"/>
      <c r="Q10" s="378"/>
      <c r="R10" s="378"/>
      <c r="S10" s="378"/>
      <c r="T10" s="378"/>
      <c r="U10" s="378"/>
      <c r="V10" s="378"/>
      <c r="W10" s="378"/>
      <c r="X10" s="583"/>
      <c r="Y10" s="1023"/>
      <c r="Z10" s="1024"/>
      <c r="AA10" s="1025"/>
      <c r="AB10" s="1029"/>
      <c r="AC10" s="1030"/>
      <c r="AD10" s="1031"/>
      <c r="AE10" s="375"/>
      <c r="AF10" s="375"/>
      <c r="AG10" s="375"/>
      <c r="AH10" s="375"/>
      <c r="AI10" s="375"/>
      <c r="AJ10" s="375"/>
      <c r="AK10" s="375"/>
      <c r="AL10" s="375"/>
      <c r="AM10" s="375"/>
      <c r="AN10" s="375"/>
      <c r="AO10" s="375"/>
      <c r="AP10" s="331"/>
      <c r="AQ10" s="268"/>
      <c r="AR10" s="269"/>
      <c r="AS10" s="134" t="s">
        <v>353</v>
      </c>
      <c r="AT10" s="169"/>
      <c r="AU10" s="269"/>
      <c r="AV10" s="269"/>
      <c r="AW10" s="378" t="s">
        <v>300</v>
      </c>
      <c r="AX10" s="379"/>
    </row>
    <row r="11" spans="1:50" ht="22.5" customHeight="1" x14ac:dyDescent="0.15">
      <c r="A11" s="530"/>
      <c r="B11" s="528"/>
      <c r="C11" s="528"/>
      <c r="D11" s="528"/>
      <c r="E11" s="528"/>
      <c r="F11" s="529"/>
      <c r="G11" s="555"/>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66"/>
      <c r="AC11" s="1021"/>
      <c r="AD11" s="102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7"/>
      <c r="AC12" s="1017"/>
      <c r="AD12" s="101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5" t="s">
        <v>520</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485</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2"/>
      <c r="Z16" s="411"/>
      <c r="AA16" s="412"/>
      <c r="AB16" s="1026" t="s">
        <v>11</v>
      </c>
      <c r="AC16" s="1027"/>
      <c r="AD16" s="1028"/>
      <c r="AE16" s="1014" t="s">
        <v>354</v>
      </c>
      <c r="AF16" s="1014"/>
      <c r="AG16" s="1014"/>
      <c r="AH16" s="1014"/>
      <c r="AI16" s="1014" t="s">
        <v>360</v>
      </c>
      <c r="AJ16" s="1014"/>
      <c r="AK16" s="1014"/>
      <c r="AL16" s="1014"/>
      <c r="AM16" s="1014" t="s">
        <v>466</v>
      </c>
      <c r="AN16" s="1014"/>
      <c r="AO16" s="1014"/>
      <c r="AP16" s="473"/>
      <c r="AQ16" s="173" t="s">
        <v>352</v>
      </c>
      <c r="AR16" s="166"/>
      <c r="AS16" s="166"/>
      <c r="AT16" s="167"/>
      <c r="AU16" s="372" t="s">
        <v>253</v>
      </c>
      <c r="AV16" s="372"/>
      <c r="AW16" s="372"/>
      <c r="AX16" s="373"/>
    </row>
    <row r="17" spans="1:50" ht="18.75" customHeight="1" x14ac:dyDescent="0.15">
      <c r="A17" s="527"/>
      <c r="B17" s="528"/>
      <c r="C17" s="528"/>
      <c r="D17" s="528"/>
      <c r="E17" s="528"/>
      <c r="F17" s="529"/>
      <c r="G17" s="582"/>
      <c r="H17" s="378"/>
      <c r="I17" s="378"/>
      <c r="J17" s="378"/>
      <c r="K17" s="378"/>
      <c r="L17" s="378"/>
      <c r="M17" s="378"/>
      <c r="N17" s="378"/>
      <c r="O17" s="583"/>
      <c r="P17" s="595"/>
      <c r="Q17" s="378"/>
      <c r="R17" s="378"/>
      <c r="S17" s="378"/>
      <c r="T17" s="378"/>
      <c r="U17" s="378"/>
      <c r="V17" s="378"/>
      <c r="W17" s="378"/>
      <c r="X17" s="583"/>
      <c r="Y17" s="1023"/>
      <c r="Z17" s="1024"/>
      <c r="AA17" s="1025"/>
      <c r="AB17" s="1029"/>
      <c r="AC17" s="1030"/>
      <c r="AD17" s="1031"/>
      <c r="AE17" s="375"/>
      <c r="AF17" s="375"/>
      <c r="AG17" s="375"/>
      <c r="AH17" s="375"/>
      <c r="AI17" s="375"/>
      <c r="AJ17" s="375"/>
      <c r="AK17" s="375"/>
      <c r="AL17" s="375"/>
      <c r="AM17" s="375"/>
      <c r="AN17" s="375"/>
      <c r="AO17" s="375"/>
      <c r="AP17" s="331"/>
      <c r="AQ17" s="268"/>
      <c r="AR17" s="269"/>
      <c r="AS17" s="134" t="s">
        <v>353</v>
      </c>
      <c r="AT17" s="169"/>
      <c r="AU17" s="269"/>
      <c r="AV17" s="269"/>
      <c r="AW17" s="378" t="s">
        <v>300</v>
      </c>
      <c r="AX17" s="379"/>
    </row>
    <row r="18" spans="1:50" ht="22.5" customHeight="1" x14ac:dyDescent="0.15">
      <c r="A18" s="530"/>
      <c r="B18" s="528"/>
      <c r="C18" s="528"/>
      <c r="D18" s="528"/>
      <c r="E18" s="528"/>
      <c r="F18" s="529"/>
      <c r="G18" s="555"/>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66"/>
      <c r="AC18" s="1021"/>
      <c r="AD18" s="102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7"/>
      <c r="AC19" s="1017"/>
      <c r="AD19" s="101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5" t="s">
        <v>520</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485</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2"/>
      <c r="Z23" s="411"/>
      <c r="AA23" s="412"/>
      <c r="AB23" s="1026" t="s">
        <v>11</v>
      </c>
      <c r="AC23" s="1027"/>
      <c r="AD23" s="1028"/>
      <c r="AE23" s="1014" t="s">
        <v>354</v>
      </c>
      <c r="AF23" s="1014"/>
      <c r="AG23" s="1014"/>
      <c r="AH23" s="1014"/>
      <c r="AI23" s="1014" t="s">
        <v>360</v>
      </c>
      <c r="AJ23" s="1014"/>
      <c r="AK23" s="1014"/>
      <c r="AL23" s="1014"/>
      <c r="AM23" s="1014" t="s">
        <v>466</v>
      </c>
      <c r="AN23" s="1014"/>
      <c r="AO23" s="1014"/>
      <c r="AP23" s="473"/>
      <c r="AQ23" s="173" t="s">
        <v>352</v>
      </c>
      <c r="AR23" s="166"/>
      <c r="AS23" s="166"/>
      <c r="AT23" s="167"/>
      <c r="AU23" s="372" t="s">
        <v>253</v>
      </c>
      <c r="AV23" s="372"/>
      <c r="AW23" s="372"/>
      <c r="AX23" s="373"/>
    </row>
    <row r="24" spans="1:50" ht="18.75" customHeight="1" x14ac:dyDescent="0.15">
      <c r="A24" s="527"/>
      <c r="B24" s="528"/>
      <c r="C24" s="528"/>
      <c r="D24" s="528"/>
      <c r="E24" s="528"/>
      <c r="F24" s="529"/>
      <c r="G24" s="582"/>
      <c r="H24" s="378"/>
      <c r="I24" s="378"/>
      <c r="J24" s="378"/>
      <c r="K24" s="378"/>
      <c r="L24" s="378"/>
      <c r="M24" s="378"/>
      <c r="N24" s="378"/>
      <c r="O24" s="583"/>
      <c r="P24" s="595"/>
      <c r="Q24" s="378"/>
      <c r="R24" s="378"/>
      <c r="S24" s="378"/>
      <c r="T24" s="378"/>
      <c r="U24" s="378"/>
      <c r="V24" s="378"/>
      <c r="W24" s="378"/>
      <c r="X24" s="583"/>
      <c r="Y24" s="1023"/>
      <c r="Z24" s="1024"/>
      <c r="AA24" s="1025"/>
      <c r="AB24" s="1029"/>
      <c r="AC24" s="1030"/>
      <c r="AD24" s="1031"/>
      <c r="AE24" s="375"/>
      <c r="AF24" s="375"/>
      <c r="AG24" s="375"/>
      <c r="AH24" s="375"/>
      <c r="AI24" s="375"/>
      <c r="AJ24" s="375"/>
      <c r="AK24" s="375"/>
      <c r="AL24" s="375"/>
      <c r="AM24" s="375"/>
      <c r="AN24" s="375"/>
      <c r="AO24" s="375"/>
      <c r="AP24" s="331"/>
      <c r="AQ24" s="268"/>
      <c r="AR24" s="269"/>
      <c r="AS24" s="134" t="s">
        <v>353</v>
      </c>
      <c r="AT24" s="169"/>
      <c r="AU24" s="269"/>
      <c r="AV24" s="269"/>
      <c r="AW24" s="378" t="s">
        <v>300</v>
      </c>
      <c r="AX24" s="379"/>
    </row>
    <row r="25" spans="1:50" ht="22.5" customHeight="1" x14ac:dyDescent="0.15">
      <c r="A25" s="530"/>
      <c r="B25" s="528"/>
      <c r="C25" s="528"/>
      <c r="D25" s="528"/>
      <c r="E25" s="528"/>
      <c r="F25" s="529"/>
      <c r="G25" s="555"/>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66"/>
      <c r="AC25" s="1021"/>
      <c r="AD25" s="102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7"/>
      <c r="AC26" s="1017"/>
      <c r="AD26" s="101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5" t="s">
        <v>520</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485</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2"/>
      <c r="Z30" s="411"/>
      <c r="AA30" s="412"/>
      <c r="AB30" s="1026" t="s">
        <v>11</v>
      </c>
      <c r="AC30" s="1027"/>
      <c r="AD30" s="1028"/>
      <c r="AE30" s="1014" t="s">
        <v>354</v>
      </c>
      <c r="AF30" s="1014"/>
      <c r="AG30" s="1014"/>
      <c r="AH30" s="1014"/>
      <c r="AI30" s="1014" t="s">
        <v>360</v>
      </c>
      <c r="AJ30" s="1014"/>
      <c r="AK30" s="1014"/>
      <c r="AL30" s="1014"/>
      <c r="AM30" s="1014" t="s">
        <v>466</v>
      </c>
      <c r="AN30" s="1014"/>
      <c r="AO30" s="1014"/>
      <c r="AP30" s="473"/>
      <c r="AQ30" s="173" t="s">
        <v>352</v>
      </c>
      <c r="AR30" s="166"/>
      <c r="AS30" s="166"/>
      <c r="AT30" s="167"/>
      <c r="AU30" s="372" t="s">
        <v>253</v>
      </c>
      <c r="AV30" s="372"/>
      <c r="AW30" s="372"/>
      <c r="AX30" s="373"/>
    </row>
    <row r="31" spans="1:50" ht="18.75" customHeight="1" x14ac:dyDescent="0.15">
      <c r="A31" s="527"/>
      <c r="B31" s="528"/>
      <c r="C31" s="528"/>
      <c r="D31" s="528"/>
      <c r="E31" s="528"/>
      <c r="F31" s="529"/>
      <c r="G31" s="582"/>
      <c r="H31" s="378"/>
      <c r="I31" s="378"/>
      <c r="J31" s="378"/>
      <c r="K31" s="378"/>
      <c r="L31" s="378"/>
      <c r="M31" s="378"/>
      <c r="N31" s="378"/>
      <c r="O31" s="583"/>
      <c r="P31" s="595"/>
      <c r="Q31" s="378"/>
      <c r="R31" s="378"/>
      <c r="S31" s="378"/>
      <c r="T31" s="378"/>
      <c r="U31" s="378"/>
      <c r="V31" s="378"/>
      <c r="W31" s="378"/>
      <c r="X31" s="583"/>
      <c r="Y31" s="1023"/>
      <c r="Z31" s="1024"/>
      <c r="AA31" s="1025"/>
      <c r="AB31" s="1029"/>
      <c r="AC31" s="1030"/>
      <c r="AD31" s="1031"/>
      <c r="AE31" s="375"/>
      <c r="AF31" s="375"/>
      <c r="AG31" s="375"/>
      <c r="AH31" s="375"/>
      <c r="AI31" s="375"/>
      <c r="AJ31" s="375"/>
      <c r="AK31" s="375"/>
      <c r="AL31" s="375"/>
      <c r="AM31" s="375"/>
      <c r="AN31" s="375"/>
      <c r="AO31" s="375"/>
      <c r="AP31" s="331"/>
      <c r="AQ31" s="268"/>
      <c r="AR31" s="269"/>
      <c r="AS31" s="134" t="s">
        <v>353</v>
      </c>
      <c r="AT31" s="169"/>
      <c r="AU31" s="269"/>
      <c r="AV31" s="269"/>
      <c r="AW31" s="378" t="s">
        <v>300</v>
      </c>
      <c r="AX31" s="379"/>
    </row>
    <row r="32" spans="1:50" ht="22.5" customHeight="1" x14ac:dyDescent="0.15">
      <c r="A32" s="530"/>
      <c r="B32" s="528"/>
      <c r="C32" s="528"/>
      <c r="D32" s="528"/>
      <c r="E32" s="528"/>
      <c r="F32" s="529"/>
      <c r="G32" s="555"/>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66"/>
      <c r="AC32" s="1021"/>
      <c r="AD32" s="102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7"/>
      <c r="AC33" s="1017"/>
      <c r="AD33" s="101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5" t="s">
        <v>520</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485</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2"/>
      <c r="Z37" s="411"/>
      <c r="AA37" s="412"/>
      <c r="AB37" s="1026" t="s">
        <v>11</v>
      </c>
      <c r="AC37" s="1027"/>
      <c r="AD37" s="1028"/>
      <c r="AE37" s="1014" t="s">
        <v>354</v>
      </c>
      <c r="AF37" s="1014"/>
      <c r="AG37" s="1014"/>
      <c r="AH37" s="1014"/>
      <c r="AI37" s="1014" t="s">
        <v>360</v>
      </c>
      <c r="AJ37" s="1014"/>
      <c r="AK37" s="1014"/>
      <c r="AL37" s="1014"/>
      <c r="AM37" s="1014" t="s">
        <v>466</v>
      </c>
      <c r="AN37" s="1014"/>
      <c r="AO37" s="1014"/>
      <c r="AP37" s="473"/>
      <c r="AQ37" s="173" t="s">
        <v>352</v>
      </c>
      <c r="AR37" s="166"/>
      <c r="AS37" s="166"/>
      <c r="AT37" s="167"/>
      <c r="AU37" s="372" t="s">
        <v>253</v>
      </c>
      <c r="AV37" s="372"/>
      <c r="AW37" s="372"/>
      <c r="AX37" s="373"/>
    </row>
    <row r="38" spans="1:50" ht="18.75" customHeight="1" x14ac:dyDescent="0.15">
      <c r="A38" s="527"/>
      <c r="B38" s="528"/>
      <c r="C38" s="528"/>
      <c r="D38" s="528"/>
      <c r="E38" s="528"/>
      <c r="F38" s="529"/>
      <c r="G38" s="582"/>
      <c r="H38" s="378"/>
      <c r="I38" s="378"/>
      <c r="J38" s="378"/>
      <c r="K38" s="378"/>
      <c r="L38" s="378"/>
      <c r="M38" s="378"/>
      <c r="N38" s="378"/>
      <c r="O38" s="583"/>
      <c r="P38" s="595"/>
      <c r="Q38" s="378"/>
      <c r="R38" s="378"/>
      <c r="S38" s="378"/>
      <c r="T38" s="378"/>
      <c r="U38" s="378"/>
      <c r="V38" s="378"/>
      <c r="W38" s="378"/>
      <c r="X38" s="583"/>
      <c r="Y38" s="1023"/>
      <c r="Z38" s="1024"/>
      <c r="AA38" s="1025"/>
      <c r="AB38" s="1029"/>
      <c r="AC38" s="1030"/>
      <c r="AD38" s="1031"/>
      <c r="AE38" s="375"/>
      <c r="AF38" s="375"/>
      <c r="AG38" s="375"/>
      <c r="AH38" s="375"/>
      <c r="AI38" s="375"/>
      <c r="AJ38" s="375"/>
      <c r="AK38" s="375"/>
      <c r="AL38" s="375"/>
      <c r="AM38" s="375"/>
      <c r="AN38" s="375"/>
      <c r="AO38" s="375"/>
      <c r="AP38" s="331"/>
      <c r="AQ38" s="268"/>
      <c r="AR38" s="269"/>
      <c r="AS38" s="134" t="s">
        <v>353</v>
      </c>
      <c r="AT38" s="169"/>
      <c r="AU38" s="269"/>
      <c r="AV38" s="269"/>
      <c r="AW38" s="378" t="s">
        <v>300</v>
      </c>
      <c r="AX38" s="379"/>
    </row>
    <row r="39" spans="1:50" ht="22.5" customHeight="1" x14ac:dyDescent="0.15">
      <c r="A39" s="530"/>
      <c r="B39" s="528"/>
      <c r="C39" s="528"/>
      <c r="D39" s="528"/>
      <c r="E39" s="528"/>
      <c r="F39" s="529"/>
      <c r="G39" s="555"/>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66"/>
      <c r="AC39" s="1021"/>
      <c r="AD39" s="102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7"/>
      <c r="AC40" s="1017"/>
      <c r="AD40" s="101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5" t="s">
        <v>520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485</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2"/>
      <c r="Z44" s="411"/>
      <c r="AA44" s="412"/>
      <c r="AB44" s="1026" t="s">
        <v>11</v>
      </c>
      <c r="AC44" s="1027"/>
      <c r="AD44" s="1028"/>
      <c r="AE44" s="1014" t="s">
        <v>354</v>
      </c>
      <c r="AF44" s="1014"/>
      <c r="AG44" s="1014"/>
      <c r="AH44" s="1014"/>
      <c r="AI44" s="1014" t="s">
        <v>360</v>
      </c>
      <c r="AJ44" s="1014"/>
      <c r="AK44" s="1014"/>
      <c r="AL44" s="1014"/>
      <c r="AM44" s="1014" t="s">
        <v>466</v>
      </c>
      <c r="AN44" s="1014"/>
      <c r="AO44" s="1014"/>
      <c r="AP44" s="473"/>
      <c r="AQ44" s="173" t="s">
        <v>352</v>
      </c>
      <c r="AR44" s="166"/>
      <c r="AS44" s="166"/>
      <c r="AT44" s="167"/>
      <c r="AU44" s="372" t="s">
        <v>253</v>
      </c>
      <c r="AV44" s="372"/>
      <c r="AW44" s="372"/>
      <c r="AX44" s="373"/>
    </row>
    <row r="45" spans="1:50" ht="18.75" customHeight="1" x14ac:dyDescent="0.15">
      <c r="A45" s="527"/>
      <c r="B45" s="528"/>
      <c r="C45" s="528"/>
      <c r="D45" s="528"/>
      <c r="E45" s="528"/>
      <c r="F45" s="529"/>
      <c r="G45" s="582"/>
      <c r="H45" s="378"/>
      <c r="I45" s="378"/>
      <c r="J45" s="378"/>
      <c r="K45" s="378"/>
      <c r="L45" s="378"/>
      <c r="M45" s="378"/>
      <c r="N45" s="378"/>
      <c r="O45" s="583"/>
      <c r="P45" s="595"/>
      <c r="Q45" s="378"/>
      <c r="R45" s="378"/>
      <c r="S45" s="378"/>
      <c r="T45" s="378"/>
      <c r="U45" s="378"/>
      <c r="V45" s="378"/>
      <c r="W45" s="378"/>
      <c r="X45" s="583"/>
      <c r="Y45" s="1023"/>
      <c r="Z45" s="1024"/>
      <c r="AA45" s="1025"/>
      <c r="AB45" s="1029"/>
      <c r="AC45" s="1030"/>
      <c r="AD45" s="1031"/>
      <c r="AE45" s="375"/>
      <c r="AF45" s="375"/>
      <c r="AG45" s="375"/>
      <c r="AH45" s="375"/>
      <c r="AI45" s="375"/>
      <c r="AJ45" s="375"/>
      <c r="AK45" s="375"/>
      <c r="AL45" s="375"/>
      <c r="AM45" s="375"/>
      <c r="AN45" s="375"/>
      <c r="AO45" s="375"/>
      <c r="AP45" s="331"/>
      <c r="AQ45" s="268"/>
      <c r="AR45" s="269"/>
      <c r="AS45" s="134" t="s">
        <v>353</v>
      </c>
      <c r="AT45" s="169"/>
      <c r="AU45" s="269"/>
      <c r="AV45" s="269"/>
      <c r="AW45" s="378" t="s">
        <v>300</v>
      </c>
      <c r="AX45" s="379"/>
    </row>
    <row r="46" spans="1:50" ht="22.5" customHeight="1" x14ac:dyDescent="0.15">
      <c r="A46" s="530"/>
      <c r="B46" s="528"/>
      <c r="C46" s="528"/>
      <c r="D46" s="528"/>
      <c r="E46" s="528"/>
      <c r="F46" s="529"/>
      <c r="G46" s="555"/>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66"/>
      <c r="AC46" s="1021"/>
      <c r="AD46" s="102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7"/>
      <c r="AC47" s="1017"/>
      <c r="AD47" s="101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5" t="s">
        <v>520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485</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2"/>
      <c r="Z51" s="411"/>
      <c r="AA51" s="412"/>
      <c r="AB51" s="473" t="s">
        <v>11</v>
      </c>
      <c r="AC51" s="1027"/>
      <c r="AD51" s="1028"/>
      <c r="AE51" s="1014" t="s">
        <v>354</v>
      </c>
      <c r="AF51" s="1014"/>
      <c r="AG51" s="1014"/>
      <c r="AH51" s="1014"/>
      <c r="AI51" s="1014" t="s">
        <v>360</v>
      </c>
      <c r="AJ51" s="1014"/>
      <c r="AK51" s="1014"/>
      <c r="AL51" s="1014"/>
      <c r="AM51" s="1014" t="s">
        <v>466</v>
      </c>
      <c r="AN51" s="1014"/>
      <c r="AO51" s="1014"/>
      <c r="AP51" s="473"/>
      <c r="AQ51" s="173" t="s">
        <v>352</v>
      </c>
      <c r="AR51" s="166"/>
      <c r="AS51" s="166"/>
      <c r="AT51" s="167"/>
      <c r="AU51" s="372" t="s">
        <v>253</v>
      </c>
      <c r="AV51" s="372"/>
      <c r="AW51" s="372"/>
      <c r="AX51" s="373"/>
    </row>
    <row r="52" spans="1:50" ht="18.75" customHeight="1" x14ac:dyDescent="0.15">
      <c r="A52" s="527"/>
      <c r="B52" s="528"/>
      <c r="C52" s="528"/>
      <c r="D52" s="528"/>
      <c r="E52" s="528"/>
      <c r="F52" s="529"/>
      <c r="G52" s="582"/>
      <c r="H52" s="378"/>
      <c r="I52" s="378"/>
      <c r="J52" s="378"/>
      <c r="K52" s="378"/>
      <c r="L52" s="378"/>
      <c r="M52" s="378"/>
      <c r="N52" s="378"/>
      <c r="O52" s="583"/>
      <c r="P52" s="595"/>
      <c r="Q52" s="378"/>
      <c r="R52" s="378"/>
      <c r="S52" s="378"/>
      <c r="T52" s="378"/>
      <c r="U52" s="378"/>
      <c r="V52" s="378"/>
      <c r="W52" s="378"/>
      <c r="X52" s="583"/>
      <c r="Y52" s="1023"/>
      <c r="Z52" s="1024"/>
      <c r="AA52" s="1025"/>
      <c r="AB52" s="1029"/>
      <c r="AC52" s="1030"/>
      <c r="AD52" s="1031"/>
      <c r="AE52" s="375"/>
      <c r="AF52" s="375"/>
      <c r="AG52" s="375"/>
      <c r="AH52" s="375"/>
      <c r="AI52" s="375"/>
      <c r="AJ52" s="375"/>
      <c r="AK52" s="375"/>
      <c r="AL52" s="375"/>
      <c r="AM52" s="375"/>
      <c r="AN52" s="375"/>
      <c r="AO52" s="375"/>
      <c r="AP52" s="331"/>
      <c r="AQ52" s="268"/>
      <c r="AR52" s="269"/>
      <c r="AS52" s="134" t="s">
        <v>353</v>
      </c>
      <c r="AT52" s="169"/>
      <c r="AU52" s="269"/>
      <c r="AV52" s="269"/>
      <c r="AW52" s="378" t="s">
        <v>300</v>
      </c>
      <c r="AX52" s="379"/>
    </row>
    <row r="53" spans="1:50" ht="22.5" customHeight="1" x14ac:dyDescent="0.15">
      <c r="A53" s="530"/>
      <c r="B53" s="528"/>
      <c r="C53" s="528"/>
      <c r="D53" s="528"/>
      <c r="E53" s="528"/>
      <c r="F53" s="529"/>
      <c r="G53" s="555"/>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66"/>
      <c r="AC53" s="1021"/>
      <c r="AD53" s="102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7"/>
      <c r="AC54" s="1017"/>
      <c r="AD54" s="101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5" t="s">
        <v>520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485</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2"/>
      <c r="Z58" s="411"/>
      <c r="AA58" s="412"/>
      <c r="AB58" s="1026" t="s">
        <v>11</v>
      </c>
      <c r="AC58" s="1027"/>
      <c r="AD58" s="1028"/>
      <c r="AE58" s="1014" t="s">
        <v>354</v>
      </c>
      <c r="AF58" s="1014"/>
      <c r="AG58" s="1014"/>
      <c r="AH58" s="1014"/>
      <c r="AI58" s="1014" t="s">
        <v>360</v>
      </c>
      <c r="AJ58" s="1014"/>
      <c r="AK58" s="1014"/>
      <c r="AL58" s="1014"/>
      <c r="AM58" s="1014" t="s">
        <v>466</v>
      </c>
      <c r="AN58" s="1014"/>
      <c r="AO58" s="1014"/>
      <c r="AP58" s="473"/>
      <c r="AQ58" s="173" t="s">
        <v>352</v>
      </c>
      <c r="AR58" s="166"/>
      <c r="AS58" s="166"/>
      <c r="AT58" s="167"/>
      <c r="AU58" s="372" t="s">
        <v>253</v>
      </c>
      <c r="AV58" s="372"/>
      <c r="AW58" s="372"/>
      <c r="AX58" s="373"/>
    </row>
    <row r="59" spans="1:50" ht="18.75" customHeight="1" x14ac:dyDescent="0.15">
      <c r="A59" s="527"/>
      <c r="B59" s="528"/>
      <c r="C59" s="528"/>
      <c r="D59" s="528"/>
      <c r="E59" s="528"/>
      <c r="F59" s="529"/>
      <c r="G59" s="582"/>
      <c r="H59" s="378"/>
      <c r="I59" s="378"/>
      <c r="J59" s="378"/>
      <c r="K59" s="378"/>
      <c r="L59" s="378"/>
      <c r="M59" s="378"/>
      <c r="N59" s="378"/>
      <c r="O59" s="583"/>
      <c r="P59" s="595"/>
      <c r="Q59" s="378"/>
      <c r="R59" s="378"/>
      <c r="S59" s="378"/>
      <c r="T59" s="378"/>
      <c r="U59" s="378"/>
      <c r="V59" s="378"/>
      <c r="W59" s="378"/>
      <c r="X59" s="583"/>
      <c r="Y59" s="1023"/>
      <c r="Z59" s="1024"/>
      <c r="AA59" s="1025"/>
      <c r="AB59" s="1029"/>
      <c r="AC59" s="1030"/>
      <c r="AD59" s="1031"/>
      <c r="AE59" s="375"/>
      <c r="AF59" s="375"/>
      <c r="AG59" s="375"/>
      <c r="AH59" s="375"/>
      <c r="AI59" s="375"/>
      <c r="AJ59" s="375"/>
      <c r="AK59" s="375"/>
      <c r="AL59" s="375"/>
      <c r="AM59" s="375"/>
      <c r="AN59" s="375"/>
      <c r="AO59" s="375"/>
      <c r="AP59" s="331"/>
      <c r="AQ59" s="268"/>
      <c r="AR59" s="269"/>
      <c r="AS59" s="134" t="s">
        <v>353</v>
      </c>
      <c r="AT59" s="169"/>
      <c r="AU59" s="269"/>
      <c r="AV59" s="269"/>
      <c r="AW59" s="378" t="s">
        <v>300</v>
      </c>
      <c r="AX59" s="379"/>
    </row>
    <row r="60" spans="1:50" ht="22.5" customHeight="1" x14ac:dyDescent="0.15">
      <c r="A60" s="530"/>
      <c r="B60" s="528"/>
      <c r="C60" s="528"/>
      <c r="D60" s="528"/>
      <c r="E60" s="528"/>
      <c r="F60" s="529"/>
      <c r="G60" s="555"/>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66"/>
      <c r="AC60" s="1021"/>
      <c r="AD60" s="102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7"/>
      <c r="AC61" s="1017"/>
      <c r="AD61" s="101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5" t="s">
        <v>520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485</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2"/>
      <c r="Z65" s="411"/>
      <c r="AA65" s="412"/>
      <c r="AB65" s="1026" t="s">
        <v>11</v>
      </c>
      <c r="AC65" s="1027"/>
      <c r="AD65" s="1028"/>
      <c r="AE65" s="1014" t="s">
        <v>354</v>
      </c>
      <c r="AF65" s="1014"/>
      <c r="AG65" s="1014"/>
      <c r="AH65" s="1014"/>
      <c r="AI65" s="1014" t="s">
        <v>360</v>
      </c>
      <c r="AJ65" s="1014"/>
      <c r="AK65" s="1014"/>
      <c r="AL65" s="1014"/>
      <c r="AM65" s="1014" t="s">
        <v>466</v>
      </c>
      <c r="AN65" s="1014"/>
      <c r="AO65" s="1014"/>
      <c r="AP65" s="473"/>
      <c r="AQ65" s="173" t="s">
        <v>352</v>
      </c>
      <c r="AR65" s="166"/>
      <c r="AS65" s="166"/>
      <c r="AT65" s="167"/>
      <c r="AU65" s="372" t="s">
        <v>253</v>
      </c>
      <c r="AV65" s="372"/>
      <c r="AW65" s="372"/>
      <c r="AX65" s="373"/>
    </row>
    <row r="66" spans="1:50" ht="18.75" customHeight="1" x14ac:dyDescent="0.15">
      <c r="A66" s="527"/>
      <c r="B66" s="528"/>
      <c r="C66" s="528"/>
      <c r="D66" s="528"/>
      <c r="E66" s="528"/>
      <c r="F66" s="529"/>
      <c r="G66" s="582"/>
      <c r="H66" s="378"/>
      <c r="I66" s="378"/>
      <c r="J66" s="378"/>
      <c r="K66" s="378"/>
      <c r="L66" s="378"/>
      <c r="M66" s="378"/>
      <c r="N66" s="378"/>
      <c r="O66" s="583"/>
      <c r="P66" s="595"/>
      <c r="Q66" s="378"/>
      <c r="R66" s="378"/>
      <c r="S66" s="378"/>
      <c r="T66" s="378"/>
      <c r="U66" s="378"/>
      <c r="V66" s="378"/>
      <c r="W66" s="378"/>
      <c r="X66" s="583"/>
      <c r="Y66" s="1023"/>
      <c r="Z66" s="1024"/>
      <c r="AA66" s="1025"/>
      <c r="AB66" s="1029"/>
      <c r="AC66" s="1030"/>
      <c r="AD66" s="1031"/>
      <c r="AE66" s="375"/>
      <c r="AF66" s="375"/>
      <c r="AG66" s="375"/>
      <c r="AH66" s="375"/>
      <c r="AI66" s="375"/>
      <c r="AJ66" s="375"/>
      <c r="AK66" s="375"/>
      <c r="AL66" s="375"/>
      <c r="AM66" s="375"/>
      <c r="AN66" s="375"/>
      <c r="AO66" s="375"/>
      <c r="AP66" s="331"/>
      <c r="AQ66" s="268"/>
      <c r="AR66" s="269"/>
      <c r="AS66" s="134" t="s">
        <v>353</v>
      </c>
      <c r="AT66" s="169"/>
      <c r="AU66" s="269"/>
      <c r="AV66" s="269"/>
      <c r="AW66" s="378" t="s">
        <v>300</v>
      </c>
      <c r="AX66" s="379"/>
    </row>
    <row r="67" spans="1:50" ht="22.5" customHeight="1" x14ac:dyDescent="0.15">
      <c r="A67" s="530"/>
      <c r="B67" s="528"/>
      <c r="C67" s="528"/>
      <c r="D67" s="528"/>
      <c r="E67" s="528"/>
      <c r="F67" s="529"/>
      <c r="G67" s="555"/>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66"/>
      <c r="AC67" s="1021"/>
      <c r="AD67" s="102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7"/>
      <c r="AC68" s="1017"/>
      <c r="AD68" s="101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12"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5" t="s">
        <v>520</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4" t="s">
        <v>506</v>
      </c>
      <c r="H2" s="455"/>
      <c r="I2" s="455"/>
      <c r="J2" s="455"/>
      <c r="K2" s="455"/>
      <c r="L2" s="455"/>
      <c r="M2" s="455"/>
      <c r="N2" s="455"/>
      <c r="O2" s="455"/>
      <c r="P2" s="455"/>
      <c r="Q2" s="455"/>
      <c r="R2" s="455"/>
      <c r="S2" s="455"/>
      <c r="T2" s="455"/>
      <c r="U2" s="455"/>
      <c r="V2" s="455"/>
      <c r="W2" s="455"/>
      <c r="X2" s="455"/>
      <c r="Y2" s="455"/>
      <c r="Z2" s="455"/>
      <c r="AA2" s="455"/>
      <c r="AB2" s="456"/>
      <c r="AC2" s="454" t="s">
        <v>508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4"/>
      <c r="B4" s="1055"/>
      <c r="C4" s="1055"/>
      <c r="D4" s="1055"/>
      <c r="E4" s="1055"/>
      <c r="F4" s="1056"/>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4"/>
      <c r="B5" s="1055"/>
      <c r="C5" s="1055"/>
      <c r="D5" s="1055"/>
      <c r="E5" s="1055"/>
      <c r="F5" s="105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4"/>
      <c r="B6" s="1055"/>
      <c r="C6" s="1055"/>
      <c r="D6" s="1055"/>
      <c r="E6" s="1055"/>
      <c r="F6" s="105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4"/>
      <c r="B7" s="1055"/>
      <c r="C7" s="1055"/>
      <c r="D7" s="1055"/>
      <c r="E7" s="1055"/>
      <c r="F7" s="105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4"/>
      <c r="B8" s="1055"/>
      <c r="C8" s="1055"/>
      <c r="D8" s="1055"/>
      <c r="E8" s="1055"/>
      <c r="F8" s="105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4"/>
      <c r="B9" s="1055"/>
      <c r="C9" s="1055"/>
      <c r="D9" s="1055"/>
      <c r="E9" s="1055"/>
      <c r="F9" s="105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4"/>
      <c r="B10" s="1055"/>
      <c r="C10" s="1055"/>
      <c r="D10" s="1055"/>
      <c r="E10" s="1055"/>
      <c r="F10" s="105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4"/>
      <c r="B11" s="1055"/>
      <c r="C11" s="1055"/>
      <c r="D11" s="1055"/>
      <c r="E11" s="1055"/>
      <c r="F11" s="105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4"/>
      <c r="B12" s="1055"/>
      <c r="C12" s="1055"/>
      <c r="D12" s="1055"/>
      <c r="E12" s="1055"/>
      <c r="F12" s="105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4"/>
      <c r="B13" s="1055"/>
      <c r="C13" s="1055"/>
      <c r="D13" s="1055"/>
      <c r="E13" s="1055"/>
      <c r="F13" s="105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4"/>
      <c r="B14" s="1055"/>
      <c r="C14" s="1055"/>
      <c r="D14" s="1055"/>
      <c r="E14" s="1055"/>
      <c r="F14" s="105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4"/>
      <c r="B15" s="1055"/>
      <c r="C15" s="1055"/>
      <c r="D15" s="1055"/>
      <c r="E15" s="1055"/>
      <c r="F15" s="1056"/>
      <c r="G15" s="454" t="s">
        <v>399</v>
      </c>
      <c r="H15" s="455"/>
      <c r="I15" s="455"/>
      <c r="J15" s="455"/>
      <c r="K15" s="455"/>
      <c r="L15" s="455"/>
      <c r="M15" s="455"/>
      <c r="N15" s="455"/>
      <c r="O15" s="455"/>
      <c r="P15" s="455"/>
      <c r="Q15" s="455"/>
      <c r="R15" s="455"/>
      <c r="S15" s="455"/>
      <c r="T15" s="455"/>
      <c r="U15" s="455"/>
      <c r="V15" s="455"/>
      <c r="W15" s="455"/>
      <c r="X15" s="455"/>
      <c r="Y15" s="455"/>
      <c r="Z15" s="455"/>
      <c r="AA15" s="455"/>
      <c r="AB15" s="456"/>
      <c r="AC15" s="454" t="s">
        <v>400</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4"/>
      <c r="B16" s="1055"/>
      <c r="C16" s="1055"/>
      <c r="D16" s="1055"/>
      <c r="E16" s="1055"/>
      <c r="F16" s="105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4"/>
      <c r="B17" s="1055"/>
      <c r="C17" s="1055"/>
      <c r="D17" s="1055"/>
      <c r="E17" s="1055"/>
      <c r="F17" s="1056"/>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4"/>
      <c r="B18" s="1055"/>
      <c r="C18" s="1055"/>
      <c r="D18" s="1055"/>
      <c r="E18" s="1055"/>
      <c r="F18" s="105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4"/>
      <c r="B19" s="1055"/>
      <c r="C19" s="1055"/>
      <c r="D19" s="1055"/>
      <c r="E19" s="1055"/>
      <c r="F19" s="105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4"/>
      <c r="B20" s="1055"/>
      <c r="C20" s="1055"/>
      <c r="D20" s="1055"/>
      <c r="E20" s="1055"/>
      <c r="F20" s="105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4"/>
      <c r="B21" s="1055"/>
      <c r="C21" s="1055"/>
      <c r="D21" s="1055"/>
      <c r="E21" s="1055"/>
      <c r="F21" s="105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4"/>
      <c r="B22" s="1055"/>
      <c r="C22" s="1055"/>
      <c r="D22" s="1055"/>
      <c r="E22" s="1055"/>
      <c r="F22" s="105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4"/>
      <c r="B23" s="1055"/>
      <c r="C23" s="1055"/>
      <c r="D23" s="1055"/>
      <c r="E23" s="1055"/>
      <c r="F23" s="105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4"/>
      <c r="B24" s="1055"/>
      <c r="C24" s="1055"/>
      <c r="D24" s="1055"/>
      <c r="E24" s="1055"/>
      <c r="F24" s="105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4"/>
      <c r="B25" s="1055"/>
      <c r="C25" s="1055"/>
      <c r="D25" s="1055"/>
      <c r="E25" s="1055"/>
      <c r="F25" s="105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4"/>
      <c r="B26" s="1055"/>
      <c r="C26" s="1055"/>
      <c r="D26" s="1055"/>
      <c r="E26" s="1055"/>
      <c r="F26" s="105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4"/>
      <c r="B27" s="1055"/>
      <c r="C27" s="1055"/>
      <c r="D27" s="1055"/>
      <c r="E27" s="1055"/>
      <c r="F27" s="105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4"/>
      <c r="B28" s="1055"/>
      <c r="C28" s="1055"/>
      <c r="D28" s="1055"/>
      <c r="E28" s="1055"/>
      <c r="F28" s="1056"/>
      <c r="G28" s="454" t="s">
        <v>398</v>
      </c>
      <c r="H28" s="455"/>
      <c r="I28" s="455"/>
      <c r="J28" s="455"/>
      <c r="K28" s="455"/>
      <c r="L28" s="455"/>
      <c r="M28" s="455"/>
      <c r="N28" s="455"/>
      <c r="O28" s="455"/>
      <c r="P28" s="455"/>
      <c r="Q28" s="455"/>
      <c r="R28" s="455"/>
      <c r="S28" s="455"/>
      <c r="T28" s="455"/>
      <c r="U28" s="455"/>
      <c r="V28" s="455"/>
      <c r="W28" s="455"/>
      <c r="X28" s="455"/>
      <c r="Y28" s="455"/>
      <c r="Z28" s="455"/>
      <c r="AA28" s="455"/>
      <c r="AB28" s="456"/>
      <c r="AC28" s="454" t="s">
        <v>401</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4"/>
      <c r="B29" s="1055"/>
      <c r="C29" s="1055"/>
      <c r="D29" s="1055"/>
      <c r="E29" s="1055"/>
      <c r="F29" s="105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4"/>
      <c r="B30" s="1055"/>
      <c r="C30" s="1055"/>
      <c r="D30" s="1055"/>
      <c r="E30" s="1055"/>
      <c r="F30" s="1056"/>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4"/>
      <c r="B31" s="1055"/>
      <c r="C31" s="1055"/>
      <c r="D31" s="1055"/>
      <c r="E31" s="1055"/>
      <c r="F31" s="105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4"/>
      <c r="B32" s="1055"/>
      <c r="C32" s="1055"/>
      <c r="D32" s="1055"/>
      <c r="E32" s="1055"/>
      <c r="F32" s="105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4"/>
      <c r="B33" s="1055"/>
      <c r="C33" s="1055"/>
      <c r="D33" s="1055"/>
      <c r="E33" s="1055"/>
      <c r="F33" s="105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4"/>
      <c r="B34" s="1055"/>
      <c r="C34" s="1055"/>
      <c r="D34" s="1055"/>
      <c r="E34" s="1055"/>
      <c r="F34" s="105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4"/>
      <c r="B35" s="1055"/>
      <c r="C35" s="1055"/>
      <c r="D35" s="1055"/>
      <c r="E35" s="1055"/>
      <c r="F35" s="105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4"/>
      <c r="B36" s="1055"/>
      <c r="C36" s="1055"/>
      <c r="D36" s="1055"/>
      <c r="E36" s="1055"/>
      <c r="F36" s="105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4"/>
      <c r="B37" s="1055"/>
      <c r="C37" s="1055"/>
      <c r="D37" s="1055"/>
      <c r="E37" s="1055"/>
      <c r="F37" s="105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4"/>
      <c r="B38" s="1055"/>
      <c r="C38" s="1055"/>
      <c r="D38" s="1055"/>
      <c r="E38" s="1055"/>
      <c r="F38" s="105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4"/>
      <c r="B39" s="1055"/>
      <c r="C39" s="1055"/>
      <c r="D39" s="1055"/>
      <c r="E39" s="1055"/>
      <c r="F39" s="105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4"/>
      <c r="B40" s="1055"/>
      <c r="C40" s="1055"/>
      <c r="D40" s="1055"/>
      <c r="E40" s="1055"/>
      <c r="F40" s="105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4"/>
      <c r="B41" s="1055"/>
      <c r="C41" s="1055"/>
      <c r="D41" s="1055"/>
      <c r="E41" s="1055"/>
      <c r="F41" s="1056"/>
      <c r="G41" s="454" t="s">
        <v>448</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4"/>
      <c r="B42" s="1055"/>
      <c r="C42" s="1055"/>
      <c r="D42" s="1055"/>
      <c r="E42" s="1055"/>
      <c r="F42" s="105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4"/>
      <c r="B43" s="1055"/>
      <c r="C43" s="1055"/>
      <c r="D43" s="1055"/>
      <c r="E43" s="1055"/>
      <c r="F43" s="1056"/>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4"/>
      <c r="B44" s="1055"/>
      <c r="C44" s="1055"/>
      <c r="D44" s="1055"/>
      <c r="E44" s="1055"/>
      <c r="F44" s="105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4"/>
      <c r="B45" s="1055"/>
      <c r="C45" s="1055"/>
      <c r="D45" s="1055"/>
      <c r="E45" s="1055"/>
      <c r="F45" s="105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4"/>
      <c r="B46" s="1055"/>
      <c r="C46" s="1055"/>
      <c r="D46" s="1055"/>
      <c r="E46" s="1055"/>
      <c r="F46" s="105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4"/>
      <c r="B47" s="1055"/>
      <c r="C47" s="1055"/>
      <c r="D47" s="1055"/>
      <c r="E47" s="1055"/>
      <c r="F47" s="105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4"/>
      <c r="B48" s="1055"/>
      <c r="C48" s="1055"/>
      <c r="D48" s="1055"/>
      <c r="E48" s="1055"/>
      <c r="F48" s="105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4"/>
      <c r="B49" s="1055"/>
      <c r="C49" s="1055"/>
      <c r="D49" s="1055"/>
      <c r="E49" s="1055"/>
      <c r="F49" s="105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4"/>
      <c r="B50" s="1055"/>
      <c r="C50" s="1055"/>
      <c r="D50" s="1055"/>
      <c r="E50" s="1055"/>
      <c r="F50" s="105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4"/>
      <c r="B51" s="1055"/>
      <c r="C51" s="1055"/>
      <c r="D51" s="1055"/>
      <c r="E51" s="1055"/>
      <c r="F51" s="105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4"/>
      <c r="B52" s="1055"/>
      <c r="C52" s="1055"/>
      <c r="D52" s="1055"/>
      <c r="E52" s="1055"/>
      <c r="F52" s="105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402</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4"/>
      <c r="B56" s="1055"/>
      <c r="C56" s="1055"/>
      <c r="D56" s="1055"/>
      <c r="E56" s="1055"/>
      <c r="F56" s="105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4"/>
      <c r="B57" s="1055"/>
      <c r="C57" s="1055"/>
      <c r="D57" s="1055"/>
      <c r="E57" s="1055"/>
      <c r="F57" s="1056"/>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4"/>
      <c r="B58" s="1055"/>
      <c r="C58" s="1055"/>
      <c r="D58" s="1055"/>
      <c r="E58" s="1055"/>
      <c r="F58" s="105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4"/>
      <c r="B59" s="1055"/>
      <c r="C59" s="1055"/>
      <c r="D59" s="1055"/>
      <c r="E59" s="1055"/>
      <c r="F59" s="105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4"/>
      <c r="B60" s="1055"/>
      <c r="C60" s="1055"/>
      <c r="D60" s="1055"/>
      <c r="E60" s="1055"/>
      <c r="F60" s="105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4"/>
      <c r="B61" s="1055"/>
      <c r="C61" s="1055"/>
      <c r="D61" s="1055"/>
      <c r="E61" s="1055"/>
      <c r="F61" s="105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4"/>
      <c r="B62" s="1055"/>
      <c r="C62" s="1055"/>
      <c r="D62" s="1055"/>
      <c r="E62" s="1055"/>
      <c r="F62" s="105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4"/>
      <c r="B63" s="1055"/>
      <c r="C63" s="1055"/>
      <c r="D63" s="1055"/>
      <c r="E63" s="1055"/>
      <c r="F63" s="105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4"/>
      <c r="B64" s="1055"/>
      <c r="C64" s="1055"/>
      <c r="D64" s="1055"/>
      <c r="E64" s="1055"/>
      <c r="F64" s="105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4"/>
      <c r="B65" s="1055"/>
      <c r="C65" s="1055"/>
      <c r="D65" s="1055"/>
      <c r="E65" s="1055"/>
      <c r="F65" s="105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4"/>
      <c r="B66" s="1055"/>
      <c r="C66" s="1055"/>
      <c r="D66" s="1055"/>
      <c r="E66" s="1055"/>
      <c r="F66" s="105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4"/>
      <c r="B67" s="1055"/>
      <c r="C67" s="1055"/>
      <c r="D67" s="1055"/>
      <c r="E67" s="1055"/>
      <c r="F67" s="105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4"/>
      <c r="B68" s="1055"/>
      <c r="C68" s="1055"/>
      <c r="D68" s="1055"/>
      <c r="E68" s="1055"/>
      <c r="F68" s="1056"/>
      <c r="G68" s="454" t="s">
        <v>403</v>
      </c>
      <c r="H68" s="455"/>
      <c r="I68" s="455"/>
      <c r="J68" s="455"/>
      <c r="K68" s="455"/>
      <c r="L68" s="455"/>
      <c r="M68" s="455"/>
      <c r="N68" s="455"/>
      <c r="O68" s="455"/>
      <c r="P68" s="455"/>
      <c r="Q68" s="455"/>
      <c r="R68" s="455"/>
      <c r="S68" s="455"/>
      <c r="T68" s="455"/>
      <c r="U68" s="455"/>
      <c r="V68" s="455"/>
      <c r="W68" s="455"/>
      <c r="X68" s="455"/>
      <c r="Y68" s="455"/>
      <c r="Z68" s="455"/>
      <c r="AA68" s="455"/>
      <c r="AB68" s="456"/>
      <c r="AC68" s="454" t="s">
        <v>404</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4"/>
      <c r="B69" s="1055"/>
      <c r="C69" s="1055"/>
      <c r="D69" s="1055"/>
      <c r="E69" s="1055"/>
      <c r="F69" s="105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4"/>
      <c r="B70" s="1055"/>
      <c r="C70" s="1055"/>
      <c r="D70" s="1055"/>
      <c r="E70" s="1055"/>
      <c r="F70" s="1056"/>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4"/>
      <c r="B71" s="1055"/>
      <c r="C71" s="1055"/>
      <c r="D71" s="1055"/>
      <c r="E71" s="1055"/>
      <c r="F71" s="105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4"/>
      <c r="B72" s="1055"/>
      <c r="C72" s="1055"/>
      <c r="D72" s="1055"/>
      <c r="E72" s="1055"/>
      <c r="F72" s="105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4"/>
      <c r="B73" s="1055"/>
      <c r="C73" s="1055"/>
      <c r="D73" s="1055"/>
      <c r="E73" s="1055"/>
      <c r="F73" s="105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4"/>
      <c r="B74" s="1055"/>
      <c r="C74" s="1055"/>
      <c r="D74" s="1055"/>
      <c r="E74" s="1055"/>
      <c r="F74" s="105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4"/>
      <c r="B75" s="1055"/>
      <c r="C75" s="1055"/>
      <c r="D75" s="1055"/>
      <c r="E75" s="1055"/>
      <c r="F75" s="105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4"/>
      <c r="B76" s="1055"/>
      <c r="C76" s="1055"/>
      <c r="D76" s="1055"/>
      <c r="E76" s="1055"/>
      <c r="F76" s="105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4"/>
      <c r="B77" s="1055"/>
      <c r="C77" s="1055"/>
      <c r="D77" s="1055"/>
      <c r="E77" s="1055"/>
      <c r="F77" s="105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4"/>
      <c r="B78" s="1055"/>
      <c r="C78" s="1055"/>
      <c r="D78" s="1055"/>
      <c r="E78" s="1055"/>
      <c r="F78" s="105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4"/>
      <c r="B79" s="1055"/>
      <c r="C79" s="1055"/>
      <c r="D79" s="1055"/>
      <c r="E79" s="1055"/>
      <c r="F79" s="105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4"/>
      <c r="B80" s="1055"/>
      <c r="C80" s="1055"/>
      <c r="D80" s="1055"/>
      <c r="E80" s="1055"/>
      <c r="F80" s="105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4"/>
      <c r="B81" s="1055"/>
      <c r="C81" s="1055"/>
      <c r="D81" s="1055"/>
      <c r="E81" s="1055"/>
      <c r="F81" s="1056"/>
      <c r="G81" s="454" t="s">
        <v>405</v>
      </c>
      <c r="H81" s="455"/>
      <c r="I81" s="455"/>
      <c r="J81" s="455"/>
      <c r="K81" s="455"/>
      <c r="L81" s="455"/>
      <c r="M81" s="455"/>
      <c r="N81" s="455"/>
      <c r="O81" s="455"/>
      <c r="P81" s="455"/>
      <c r="Q81" s="455"/>
      <c r="R81" s="455"/>
      <c r="S81" s="455"/>
      <c r="T81" s="455"/>
      <c r="U81" s="455"/>
      <c r="V81" s="455"/>
      <c r="W81" s="455"/>
      <c r="X81" s="455"/>
      <c r="Y81" s="455"/>
      <c r="Z81" s="455"/>
      <c r="AA81" s="455"/>
      <c r="AB81" s="456"/>
      <c r="AC81" s="454" t="s">
        <v>406</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4"/>
      <c r="B82" s="1055"/>
      <c r="C82" s="1055"/>
      <c r="D82" s="1055"/>
      <c r="E82" s="1055"/>
      <c r="F82" s="105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4"/>
      <c r="B83" s="1055"/>
      <c r="C83" s="1055"/>
      <c r="D83" s="1055"/>
      <c r="E83" s="1055"/>
      <c r="F83" s="1056"/>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4"/>
      <c r="B84" s="1055"/>
      <c r="C84" s="1055"/>
      <c r="D84" s="1055"/>
      <c r="E84" s="1055"/>
      <c r="F84" s="105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4"/>
      <c r="B85" s="1055"/>
      <c r="C85" s="1055"/>
      <c r="D85" s="1055"/>
      <c r="E85" s="1055"/>
      <c r="F85" s="105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4"/>
      <c r="B86" s="1055"/>
      <c r="C86" s="1055"/>
      <c r="D86" s="1055"/>
      <c r="E86" s="1055"/>
      <c r="F86" s="105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4"/>
      <c r="B87" s="1055"/>
      <c r="C87" s="1055"/>
      <c r="D87" s="1055"/>
      <c r="E87" s="1055"/>
      <c r="F87" s="105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4"/>
      <c r="B88" s="1055"/>
      <c r="C88" s="1055"/>
      <c r="D88" s="1055"/>
      <c r="E88" s="1055"/>
      <c r="F88" s="105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4"/>
      <c r="B89" s="1055"/>
      <c r="C89" s="1055"/>
      <c r="D89" s="1055"/>
      <c r="E89" s="1055"/>
      <c r="F89" s="105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4"/>
      <c r="B90" s="1055"/>
      <c r="C90" s="1055"/>
      <c r="D90" s="1055"/>
      <c r="E90" s="1055"/>
      <c r="F90" s="105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4"/>
      <c r="B91" s="1055"/>
      <c r="C91" s="1055"/>
      <c r="D91" s="1055"/>
      <c r="E91" s="1055"/>
      <c r="F91" s="105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4"/>
      <c r="B92" s="1055"/>
      <c r="C92" s="1055"/>
      <c r="D92" s="1055"/>
      <c r="E92" s="1055"/>
      <c r="F92" s="105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4"/>
      <c r="B93" s="1055"/>
      <c r="C93" s="1055"/>
      <c r="D93" s="1055"/>
      <c r="E93" s="1055"/>
      <c r="F93" s="105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4"/>
      <c r="B94" s="1055"/>
      <c r="C94" s="1055"/>
      <c r="D94" s="1055"/>
      <c r="E94" s="1055"/>
      <c r="F94" s="1056"/>
      <c r="G94" s="454" t="s">
        <v>407</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4"/>
      <c r="B95" s="1055"/>
      <c r="C95" s="1055"/>
      <c r="D95" s="1055"/>
      <c r="E95" s="1055"/>
      <c r="F95" s="105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4"/>
      <c r="B96" s="1055"/>
      <c r="C96" s="1055"/>
      <c r="D96" s="1055"/>
      <c r="E96" s="1055"/>
      <c r="F96" s="1056"/>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4"/>
      <c r="B97" s="1055"/>
      <c r="C97" s="1055"/>
      <c r="D97" s="1055"/>
      <c r="E97" s="1055"/>
      <c r="F97" s="105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4"/>
      <c r="B98" s="1055"/>
      <c r="C98" s="1055"/>
      <c r="D98" s="1055"/>
      <c r="E98" s="1055"/>
      <c r="F98" s="105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4"/>
      <c r="B99" s="1055"/>
      <c r="C99" s="1055"/>
      <c r="D99" s="1055"/>
      <c r="E99" s="1055"/>
      <c r="F99" s="105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4"/>
      <c r="B100" s="1055"/>
      <c r="C100" s="1055"/>
      <c r="D100" s="1055"/>
      <c r="E100" s="1055"/>
      <c r="F100" s="105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4"/>
      <c r="B101" s="1055"/>
      <c r="C101" s="1055"/>
      <c r="D101" s="1055"/>
      <c r="E101" s="1055"/>
      <c r="F101" s="105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4"/>
      <c r="B102" s="1055"/>
      <c r="C102" s="1055"/>
      <c r="D102" s="1055"/>
      <c r="E102" s="1055"/>
      <c r="F102" s="105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4"/>
      <c r="B103" s="1055"/>
      <c r="C103" s="1055"/>
      <c r="D103" s="1055"/>
      <c r="E103" s="1055"/>
      <c r="F103" s="105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4"/>
      <c r="B104" s="1055"/>
      <c r="C104" s="1055"/>
      <c r="D104" s="1055"/>
      <c r="E104" s="1055"/>
      <c r="F104" s="105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4"/>
      <c r="B105" s="1055"/>
      <c r="C105" s="1055"/>
      <c r="D105" s="1055"/>
      <c r="E105" s="1055"/>
      <c r="F105" s="105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408</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4"/>
      <c r="B109" s="1055"/>
      <c r="C109" s="1055"/>
      <c r="D109" s="1055"/>
      <c r="E109" s="1055"/>
      <c r="F109" s="105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4"/>
      <c r="B110" s="1055"/>
      <c r="C110" s="1055"/>
      <c r="D110" s="1055"/>
      <c r="E110" s="1055"/>
      <c r="F110" s="1056"/>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4"/>
      <c r="B111" s="1055"/>
      <c r="C111" s="1055"/>
      <c r="D111" s="1055"/>
      <c r="E111" s="1055"/>
      <c r="F111" s="105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4"/>
      <c r="B112" s="1055"/>
      <c r="C112" s="1055"/>
      <c r="D112" s="1055"/>
      <c r="E112" s="1055"/>
      <c r="F112" s="105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4"/>
      <c r="B113" s="1055"/>
      <c r="C113" s="1055"/>
      <c r="D113" s="1055"/>
      <c r="E113" s="1055"/>
      <c r="F113" s="105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4"/>
      <c r="B114" s="1055"/>
      <c r="C114" s="1055"/>
      <c r="D114" s="1055"/>
      <c r="E114" s="1055"/>
      <c r="F114" s="105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4"/>
      <c r="B115" s="1055"/>
      <c r="C115" s="1055"/>
      <c r="D115" s="1055"/>
      <c r="E115" s="1055"/>
      <c r="F115" s="105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4"/>
      <c r="B116" s="1055"/>
      <c r="C116" s="1055"/>
      <c r="D116" s="1055"/>
      <c r="E116" s="1055"/>
      <c r="F116" s="105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4"/>
      <c r="B117" s="1055"/>
      <c r="C117" s="1055"/>
      <c r="D117" s="1055"/>
      <c r="E117" s="1055"/>
      <c r="F117" s="105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4"/>
      <c r="B118" s="1055"/>
      <c r="C118" s="1055"/>
      <c r="D118" s="1055"/>
      <c r="E118" s="1055"/>
      <c r="F118" s="105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4"/>
      <c r="B119" s="1055"/>
      <c r="C119" s="1055"/>
      <c r="D119" s="1055"/>
      <c r="E119" s="1055"/>
      <c r="F119" s="105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4"/>
      <c r="B120" s="1055"/>
      <c r="C120" s="1055"/>
      <c r="D120" s="1055"/>
      <c r="E120" s="1055"/>
      <c r="F120" s="105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4"/>
      <c r="B121" s="1055"/>
      <c r="C121" s="1055"/>
      <c r="D121" s="1055"/>
      <c r="E121" s="1055"/>
      <c r="F121" s="1056"/>
      <c r="G121" s="454" t="s">
        <v>409</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410</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4"/>
      <c r="B122" s="1055"/>
      <c r="C122" s="1055"/>
      <c r="D122" s="1055"/>
      <c r="E122" s="1055"/>
      <c r="F122" s="105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4"/>
      <c r="B123" s="1055"/>
      <c r="C123" s="1055"/>
      <c r="D123" s="1055"/>
      <c r="E123" s="1055"/>
      <c r="F123" s="1056"/>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4"/>
      <c r="B124" s="1055"/>
      <c r="C124" s="1055"/>
      <c r="D124" s="1055"/>
      <c r="E124" s="1055"/>
      <c r="F124" s="105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4"/>
      <c r="B125" s="1055"/>
      <c r="C125" s="1055"/>
      <c r="D125" s="1055"/>
      <c r="E125" s="1055"/>
      <c r="F125" s="105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4"/>
      <c r="B126" s="1055"/>
      <c r="C126" s="1055"/>
      <c r="D126" s="1055"/>
      <c r="E126" s="1055"/>
      <c r="F126" s="105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4"/>
      <c r="B127" s="1055"/>
      <c r="C127" s="1055"/>
      <c r="D127" s="1055"/>
      <c r="E127" s="1055"/>
      <c r="F127" s="105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4"/>
      <c r="B128" s="1055"/>
      <c r="C128" s="1055"/>
      <c r="D128" s="1055"/>
      <c r="E128" s="1055"/>
      <c r="F128" s="105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4"/>
      <c r="B129" s="1055"/>
      <c r="C129" s="1055"/>
      <c r="D129" s="1055"/>
      <c r="E129" s="1055"/>
      <c r="F129" s="105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4"/>
      <c r="B130" s="1055"/>
      <c r="C130" s="1055"/>
      <c r="D130" s="1055"/>
      <c r="E130" s="1055"/>
      <c r="F130" s="105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4"/>
      <c r="B131" s="1055"/>
      <c r="C131" s="1055"/>
      <c r="D131" s="1055"/>
      <c r="E131" s="1055"/>
      <c r="F131" s="105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4"/>
      <c r="B132" s="1055"/>
      <c r="C132" s="1055"/>
      <c r="D132" s="1055"/>
      <c r="E132" s="1055"/>
      <c r="F132" s="105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4"/>
      <c r="B133" s="1055"/>
      <c r="C133" s="1055"/>
      <c r="D133" s="1055"/>
      <c r="E133" s="1055"/>
      <c r="F133" s="105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4"/>
      <c r="B134" s="1055"/>
      <c r="C134" s="1055"/>
      <c r="D134" s="1055"/>
      <c r="E134" s="1055"/>
      <c r="F134" s="1056"/>
      <c r="G134" s="454" t="s">
        <v>411</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412</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4"/>
      <c r="B135" s="1055"/>
      <c r="C135" s="1055"/>
      <c r="D135" s="1055"/>
      <c r="E135" s="1055"/>
      <c r="F135" s="105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4"/>
      <c r="B136" s="1055"/>
      <c r="C136" s="1055"/>
      <c r="D136" s="1055"/>
      <c r="E136" s="1055"/>
      <c r="F136" s="1056"/>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4"/>
      <c r="B137" s="1055"/>
      <c r="C137" s="1055"/>
      <c r="D137" s="1055"/>
      <c r="E137" s="1055"/>
      <c r="F137" s="105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4"/>
      <c r="B138" s="1055"/>
      <c r="C138" s="1055"/>
      <c r="D138" s="1055"/>
      <c r="E138" s="1055"/>
      <c r="F138" s="105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4"/>
      <c r="B139" s="1055"/>
      <c r="C139" s="1055"/>
      <c r="D139" s="1055"/>
      <c r="E139" s="1055"/>
      <c r="F139" s="105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4"/>
      <c r="B140" s="1055"/>
      <c r="C140" s="1055"/>
      <c r="D140" s="1055"/>
      <c r="E140" s="1055"/>
      <c r="F140" s="105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4"/>
      <c r="B141" s="1055"/>
      <c r="C141" s="1055"/>
      <c r="D141" s="1055"/>
      <c r="E141" s="1055"/>
      <c r="F141" s="105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4"/>
      <c r="B142" s="1055"/>
      <c r="C142" s="1055"/>
      <c r="D142" s="1055"/>
      <c r="E142" s="1055"/>
      <c r="F142" s="105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4"/>
      <c r="B143" s="1055"/>
      <c r="C143" s="1055"/>
      <c r="D143" s="1055"/>
      <c r="E143" s="1055"/>
      <c r="F143" s="105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4"/>
      <c r="B144" s="1055"/>
      <c r="C144" s="1055"/>
      <c r="D144" s="1055"/>
      <c r="E144" s="1055"/>
      <c r="F144" s="105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4"/>
      <c r="B145" s="1055"/>
      <c r="C145" s="1055"/>
      <c r="D145" s="1055"/>
      <c r="E145" s="1055"/>
      <c r="F145" s="105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4"/>
      <c r="B146" s="1055"/>
      <c r="C146" s="1055"/>
      <c r="D146" s="1055"/>
      <c r="E146" s="1055"/>
      <c r="F146" s="105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4"/>
      <c r="B147" s="1055"/>
      <c r="C147" s="1055"/>
      <c r="D147" s="1055"/>
      <c r="E147" s="1055"/>
      <c r="F147" s="1056"/>
      <c r="G147" s="454" t="s">
        <v>413</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4"/>
      <c r="B148" s="1055"/>
      <c r="C148" s="1055"/>
      <c r="D148" s="1055"/>
      <c r="E148" s="1055"/>
      <c r="F148" s="105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4"/>
      <c r="B149" s="1055"/>
      <c r="C149" s="1055"/>
      <c r="D149" s="1055"/>
      <c r="E149" s="1055"/>
      <c r="F149" s="1056"/>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4"/>
      <c r="B150" s="1055"/>
      <c r="C150" s="1055"/>
      <c r="D150" s="1055"/>
      <c r="E150" s="1055"/>
      <c r="F150" s="105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4"/>
      <c r="B151" s="1055"/>
      <c r="C151" s="1055"/>
      <c r="D151" s="1055"/>
      <c r="E151" s="1055"/>
      <c r="F151" s="105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4"/>
      <c r="B152" s="1055"/>
      <c r="C152" s="1055"/>
      <c r="D152" s="1055"/>
      <c r="E152" s="1055"/>
      <c r="F152" s="105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4"/>
      <c r="B153" s="1055"/>
      <c r="C153" s="1055"/>
      <c r="D153" s="1055"/>
      <c r="E153" s="1055"/>
      <c r="F153" s="105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4"/>
      <c r="B154" s="1055"/>
      <c r="C154" s="1055"/>
      <c r="D154" s="1055"/>
      <c r="E154" s="1055"/>
      <c r="F154" s="105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4"/>
      <c r="B155" s="1055"/>
      <c r="C155" s="1055"/>
      <c r="D155" s="1055"/>
      <c r="E155" s="1055"/>
      <c r="F155" s="105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4"/>
      <c r="B156" s="1055"/>
      <c r="C156" s="1055"/>
      <c r="D156" s="1055"/>
      <c r="E156" s="1055"/>
      <c r="F156" s="105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4"/>
      <c r="B157" s="1055"/>
      <c r="C157" s="1055"/>
      <c r="D157" s="1055"/>
      <c r="E157" s="1055"/>
      <c r="F157" s="105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4"/>
      <c r="B158" s="1055"/>
      <c r="C158" s="1055"/>
      <c r="D158" s="1055"/>
      <c r="E158" s="1055"/>
      <c r="F158" s="105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414</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4"/>
      <c r="B162" s="1055"/>
      <c r="C162" s="1055"/>
      <c r="D162" s="1055"/>
      <c r="E162" s="1055"/>
      <c r="F162" s="105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4"/>
      <c r="B163" s="1055"/>
      <c r="C163" s="1055"/>
      <c r="D163" s="1055"/>
      <c r="E163" s="1055"/>
      <c r="F163" s="1056"/>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4"/>
      <c r="B164" s="1055"/>
      <c r="C164" s="1055"/>
      <c r="D164" s="1055"/>
      <c r="E164" s="1055"/>
      <c r="F164" s="105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4"/>
      <c r="B165" s="1055"/>
      <c r="C165" s="1055"/>
      <c r="D165" s="1055"/>
      <c r="E165" s="1055"/>
      <c r="F165" s="105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4"/>
      <c r="B166" s="1055"/>
      <c r="C166" s="1055"/>
      <c r="D166" s="1055"/>
      <c r="E166" s="1055"/>
      <c r="F166" s="105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4"/>
      <c r="B167" s="1055"/>
      <c r="C167" s="1055"/>
      <c r="D167" s="1055"/>
      <c r="E167" s="1055"/>
      <c r="F167" s="105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4"/>
      <c r="B168" s="1055"/>
      <c r="C168" s="1055"/>
      <c r="D168" s="1055"/>
      <c r="E168" s="1055"/>
      <c r="F168" s="105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4"/>
      <c r="B169" s="1055"/>
      <c r="C169" s="1055"/>
      <c r="D169" s="1055"/>
      <c r="E169" s="1055"/>
      <c r="F169" s="105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4"/>
      <c r="B170" s="1055"/>
      <c r="C170" s="1055"/>
      <c r="D170" s="1055"/>
      <c r="E170" s="1055"/>
      <c r="F170" s="105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4"/>
      <c r="B171" s="1055"/>
      <c r="C171" s="1055"/>
      <c r="D171" s="1055"/>
      <c r="E171" s="1055"/>
      <c r="F171" s="105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4"/>
      <c r="B172" s="1055"/>
      <c r="C172" s="1055"/>
      <c r="D172" s="1055"/>
      <c r="E172" s="1055"/>
      <c r="F172" s="105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4"/>
      <c r="B173" s="1055"/>
      <c r="C173" s="1055"/>
      <c r="D173" s="1055"/>
      <c r="E173" s="1055"/>
      <c r="F173" s="105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4"/>
      <c r="B174" s="1055"/>
      <c r="C174" s="1055"/>
      <c r="D174" s="1055"/>
      <c r="E174" s="1055"/>
      <c r="F174" s="1056"/>
      <c r="G174" s="454" t="s">
        <v>415</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416</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4"/>
      <c r="B175" s="1055"/>
      <c r="C175" s="1055"/>
      <c r="D175" s="1055"/>
      <c r="E175" s="1055"/>
      <c r="F175" s="105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4"/>
      <c r="B176" s="1055"/>
      <c r="C176" s="1055"/>
      <c r="D176" s="1055"/>
      <c r="E176" s="1055"/>
      <c r="F176" s="1056"/>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4"/>
      <c r="B177" s="1055"/>
      <c r="C177" s="1055"/>
      <c r="D177" s="1055"/>
      <c r="E177" s="1055"/>
      <c r="F177" s="105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4"/>
      <c r="B178" s="1055"/>
      <c r="C178" s="1055"/>
      <c r="D178" s="1055"/>
      <c r="E178" s="1055"/>
      <c r="F178" s="105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4"/>
      <c r="B179" s="1055"/>
      <c r="C179" s="1055"/>
      <c r="D179" s="1055"/>
      <c r="E179" s="1055"/>
      <c r="F179" s="105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4"/>
      <c r="B180" s="1055"/>
      <c r="C180" s="1055"/>
      <c r="D180" s="1055"/>
      <c r="E180" s="1055"/>
      <c r="F180" s="105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4"/>
      <c r="B181" s="1055"/>
      <c r="C181" s="1055"/>
      <c r="D181" s="1055"/>
      <c r="E181" s="1055"/>
      <c r="F181" s="105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4"/>
      <c r="B182" s="1055"/>
      <c r="C182" s="1055"/>
      <c r="D182" s="1055"/>
      <c r="E182" s="1055"/>
      <c r="F182" s="105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4"/>
      <c r="B183" s="1055"/>
      <c r="C183" s="1055"/>
      <c r="D183" s="1055"/>
      <c r="E183" s="1055"/>
      <c r="F183" s="105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4"/>
      <c r="B184" s="1055"/>
      <c r="C184" s="1055"/>
      <c r="D184" s="1055"/>
      <c r="E184" s="1055"/>
      <c r="F184" s="105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4"/>
      <c r="B185" s="1055"/>
      <c r="C185" s="1055"/>
      <c r="D185" s="1055"/>
      <c r="E185" s="1055"/>
      <c r="F185" s="105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4"/>
      <c r="B186" s="1055"/>
      <c r="C186" s="1055"/>
      <c r="D186" s="1055"/>
      <c r="E186" s="1055"/>
      <c r="F186" s="105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4"/>
      <c r="B187" s="1055"/>
      <c r="C187" s="1055"/>
      <c r="D187" s="1055"/>
      <c r="E187" s="1055"/>
      <c r="F187" s="1056"/>
      <c r="G187" s="454" t="s">
        <v>418</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417</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4"/>
      <c r="B188" s="1055"/>
      <c r="C188" s="1055"/>
      <c r="D188" s="1055"/>
      <c r="E188" s="1055"/>
      <c r="F188" s="105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4"/>
      <c r="B189" s="1055"/>
      <c r="C189" s="1055"/>
      <c r="D189" s="1055"/>
      <c r="E189" s="1055"/>
      <c r="F189" s="1056"/>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4"/>
      <c r="B190" s="1055"/>
      <c r="C190" s="1055"/>
      <c r="D190" s="1055"/>
      <c r="E190" s="1055"/>
      <c r="F190" s="105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4"/>
      <c r="B191" s="1055"/>
      <c r="C191" s="1055"/>
      <c r="D191" s="1055"/>
      <c r="E191" s="1055"/>
      <c r="F191" s="105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4"/>
      <c r="B192" s="1055"/>
      <c r="C192" s="1055"/>
      <c r="D192" s="1055"/>
      <c r="E192" s="1055"/>
      <c r="F192" s="105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4"/>
      <c r="B193" s="1055"/>
      <c r="C193" s="1055"/>
      <c r="D193" s="1055"/>
      <c r="E193" s="1055"/>
      <c r="F193" s="105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4"/>
      <c r="B194" s="1055"/>
      <c r="C194" s="1055"/>
      <c r="D194" s="1055"/>
      <c r="E194" s="1055"/>
      <c r="F194" s="105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4"/>
      <c r="B195" s="1055"/>
      <c r="C195" s="1055"/>
      <c r="D195" s="1055"/>
      <c r="E195" s="1055"/>
      <c r="F195" s="105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4"/>
      <c r="B196" s="1055"/>
      <c r="C196" s="1055"/>
      <c r="D196" s="1055"/>
      <c r="E196" s="1055"/>
      <c r="F196" s="105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4"/>
      <c r="B197" s="1055"/>
      <c r="C197" s="1055"/>
      <c r="D197" s="1055"/>
      <c r="E197" s="1055"/>
      <c r="F197" s="105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4"/>
      <c r="B198" s="1055"/>
      <c r="C198" s="1055"/>
      <c r="D198" s="1055"/>
      <c r="E198" s="1055"/>
      <c r="F198" s="105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4"/>
      <c r="B199" s="1055"/>
      <c r="C199" s="1055"/>
      <c r="D199" s="1055"/>
      <c r="E199" s="1055"/>
      <c r="F199" s="105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4"/>
      <c r="B200" s="1055"/>
      <c r="C200" s="1055"/>
      <c r="D200" s="1055"/>
      <c r="E200" s="1055"/>
      <c r="F200" s="1056"/>
      <c r="G200" s="454" t="s">
        <v>419</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4"/>
      <c r="B201" s="1055"/>
      <c r="C201" s="1055"/>
      <c r="D201" s="1055"/>
      <c r="E201" s="1055"/>
      <c r="F201" s="105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4"/>
      <c r="B202" s="1055"/>
      <c r="C202" s="1055"/>
      <c r="D202" s="1055"/>
      <c r="E202" s="1055"/>
      <c r="F202" s="1056"/>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4"/>
      <c r="B203" s="1055"/>
      <c r="C203" s="1055"/>
      <c r="D203" s="1055"/>
      <c r="E203" s="1055"/>
      <c r="F203" s="105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4"/>
      <c r="B204" s="1055"/>
      <c r="C204" s="1055"/>
      <c r="D204" s="1055"/>
      <c r="E204" s="1055"/>
      <c r="F204" s="105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4"/>
      <c r="B205" s="1055"/>
      <c r="C205" s="1055"/>
      <c r="D205" s="1055"/>
      <c r="E205" s="1055"/>
      <c r="F205" s="105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4"/>
      <c r="B206" s="1055"/>
      <c r="C206" s="1055"/>
      <c r="D206" s="1055"/>
      <c r="E206" s="1055"/>
      <c r="F206" s="105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4"/>
      <c r="B207" s="1055"/>
      <c r="C207" s="1055"/>
      <c r="D207" s="1055"/>
      <c r="E207" s="1055"/>
      <c r="F207" s="105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4"/>
      <c r="B208" s="1055"/>
      <c r="C208" s="1055"/>
      <c r="D208" s="1055"/>
      <c r="E208" s="1055"/>
      <c r="F208" s="105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4"/>
      <c r="B209" s="1055"/>
      <c r="C209" s="1055"/>
      <c r="D209" s="1055"/>
      <c r="E209" s="1055"/>
      <c r="F209" s="105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4"/>
      <c r="B210" s="1055"/>
      <c r="C210" s="1055"/>
      <c r="D210" s="1055"/>
      <c r="E210" s="1055"/>
      <c r="F210" s="105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4"/>
      <c r="B211" s="1055"/>
      <c r="C211" s="1055"/>
      <c r="D211" s="1055"/>
      <c r="E211" s="1055"/>
      <c r="F211" s="105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420</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4"/>
      <c r="B215" s="1055"/>
      <c r="C215" s="1055"/>
      <c r="D215" s="1055"/>
      <c r="E215" s="1055"/>
      <c r="F215" s="105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4"/>
      <c r="B216" s="1055"/>
      <c r="C216" s="1055"/>
      <c r="D216" s="1055"/>
      <c r="E216" s="1055"/>
      <c r="F216" s="1056"/>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4"/>
      <c r="B217" s="1055"/>
      <c r="C217" s="1055"/>
      <c r="D217" s="1055"/>
      <c r="E217" s="1055"/>
      <c r="F217" s="105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4"/>
      <c r="B218" s="1055"/>
      <c r="C218" s="1055"/>
      <c r="D218" s="1055"/>
      <c r="E218" s="1055"/>
      <c r="F218" s="105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4"/>
      <c r="B219" s="1055"/>
      <c r="C219" s="1055"/>
      <c r="D219" s="1055"/>
      <c r="E219" s="1055"/>
      <c r="F219" s="105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4"/>
      <c r="B220" s="1055"/>
      <c r="C220" s="1055"/>
      <c r="D220" s="1055"/>
      <c r="E220" s="1055"/>
      <c r="F220" s="105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4"/>
      <c r="B221" s="1055"/>
      <c r="C221" s="1055"/>
      <c r="D221" s="1055"/>
      <c r="E221" s="1055"/>
      <c r="F221" s="105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4"/>
      <c r="B222" s="1055"/>
      <c r="C222" s="1055"/>
      <c r="D222" s="1055"/>
      <c r="E222" s="1055"/>
      <c r="F222" s="105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4"/>
      <c r="B223" s="1055"/>
      <c r="C223" s="1055"/>
      <c r="D223" s="1055"/>
      <c r="E223" s="1055"/>
      <c r="F223" s="105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4"/>
      <c r="B224" s="1055"/>
      <c r="C224" s="1055"/>
      <c r="D224" s="1055"/>
      <c r="E224" s="1055"/>
      <c r="F224" s="105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4"/>
      <c r="B225" s="1055"/>
      <c r="C225" s="1055"/>
      <c r="D225" s="1055"/>
      <c r="E225" s="1055"/>
      <c r="F225" s="105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4"/>
      <c r="B226" s="1055"/>
      <c r="C226" s="1055"/>
      <c r="D226" s="1055"/>
      <c r="E226" s="1055"/>
      <c r="F226" s="105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4"/>
      <c r="B227" s="1055"/>
      <c r="C227" s="1055"/>
      <c r="D227" s="1055"/>
      <c r="E227" s="1055"/>
      <c r="F227" s="1056"/>
      <c r="G227" s="454" t="s">
        <v>421</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422</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4"/>
      <c r="B228" s="1055"/>
      <c r="C228" s="1055"/>
      <c r="D228" s="1055"/>
      <c r="E228" s="1055"/>
      <c r="F228" s="105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4"/>
      <c r="B229" s="1055"/>
      <c r="C229" s="1055"/>
      <c r="D229" s="1055"/>
      <c r="E229" s="1055"/>
      <c r="F229" s="1056"/>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4"/>
      <c r="B230" s="1055"/>
      <c r="C230" s="1055"/>
      <c r="D230" s="1055"/>
      <c r="E230" s="1055"/>
      <c r="F230" s="105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4"/>
      <c r="B231" s="1055"/>
      <c r="C231" s="1055"/>
      <c r="D231" s="1055"/>
      <c r="E231" s="1055"/>
      <c r="F231" s="105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4"/>
      <c r="B232" s="1055"/>
      <c r="C232" s="1055"/>
      <c r="D232" s="1055"/>
      <c r="E232" s="1055"/>
      <c r="F232" s="105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4"/>
      <c r="B233" s="1055"/>
      <c r="C233" s="1055"/>
      <c r="D233" s="1055"/>
      <c r="E233" s="1055"/>
      <c r="F233" s="105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4"/>
      <c r="B234" s="1055"/>
      <c r="C234" s="1055"/>
      <c r="D234" s="1055"/>
      <c r="E234" s="1055"/>
      <c r="F234" s="105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4"/>
      <c r="B235" s="1055"/>
      <c r="C235" s="1055"/>
      <c r="D235" s="1055"/>
      <c r="E235" s="1055"/>
      <c r="F235" s="105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4"/>
      <c r="B236" s="1055"/>
      <c r="C236" s="1055"/>
      <c r="D236" s="1055"/>
      <c r="E236" s="1055"/>
      <c r="F236" s="105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4"/>
      <c r="B237" s="1055"/>
      <c r="C237" s="1055"/>
      <c r="D237" s="1055"/>
      <c r="E237" s="1055"/>
      <c r="F237" s="105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4"/>
      <c r="B238" s="1055"/>
      <c r="C238" s="1055"/>
      <c r="D238" s="1055"/>
      <c r="E238" s="1055"/>
      <c r="F238" s="105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4"/>
      <c r="B239" s="1055"/>
      <c r="C239" s="1055"/>
      <c r="D239" s="1055"/>
      <c r="E239" s="1055"/>
      <c r="F239" s="105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4"/>
      <c r="B240" s="1055"/>
      <c r="C240" s="1055"/>
      <c r="D240" s="1055"/>
      <c r="E240" s="1055"/>
      <c r="F240" s="1056"/>
      <c r="G240" s="454" t="s">
        <v>423</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424</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4"/>
      <c r="B241" s="1055"/>
      <c r="C241" s="1055"/>
      <c r="D241" s="1055"/>
      <c r="E241" s="1055"/>
      <c r="F241" s="105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4"/>
      <c r="B242" s="1055"/>
      <c r="C242" s="1055"/>
      <c r="D242" s="1055"/>
      <c r="E242" s="1055"/>
      <c r="F242" s="1056"/>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4"/>
      <c r="B243" s="1055"/>
      <c r="C243" s="1055"/>
      <c r="D243" s="1055"/>
      <c r="E243" s="1055"/>
      <c r="F243" s="105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4"/>
      <c r="B244" s="1055"/>
      <c r="C244" s="1055"/>
      <c r="D244" s="1055"/>
      <c r="E244" s="1055"/>
      <c r="F244" s="105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4"/>
      <c r="B245" s="1055"/>
      <c r="C245" s="1055"/>
      <c r="D245" s="1055"/>
      <c r="E245" s="1055"/>
      <c r="F245" s="105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4"/>
      <c r="B246" s="1055"/>
      <c r="C246" s="1055"/>
      <c r="D246" s="1055"/>
      <c r="E246" s="1055"/>
      <c r="F246" s="105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4"/>
      <c r="B247" s="1055"/>
      <c r="C247" s="1055"/>
      <c r="D247" s="1055"/>
      <c r="E247" s="1055"/>
      <c r="F247" s="105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4"/>
      <c r="B248" s="1055"/>
      <c r="C248" s="1055"/>
      <c r="D248" s="1055"/>
      <c r="E248" s="1055"/>
      <c r="F248" s="105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4"/>
      <c r="B249" s="1055"/>
      <c r="C249" s="1055"/>
      <c r="D249" s="1055"/>
      <c r="E249" s="1055"/>
      <c r="F249" s="105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4"/>
      <c r="B250" s="1055"/>
      <c r="C250" s="1055"/>
      <c r="D250" s="1055"/>
      <c r="E250" s="1055"/>
      <c r="F250" s="105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4"/>
      <c r="B251" s="1055"/>
      <c r="C251" s="1055"/>
      <c r="D251" s="1055"/>
      <c r="E251" s="1055"/>
      <c r="F251" s="105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4"/>
      <c r="B252" s="1055"/>
      <c r="C252" s="1055"/>
      <c r="D252" s="1055"/>
      <c r="E252" s="1055"/>
      <c r="F252" s="105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4"/>
      <c r="B253" s="1055"/>
      <c r="C253" s="1055"/>
      <c r="D253" s="1055"/>
      <c r="E253" s="1055"/>
      <c r="F253" s="1056"/>
      <c r="G253" s="454" t="s">
        <v>425</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4"/>
      <c r="B254" s="1055"/>
      <c r="C254" s="1055"/>
      <c r="D254" s="1055"/>
      <c r="E254" s="1055"/>
      <c r="F254" s="105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4"/>
      <c r="B255" s="1055"/>
      <c r="C255" s="1055"/>
      <c r="D255" s="1055"/>
      <c r="E255" s="1055"/>
      <c r="F255" s="1056"/>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4"/>
      <c r="B256" s="1055"/>
      <c r="C256" s="1055"/>
      <c r="D256" s="1055"/>
      <c r="E256" s="1055"/>
      <c r="F256" s="105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4"/>
      <c r="B257" s="1055"/>
      <c r="C257" s="1055"/>
      <c r="D257" s="1055"/>
      <c r="E257" s="1055"/>
      <c r="F257" s="105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4"/>
      <c r="B258" s="1055"/>
      <c r="C258" s="1055"/>
      <c r="D258" s="1055"/>
      <c r="E258" s="1055"/>
      <c r="F258" s="105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4"/>
      <c r="B259" s="1055"/>
      <c r="C259" s="1055"/>
      <c r="D259" s="1055"/>
      <c r="E259" s="1055"/>
      <c r="F259" s="105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4"/>
      <c r="B260" s="1055"/>
      <c r="C260" s="1055"/>
      <c r="D260" s="1055"/>
      <c r="E260" s="1055"/>
      <c r="F260" s="105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4"/>
      <c r="B261" s="1055"/>
      <c r="C261" s="1055"/>
      <c r="D261" s="1055"/>
      <c r="E261" s="1055"/>
      <c r="F261" s="105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4"/>
      <c r="B262" s="1055"/>
      <c r="C262" s="1055"/>
      <c r="D262" s="1055"/>
      <c r="E262" s="1055"/>
      <c r="F262" s="105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4"/>
      <c r="B263" s="1055"/>
      <c r="C263" s="1055"/>
      <c r="D263" s="1055"/>
      <c r="E263" s="1055"/>
      <c r="F263" s="105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4"/>
      <c r="B264" s="1055"/>
      <c r="C264" s="1055"/>
      <c r="D264" s="1055"/>
      <c r="E264" s="1055"/>
      <c r="F264" s="105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429</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388</v>
      </c>
      <c r="AI3" s="345"/>
      <c r="AJ3" s="345"/>
      <c r="AK3" s="345"/>
      <c r="AL3" s="345" t="s">
        <v>21</v>
      </c>
      <c r="AM3" s="345"/>
      <c r="AN3" s="345"/>
      <c r="AO3" s="427"/>
      <c r="AP3" s="428" t="s">
        <v>430</v>
      </c>
      <c r="AQ3" s="428"/>
      <c r="AR3" s="428"/>
      <c r="AS3" s="428"/>
      <c r="AT3" s="428"/>
      <c r="AU3" s="428"/>
      <c r="AV3" s="428"/>
      <c r="AW3" s="428"/>
      <c r="AX3" s="428"/>
    </row>
    <row r="4" spans="1:50" ht="26.25" customHeight="1" x14ac:dyDescent="0.15">
      <c r="A4" s="1074">
        <v>1</v>
      </c>
      <c r="B4" s="107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429</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388</v>
      </c>
      <c r="AI36" s="345"/>
      <c r="AJ36" s="345"/>
      <c r="AK36" s="345"/>
      <c r="AL36" s="345" t="s">
        <v>21</v>
      </c>
      <c r="AM36" s="345"/>
      <c r="AN36" s="345"/>
      <c r="AO36" s="427"/>
      <c r="AP36" s="428" t="s">
        <v>430</v>
      </c>
      <c r="AQ36" s="428"/>
      <c r="AR36" s="428"/>
      <c r="AS36" s="428"/>
      <c r="AT36" s="428"/>
      <c r="AU36" s="428"/>
      <c r="AV36" s="428"/>
      <c r="AW36" s="428"/>
      <c r="AX36" s="428"/>
    </row>
    <row r="37" spans="1:50" ht="26.25" customHeight="1" x14ac:dyDescent="0.15">
      <c r="A37" s="1074">
        <v>1</v>
      </c>
      <c r="B37" s="107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429</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388</v>
      </c>
      <c r="AI69" s="345"/>
      <c r="AJ69" s="345"/>
      <c r="AK69" s="345"/>
      <c r="AL69" s="345" t="s">
        <v>21</v>
      </c>
      <c r="AM69" s="345"/>
      <c r="AN69" s="345"/>
      <c r="AO69" s="427"/>
      <c r="AP69" s="428" t="s">
        <v>430</v>
      </c>
      <c r="AQ69" s="428"/>
      <c r="AR69" s="428"/>
      <c r="AS69" s="428"/>
      <c r="AT69" s="428"/>
      <c r="AU69" s="428"/>
      <c r="AV69" s="428"/>
      <c r="AW69" s="428"/>
      <c r="AX69" s="428"/>
    </row>
    <row r="70" spans="1:50" ht="26.25" customHeight="1" x14ac:dyDescent="0.15">
      <c r="A70" s="1074">
        <v>1</v>
      </c>
      <c r="B70" s="107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429</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388</v>
      </c>
      <c r="AI102" s="345"/>
      <c r="AJ102" s="345"/>
      <c r="AK102" s="345"/>
      <c r="AL102" s="345" t="s">
        <v>21</v>
      </c>
      <c r="AM102" s="345"/>
      <c r="AN102" s="345"/>
      <c r="AO102" s="427"/>
      <c r="AP102" s="428" t="s">
        <v>430</v>
      </c>
      <c r="AQ102" s="428"/>
      <c r="AR102" s="428"/>
      <c r="AS102" s="428"/>
      <c r="AT102" s="428"/>
      <c r="AU102" s="428"/>
      <c r="AV102" s="428"/>
      <c r="AW102" s="428"/>
      <c r="AX102" s="428"/>
    </row>
    <row r="103" spans="1:50" ht="26.25" customHeight="1" x14ac:dyDescent="0.15">
      <c r="A103" s="1074">
        <v>1</v>
      </c>
      <c r="B103" s="107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429</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388</v>
      </c>
      <c r="AI135" s="345"/>
      <c r="AJ135" s="345"/>
      <c r="AK135" s="345"/>
      <c r="AL135" s="345" t="s">
        <v>21</v>
      </c>
      <c r="AM135" s="345"/>
      <c r="AN135" s="345"/>
      <c r="AO135" s="427"/>
      <c r="AP135" s="428" t="s">
        <v>430</v>
      </c>
      <c r="AQ135" s="428"/>
      <c r="AR135" s="428"/>
      <c r="AS135" s="428"/>
      <c r="AT135" s="428"/>
      <c r="AU135" s="428"/>
      <c r="AV135" s="428"/>
      <c r="AW135" s="428"/>
      <c r="AX135" s="428"/>
    </row>
    <row r="136" spans="1:50" ht="26.25" customHeight="1" x14ac:dyDescent="0.15">
      <c r="A136" s="1074">
        <v>1</v>
      </c>
      <c r="B136" s="107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429</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388</v>
      </c>
      <c r="AI168" s="345"/>
      <c r="AJ168" s="345"/>
      <c r="AK168" s="345"/>
      <c r="AL168" s="345" t="s">
        <v>21</v>
      </c>
      <c r="AM168" s="345"/>
      <c r="AN168" s="345"/>
      <c r="AO168" s="427"/>
      <c r="AP168" s="428" t="s">
        <v>430</v>
      </c>
      <c r="AQ168" s="428"/>
      <c r="AR168" s="428"/>
      <c r="AS168" s="428"/>
      <c r="AT168" s="428"/>
      <c r="AU168" s="428"/>
      <c r="AV168" s="428"/>
      <c r="AW168" s="428"/>
      <c r="AX168" s="428"/>
    </row>
    <row r="169" spans="1:50" ht="26.25" customHeight="1" x14ac:dyDescent="0.15">
      <c r="A169" s="1074">
        <v>1</v>
      </c>
      <c r="B169" s="107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429</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388</v>
      </c>
      <c r="AI201" s="345"/>
      <c r="AJ201" s="345"/>
      <c r="AK201" s="345"/>
      <c r="AL201" s="345" t="s">
        <v>21</v>
      </c>
      <c r="AM201" s="345"/>
      <c r="AN201" s="345"/>
      <c r="AO201" s="427"/>
      <c r="AP201" s="428" t="s">
        <v>430</v>
      </c>
      <c r="AQ201" s="428"/>
      <c r="AR201" s="428"/>
      <c r="AS201" s="428"/>
      <c r="AT201" s="428"/>
      <c r="AU201" s="428"/>
      <c r="AV201" s="428"/>
      <c r="AW201" s="428"/>
      <c r="AX201" s="428"/>
    </row>
    <row r="202" spans="1:50" ht="26.25" customHeight="1" x14ac:dyDescent="0.15">
      <c r="A202" s="1074">
        <v>1</v>
      </c>
      <c r="B202" s="107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429</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388</v>
      </c>
      <c r="AI234" s="345"/>
      <c r="AJ234" s="345"/>
      <c r="AK234" s="345"/>
      <c r="AL234" s="345" t="s">
        <v>21</v>
      </c>
      <c r="AM234" s="345"/>
      <c r="AN234" s="345"/>
      <c r="AO234" s="427"/>
      <c r="AP234" s="428" t="s">
        <v>430</v>
      </c>
      <c r="AQ234" s="428"/>
      <c r="AR234" s="428"/>
      <c r="AS234" s="428"/>
      <c r="AT234" s="428"/>
      <c r="AU234" s="428"/>
      <c r="AV234" s="428"/>
      <c r="AW234" s="428"/>
      <c r="AX234" s="428"/>
    </row>
    <row r="235" spans="1:50" ht="26.25" customHeight="1" x14ac:dyDescent="0.15">
      <c r="A235" s="1074">
        <v>1</v>
      </c>
      <c r="B235" s="107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429</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388</v>
      </c>
      <c r="AI267" s="345"/>
      <c r="AJ267" s="345"/>
      <c r="AK267" s="345"/>
      <c r="AL267" s="345" t="s">
        <v>21</v>
      </c>
      <c r="AM267" s="345"/>
      <c r="AN267" s="345"/>
      <c r="AO267" s="427"/>
      <c r="AP267" s="428" t="s">
        <v>430</v>
      </c>
      <c r="AQ267" s="428"/>
      <c r="AR267" s="428"/>
      <c r="AS267" s="428"/>
      <c r="AT267" s="428"/>
      <c r="AU267" s="428"/>
      <c r="AV267" s="428"/>
      <c r="AW267" s="428"/>
      <c r="AX267" s="428"/>
    </row>
    <row r="268" spans="1:50" ht="26.25" customHeight="1" x14ac:dyDescent="0.15">
      <c r="A268" s="1074">
        <v>1</v>
      </c>
      <c r="B268" s="107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429</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388</v>
      </c>
      <c r="AI300" s="345"/>
      <c r="AJ300" s="345"/>
      <c r="AK300" s="345"/>
      <c r="AL300" s="345" t="s">
        <v>21</v>
      </c>
      <c r="AM300" s="345"/>
      <c r="AN300" s="345"/>
      <c r="AO300" s="427"/>
      <c r="AP300" s="428" t="s">
        <v>430</v>
      </c>
      <c r="AQ300" s="428"/>
      <c r="AR300" s="428"/>
      <c r="AS300" s="428"/>
      <c r="AT300" s="428"/>
      <c r="AU300" s="428"/>
      <c r="AV300" s="428"/>
      <c r="AW300" s="428"/>
      <c r="AX300" s="428"/>
    </row>
    <row r="301" spans="1:50" ht="26.25" customHeight="1" x14ac:dyDescent="0.15">
      <c r="A301" s="1074">
        <v>1</v>
      </c>
      <c r="B301" s="107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429</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388</v>
      </c>
      <c r="AI333" s="345"/>
      <c r="AJ333" s="345"/>
      <c r="AK333" s="345"/>
      <c r="AL333" s="345" t="s">
        <v>21</v>
      </c>
      <c r="AM333" s="345"/>
      <c r="AN333" s="345"/>
      <c r="AO333" s="427"/>
      <c r="AP333" s="428" t="s">
        <v>430</v>
      </c>
      <c r="AQ333" s="428"/>
      <c r="AR333" s="428"/>
      <c r="AS333" s="428"/>
      <c r="AT333" s="428"/>
      <c r="AU333" s="428"/>
      <c r="AV333" s="428"/>
      <c r="AW333" s="428"/>
      <c r="AX333" s="428"/>
    </row>
    <row r="334" spans="1:50" ht="26.25" customHeight="1" x14ac:dyDescent="0.15">
      <c r="A334" s="1074">
        <v>1</v>
      </c>
      <c r="B334" s="107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429</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388</v>
      </c>
      <c r="AI366" s="345"/>
      <c r="AJ366" s="345"/>
      <c r="AK366" s="345"/>
      <c r="AL366" s="345" t="s">
        <v>21</v>
      </c>
      <c r="AM366" s="345"/>
      <c r="AN366" s="345"/>
      <c r="AO366" s="427"/>
      <c r="AP366" s="428" t="s">
        <v>430</v>
      </c>
      <c r="AQ366" s="428"/>
      <c r="AR366" s="428"/>
      <c r="AS366" s="428"/>
      <c r="AT366" s="428"/>
      <c r="AU366" s="428"/>
      <c r="AV366" s="428"/>
      <c r="AW366" s="428"/>
      <c r="AX366" s="428"/>
    </row>
    <row r="367" spans="1:50" ht="26.25" customHeight="1" x14ac:dyDescent="0.15">
      <c r="A367" s="1074">
        <v>1</v>
      </c>
      <c r="B367" s="107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429</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388</v>
      </c>
      <c r="AI399" s="345"/>
      <c r="AJ399" s="345"/>
      <c r="AK399" s="345"/>
      <c r="AL399" s="345" t="s">
        <v>21</v>
      </c>
      <c r="AM399" s="345"/>
      <c r="AN399" s="345"/>
      <c r="AO399" s="427"/>
      <c r="AP399" s="428" t="s">
        <v>430</v>
      </c>
      <c r="AQ399" s="428"/>
      <c r="AR399" s="428"/>
      <c r="AS399" s="428"/>
      <c r="AT399" s="428"/>
      <c r="AU399" s="428"/>
      <c r="AV399" s="428"/>
      <c r="AW399" s="428"/>
      <c r="AX399" s="428"/>
    </row>
    <row r="400" spans="1:50" ht="26.25" customHeight="1" x14ac:dyDescent="0.15">
      <c r="A400" s="1074">
        <v>1</v>
      </c>
      <c r="B400" s="107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429</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388</v>
      </c>
      <c r="AI432" s="345"/>
      <c r="AJ432" s="345"/>
      <c r="AK432" s="345"/>
      <c r="AL432" s="345" t="s">
        <v>21</v>
      </c>
      <c r="AM432" s="345"/>
      <c r="AN432" s="345"/>
      <c r="AO432" s="427"/>
      <c r="AP432" s="428" t="s">
        <v>430</v>
      </c>
      <c r="AQ432" s="428"/>
      <c r="AR432" s="428"/>
      <c r="AS432" s="428"/>
      <c r="AT432" s="428"/>
      <c r="AU432" s="428"/>
      <c r="AV432" s="428"/>
      <c r="AW432" s="428"/>
      <c r="AX432" s="428"/>
    </row>
    <row r="433" spans="1:50" ht="26.25" customHeight="1" x14ac:dyDescent="0.15">
      <c r="A433" s="1074">
        <v>1</v>
      </c>
      <c r="B433" s="107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429</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388</v>
      </c>
      <c r="AI465" s="345"/>
      <c r="AJ465" s="345"/>
      <c r="AK465" s="345"/>
      <c r="AL465" s="345" t="s">
        <v>21</v>
      </c>
      <c r="AM465" s="345"/>
      <c r="AN465" s="345"/>
      <c r="AO465" s="427"/>
      <c r="AP465" s="428" t="s">
        <v>430</v>
      </c>
      <c r="AQ465" s="428"/>
      <c r="AR465" s="428"/>
      <c r="AS465" s="428"/>
      <c r="AT465" s="428"/>
      <c r="AU465" s="428"/>
      <c r="AV465" s="428"/>
      <c r="AW465" s="428"/>
      <c r="AX465" s="428"/>
    </row>
    <row r="466" spans="1:50" ht="26.25" customHeight="1" x14ac:dyDescent="0.15">
      <c r="A466" s="1074">
        <v>1</v>
      </c>
      <c r="B466" s="107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429</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388</v>
      </c>
      <c r="AI498" s="345"/>
      <c r="AJ498" s="345"/>
      <c r="AK498" s="345"/>
      <c r="AL498" s="345" t="s">
        <v>21</v>
      </c>
      <c r="AM498" s="345"/>
      <c r="AN498" s="345"/>
      <c r="AO498" s="427"/>
      <c r="AP498" s="428" t="s">
        <v>430</v>
      </c>
      <c r="AQ498" s="428"/>
      <c r="AR498" s="428"/>
      <c r="AS498" s="428"/>
      <c r="AT498" s="428"/>
      <c r="AU498" s="428"/>
      <c r="AV498" s="428"/>
      <c r="AW498" s="428"/>
      <c r="AX498" s="428"/>
    </row>
    <row r="499" spans="1:50" ht="26.25" customHeight="1" x14ac:dyDescent="0.15">
      <c r="A499" s="1074">
        <v>1</v>
      </c>
      <c r="B499" s="107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429</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388</v>
      </c>
      <c r="AI531" s="345"/>
      <c r="AJ531" s="345"/>
      <c r="AK531" s="345"/>
      <c r="AL531" s="345" t="s">
        <v>21</v>
      </c>
      <c r="AM531" s="345"/>
      <c r="AN531" s="345"/>
      <c r="AO531" s="427"/>
      <c r="AP531" s="428" t="s">
        <v>430</v>
      </c>
      <c r="AQ531" s="428"/>
      <c r="AR531" s="428"/>
      <c r="AS531" s="428"/>
      <c r="AT531" s="428"/>
      <c r="AU531" s="428"/>
      <c r="AV531" s="428"/>
      <c r="AW531" s="428"/>
      <c r="AX531" s="428"/>
    </row>
    <row r="532" spans="1:50" ht="26.25" customHeight="1" x14ac:dyDescent="0.15">
      <c r="A532" s="1074">
        <v>1</v>
      </c>
      <c r="B532" s="107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429</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388</v>
      </c>
      <c r="AI564" s="345"/>
      <c r="AJ564" s="345"/>
      <c r="AK564" s="345"/>
      <c r="AL564" s="345" t="s">
        <v>21</v>
      </c>
      <c r="AM564" s="345"/>
      <c r="AN564" s="345"/>
      <c r="AO564" s="427"/>
      <c r="AP564" s="428" t="s">
        <v>430</v>
      </c>
      <c r="AQ564" s="428"/>
      <c r="AR564" s="428"/>
      <c r="AS564" s="428"/>
      <c r="AT564" s="428"/>
      <c r="AU564" s="428"/>
      <c r="AV564" s="428"/>
      <c r="AW564" s="428"/>
      <c r="AX564" s="428"/>
    </row>
    <row r="565" spans="1:50" ht="26.25" customHeight="1" x14ac:dyDescent="0.15">
      <c r="A565" s="1074">
        <v>1</v>
      </c>
      <c r="B565" s="107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429</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388</v>
      </c>
      <c r="AI597" s="345"/>
      <c r="AJ597" s="345"/>
      <c r="AK597" s="345"/>
      <c r="AL597" s="345" t="s">
        <v>21</v>
      </c>
      <c r="AM597" s="345"/>
      <c r="AN597" s="345"/>
      <c r="AO597" s="427"/>
      <c r="AP597" s="428" t="s">
        <v>430</v>
      </c>
      <c r="AQ597" s="428"/>
      <c r="AR597" s="428"/>
      <c r="AS597" s="428"/>
      <c r="AT597" s="428"/>
      <c r="AU597" s="428"/>
      <c r="AV597" s="428"/>
      <c r="AW597" s="428"/>
      <c r="AX597" s="428"/>
    </row>
    <row r="598" spans="1:50" ht="26.25" customHeight="1" x14ac:dyDescent="0.15">
      <c r="A598" s="1074">
        <v>1</v>
      </c>
      <c r="B598" s="107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429</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388</v>
      </c>
      <c r="AI630" s="345"/>
      <c r="AJ630" s="345"/>
      <c r="AK630" s="345"/>
      <c r="AL630" s="345" t="s">
        <v>21</v>
      </c>
      <c r="AM630" s="345"/>
      <c r="AN630" s="345"/>
      <c r="AO630" s="427"/>
      <c r="AP630" s="428" t="s">
        <v>430</v>
      </c>
      <c r="AQ630" s="428"/>
      <c r="AR630" s="428"/>
      <c r="AS630" s="428"/>
      <c r="AT630" s="428"/>
      <c r="AU630" s="428"/>
      <c r="AV630" s="428"/>
      <c r="AW630" s="428"/>
      <c r="AX630" s="428"/>
    </row>
    <row r="631" spans="1:50" ht="26.25" customHeight="1" x14ac:dyDescent="0.15">
      <c r="A631" s="1074">
        <v>1</v>
      </c>
      <c r="B631" s="107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429</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388</v>
      </c>
      <c r="AI663" s="345"/>
      <c r="AJ663" s="345"/>
      <c r="AK663" s="345"/>
      <c r="AL663" s="345" t="s">
        <v>21</v>
      </c>
      <c r="AM663" s="345"/>
      <c r="AN663" s="345"/>
      <c r="AO663" s="427"/>
      <c r="AP663" s="428" t="s">
        <v>430</v>
      </c>
      <c r="AQ663" s="428"/>
      <c r="AR663" s="428"/>
      <c r="AS663" s="428"/>
      <c r="AT663" s="428"/>
      <c r="AU663" s="428"/>
      <c r="AV663" s="428"/>
      <c r="AW663" s="428"/>
      <c r="AX663" s="428"/>
    </row>
    <row r="664" spans="1:50" ht="26.25" customHeight="1" x14ac:dyDescent="0.15">
      <c r="A664" s="1074">
        <v>1</v>
      </c>
      <c r="B664" s="107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429</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388</v>
      </c>
      <c r="AI696" s="345"/>
      <c r="AJ696" s="345"/>
      <c r="AK696" s="345"/>
      <c r="AL696" s="345" t="s">
        <v>21</v>
      </c>
      <c r="AM696" s="345"/>
      <c r="AN696" s="345"/>
      <c r="AO696" s="427"/>
      <c r="AP696" s="428" t="s">
        <v>430</v>
      </c>
      <c r="AQ696" s="428"/>
      <c r="AR696" s="428"/>
      <c r="AS696" s="428"/>
      <c r="AT696" s="428"/>
      <c r="AU696" s="428"/>
      <c r="AV696" s="428"/>
      <c r="AW696" s="428"/>
      <c r="AX696" s="428"/>
    </row>
    <row r="697" spans="1:50" ht="26.25" customHeight="1" x14ac:dyDescent="0.15">
      <c r="A697" s="1074">
        <v>1</v>
      </c>
      <c r="B697" s="107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429</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388</v>
      </c>
      <c r="AI729" s="345"/>
      <c r="AJ729" s="345"/>
      <c r="AK729" s="345"/>
      <c r="AL729" s="345" t="s">
        <v>21</v>
      </c>
      <c r="AM729" s="345"/>
      <c r="AN729" s="345"/>
      <c r="AO729" s="427"/>
      <c r="AP729" s="428" t="s">
        <v>430</v>
      </c>
      <c r="AQ729" s="428"/>
      <c r="AR729" s="428"/>
      <c r="AS729" s="428"/>
      <c r="AT729" s="428"/>
      <c r="AU729" s="428"/>
      <c r="AV729" s="428"/>
      <c r="AW729" s="428"/>
      <c r="AX729" s="428"/>
    </row>
    <row r="730" spans="1:50" ht="26.25" customHeight="1" x14ac:dyDescent="0.15">
      <c r="A730" s="1074">
        <v>1</v>
      </c>
      <c r="B730" s="107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429</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388</v>
      </c>
      <c r="AI762" s="345"/>
      <c r="AJ762" s="345"/>
      <c r="AK762" s="345"/>
      <c r="AL762" s="345" t="s">
        <v>21</v>
      </c>
      <c r="AM762" s="345"/>
      <c r="AN762" s="345"/>
      <c r="AO762" s="427"/>
      <c r="AP762" s="428" t="s">
        <v>430</v>
      </c>
      <c r="AQ762" s="428"/>
      <c r="AR762" s="428"/>
      <c r="AS762" s="428"/>
      <c r="AT762" s="428"/>
      <c r="AU762" s="428"/>
      <c r="AV762" s="428"/>
      <c r="AW762" s="428"/>
      <c r="AX762" s="428"/>
    </row>
    <row r="763" spans="1:50" ht="26.25" customHeight="1" x14ac:dyDescent="0.15">
      <c r="A763" s="1074">
        <v>1</v>
      </c>
      <c r="B763" s="107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429</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388</v>
      </c>
      <c r="AI795" s="345"/>
      <c r="AJ795" s="345"/>
      <c r="AK795" s="345"/>
      <c r="AL795" s="345" t="s">
        <v>21</v>
      </c>
      <c r="AM795" s="345"/>
      <c r="AN795" s="345"/>
      <c r="AO795" s="427"/>
      <c r="AP795" s="428" t="s">
        <v>430</v>
      </c>
      <c r="AQ795" s="428"/>
      <c r="AR795" s="428"/>
      <c r="AS795" s="428"/>
      <c r="AT795" s="428"/>
      <c r="AU795" s="428"/>
      <c r="AV795" s="428"/>
      <c r="AW795" s="428"/>
      <c r="AX795" s="428"/>
    </row>
    <row r="796" spans="1:50" ht="26.25" customHeight="1" x14ac:dyDescent="0.15">
      <c r="A796" s="1074">
        <v>1</v>
      </c>
      <c r="B796" s="107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429</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388</v>
      </c>
      <c r="AI828" s="345"/>
      <c r="AJ828" s="345"/>
      <c r="AK828" s="345"/>
      <c r="AL828" s="345" t="s">
        <v>21</v>
      </c>
      <c r="AM828" s="345"/>
      <c r="AN828" s="345"/>
      <c r="AO828" s="427"/>
      <c r="AP828" s="428" t="s">
        <v>430</v>
      </c>
      <c r="AQ828" s="428"/>
      <c r="AR828" s="428"/>
      <c r="AS828" s="428"/>
      <c r="AT828" s="428"/>
      <c r="AU828" s="428"/>
      <c r="AV828" s="428"/>
      <c r="AW828" s="428"/>
      <c r="AX828" s="428"/>
    </row>
    <row r="829" spans="1:50" ht="26.25" customHeight="1" x14ac:dyDescent="0.15">
      <c r="A829" s="1074">
        <v>1</v>
      </c>
      <c r="B829" s="107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429</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388</v>
      </c>
      <c r="AI861" s="345"/>
      <c r="AJ861" s="345"/>
      <c r="AK861" s="345"/>
      <c r="AL861" s="345" t="s">
        <v>21</v>
      </c>
      <c r="AM861" s="345"/>
      <c r="AN861" s="345"/>
      <c r="AO861" s="427"/>
      <c r="AP861" s="428" t="s">
        <v>430</v>
      </c>
      <c r="AQ861" s="428"/>
      <c r="AR861" s="428"/>
      <c r="AS861" s="428"/>
      <c r="AT861" s="428"/>
      <c r="AU861" s="428"/>
      <c r="AV861" s="428"/>
      <c r="AW861" s="428"/>
      <c r="AX861" s="428"/>
    </row>
    <row r="862" spans="1:50" ht="26.25" customHeight="1" x14ac:dyDescent="0.15">
      <c r="A862" s="1074">
        <v>1</v>
      </c>
      <c r="B862" s="107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429</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388</v>
      </c>
      <c r="AI894" s="345"/>
      <c r="AJ894" s="345"/>
      <c r="AK894" s="345"/>
      <c r="AL894" s="345" t="s">
        <v>21</v>
      </c>
      <c r="AM894" s="345"/>
      <c r="AN894" s="345"/>
      <c r="AO894" s="427"/>
      <c r="AP894" s="428" t="s">
        <v>430</v>
      </c>
      <c r="AQ894" s="428"/>
      <c r="AR894" s="428"/>
      <c r="AS894" s="428"/>
      <c r="AT894" s="428"/>
      <c r="AU894" s="428"/>
      <c r="AV894" s="428"/>
      <c r="AW894" s="428"/>
      <c r="AX894" s="428"/>
    </row>
    <row r="895" spans="1:50" ht="26.25" customHeight="1" x14ac:dyDescent="0.15">
      <c r="A895" s="1074">
        <v>1</v>
      </c>
      <c r="B895" s="107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429</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388</v>
      </c>
      <c r="AI927" s="345"/>
      <c r="AJ927" s="345"/>
      <c r="AK927" s="345"/>
      <c r="AL927" s="345" t="s">
        <v>21</v>
      </c>
      <c r="AM927" s="345"/>
      <c r="AN927" s="345"/>
      <c r="AO927" s="427"/>
      <c r="AP927" s="428" t="s">
        <v>430</v>
      </c>
      <c r="AQ927" s="428"/>
      <c r="AR927" s="428"/>
      <c r="AS927" s="428"/>
      <c r="AT927" s="428"/>
      <c r="AU927" s="428"/>
      <c r="AV927" s="428"/>
      <c r="AW927" s="428"/>
      <c r="AX927" s="428"/>
    </row>
    <row r="928" spans="1:50" ht="26.25" customHeight="1" x14ac:dyDescent="0.15">
      <c r="A928" s="1074">
        <v>1</v>
      </c>
      <c r="B928" s="107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429</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388</v>
      </c>
      <c r="AI960" s="345"/>
      <c r="AJ960" s="345"/>
      <c r="AK960" s="345"/>
      <c r="AL960" s="345" t="s">
        <v>21</v>
      </c>
      <c r="AM960" s="345"/>
      <c r="AN960" s="345"/>
      <c r="AO960" s="427"/>
      <c r="AP960" s="428" t="s">
        <v>430</v>
      </c>
      <c r="AQ960" s="428"/>
      <c r="AR960" s="428"/>
      <c r="AS960" s="428"/>
      <c r="AT960" s="428"/>
      <c r="AU960" s="428"/>
      <c r="AV960" s="428"/>
      <c r="AW960" s="428"/>
      <c r="AX960" s="428"/>
    </row>
    <row r="961" spans="1:50" ht="26.25" customHeight="1" x14ac:dyDescent="0.15">
      <c r="A961" s="1074">
        <v>1</v>
      </c>
      <c r="B961" s="107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429</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388</v>
      </c>
      <c r="AI993" s="345"/>
      <c r="AJ993" s="345"/>
      <c r="AK993" s="345"/>
      <c r="AL993" s="345" t="s">
        <v>21</v>
      </c>
      <c r="AM993" s="345"/>
      <c r="AN993" s="345"/>
      <c r="AO993" s="427"/>
      <c r="AP993" s="428" t="s">
        <v>430</v>
      </c>
      <c r="AQ993" s="428"/>
      <c r="AR993" s="428"/>
      <c r="AS993" s="428"/>
      <c r="AT993" s="428"/>
      <c r="AU993" s="428"/>
      <c r="AV993" s="428"/>
      <c r="AW993" s="428"/>
      <c r="AX993" s="428"/>
    </row>
    <row r="994" spans="1:50" ht="26.25" customHeight="1" x14ac:dyDescent="0.15">
      <c r="A994" s="1074">
        <v>1</v>
      </c>
      <c r="B994" s="107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429</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388</v>
      </c>
      <c r="AI1026" s="345"/>
      <c r="AJ1026" s="345"/>
      <c r="AK1026" s="345"/>
      <c r="AL1026" s="345" t="s">
        <v>21</v>
      </c>
      <c r="AM1026" s="345"/>
      <c r="AN1026" s="345"/>
      <c r="AO1026" s="427"/>
      <c r="AP1026" s="428" t="s">
        <v>430</v>
      </c>
      <c r="AQ1026" s="428"/>
      <c r="AR1026" s="428"/>
      <c r="AS1026" s="428"/>
      <c r="AT1026" s="428"/>
      <c r="AU1026" s="428"/>
      <c r="AV1026" s="428"/>
      <c r="AW1026" s="428"/>
      <c r="AX1026" s="428"/>
    </row>
    <row r="1027" spans="1:50" ht="26.25" customHeight="1" x14ac:dyDescent="0.15">
      <c r="A1027" s="1074">
        <v>1</v>
      </c>
      <c r="B1027" s="107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429</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388</v>
      </c>
      <c r="AI1059" s="345"/>
      <c r="AJ1059" s="345"/>
      <c r="AK1059" s="345"/>
      <c r="AL1059" s="345" t="s">
        <v>21</v>
      </c>
      <c r="AM1059" s="345"/>
      <c r="AN1059" s="345"/>
      <c r="AO1059" s="427"/>
      <c r="AP1059" s="428" t="s">
        <v>430</v>
      </c>
      <c r="AQ1059" s="428"/>
      <c r="AR1059" s="428"/>
      <c r="AS1059" s="428"/>
      <c r="AT1059" s="428"/>
      <c r="AU1059" s="428"/>
      <c r="AV1059" s="428"/>
      <c r="AW1059" s="428"/>
      <c r="AX1059" s="428"/>
    </row>
    <row r="1060" spans="1:50" ht="26.25" customHeight="1" x14ac:dyDescent="0.15">
      <c r="A1060" s="1074">
        <v>1</v>
      </c>
      <c r="B1060" s="107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429</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388</v>
      </c>
      <c r="AI1092" s="345"/>
      <c r="AJ1092" s="345"/>
      <c r="AK1092" s="345"/>
      <c r="AL1092" s="345" t="s">
        <v>21</v>
      </c>
      <c r="AM1092" s="345"/>
      <c r="AN1092" s="345"/>
      <c r="AO1092" s="427"/>
      <c r="AP1092" s="428" t="s">
        <v>430</v>
      </c>
      <c r="AQ1092" s="428"/>
      <c r="AR1092" s="428"/>
      <c r="AS1092" s="428"/>
      <c r="AT1092" s="428"/>
      <c r="AU1092" s="428"/>
      <c r="AV1092" s="428"/>
      <c r="AW1092" s="428"/>
      <c r="AX1092" s="428"/>
    </row>
    <row r="1093" spans="1:50" ht="26.25" customHeight="1" x14ac:dyDescent="0.15">
      <c r="A1093" s="1074">
        <v>1</v>
      </c>
      <c r="B1093" s="107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429</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388</v>
      </c>
      <c r="AI1125" s="345"/>
      <c r="AJ1125" s="345"/>
      <c r="AK1125" s="345"/>
      <c r="AL1125" s="345" t="s">
        <v>21</v>
      </c>
      <c r="AM1125" s="345"/>
      <c r="AN1125" s="345"/>
      <c r="AO1125" s="427"/>
      <c r="AP1125" s="428" t="s">
        <v>430</v>
      </c>
      <c r="AQ1125" s="428"/>
      <c r="AR1125" s="428"/>
      <c r="AS1125" s="428"/>
      <c r="AT1125" s="428"/>
      <c r="AU1125" s="428"/>
      <c r="AV1125" s="428"/>
      <c r="AW1125" s="428"/>
      <c r="AX1125" s="428"/>
    </row>
    <row r="1126" spans="1:50" ht="26.25" customHeight="1" x14ac:dyDescent="0.15">
      <c r="A1126" s="1074">
        <v>1</v>
      </c>
      <c r="B1126" s="107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429</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388</v>
      </c>
      <c r="AI1158" s="345"/>
      <c r="AJ1158" s="345"/>
      <c r="AK1158" s="345"/>
      <c r="AL1158" s="345" t="s">
        <v>21</v>
      </c>
      <c r="AM1158" s="345"/>
      <c r="AN1158" s="345"/>
      <c r="AO1158" s="427"/>
      <c r="AP1158" s="428" t="s">
        <v>430</v>
      </c>
      <c r="AQ1158" s="428"/>
      <c r="AR1158" s="428"/>
      <c r="AS1158" s="428"/>
      <c r="AT1158" s="428"/>
      <c r="AU1158" s="428"/>
      <c r="AV1158" s="428"/>
      <c r="AW1158" s="428"/>
      <c r="AX1158" s="428"/>
    </row>
    <row r="1159" spans="1:50" ht="26.25" customHeight="1" x14ac:dyDescent="0.15">
      <c r="A1159" s="1074">
        <v>1</v>
      </c>
      <c r="B1159" s="107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429</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388</v>
      </c>
      <c r="AI1191" s="345"/>
      <c r="AJ1191" s="345"/>
      <c r="AK1191" s="345"/>
      <c r="AL1191" s="345" t="s">
        <v>21</v>
      </c>
      <c r="AM1191" s="345"/>
      <c r="AN1191" s="345"/>
      <c r="AO1191" s="427"/>
      <c r="AP1191" s="428" t="s">
        <v>430</v>
      </c>
      <c r="AQ1191" s="428"/>
      <c r="AR1191" s="428"/>
      <c r="AS1191" s="428"/>
      <c r="AT1191" s="428"/>
      <c r="AU1191" s="428"/>
      <c r="AV1191" s="428"/>
      <c r="AW1191" s="428"/>
      <c r="AX1191" s="428"/>
    </row>
    <row r="1192" spans="1:50" ht="26.25" customHeight="1" x14ac:dyDescent="0.15">
      <c r="A1192" s="1074">
        <v>1</v>
      </c>
      <c r="B1192" s="107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429</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388</v>
      </c>
      <c r="AI1224" s="345"/>
      <c r="AJ1224" s="345"/>
      <c r="AK1224" s="345"/>
      <c r="AL1224" s="345" t="s">
        <v>21</v>
      </c>
      <c r="AM1224" s="345"/>
      <c r="AN1224" s="345"/>
      <c r="AO1224" s="427"/>
      <c r="AP1224" s="428" t="s">
        <v>430</v>
      </c>
      <c r="AQ1224" s="428"/>
      <c r="AR1224" s="428"/>
      <c r="AS1224" s="428"/>
      <c r="AT1224" s="428"/>
      <c r="AU1224" s="428"/>
      <c r="AV1224" s="428"/>
      <c r="AW1224" s="428"/>
      <c r="AX1224" s="428"/>
    </row>
    <row r="1225" spans="1:50" ht="26.25" customHeight="1" x14ac:dyDescent="0.15">
      <c r="A1225" s="1074">
        <v>1</v>
      </c>
      <c r="B1225" s="107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429</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388</v>
      </c>
      <c r="AI1257" s="345"/>
      <c r="AJ1257" s="345"/>
      <c r="AK1257" s="345"/>
      <c r="AL1257" s="345" t="s">
        <v>21</v>
      </c>
      <c r="AM1257" s="345"/>
      <c r="AN1257" s="345"/>
      <c r="AO1257" s="427"/>
      <c r="AP1257" s="428" t="s">
        <v>430</v>
      </c>
      <c r="AQ1257" s="428"/>
      <c r="AR1257" s="428"/>
      <c r="AS1257" s="428"/>
      <c r="AT1257" s="428"/>
      <c r="AU1257" s="428"/>
      <c r="AV1257" s="428"/>
      <c r="AW1257" s="428"/>
      <c r="AX1257" s="428"/>
    </row>
    <row r="1258" spans="1:50" ht="26.25" customHeight="1" x14ac:dyDescent="0.15">
      <c r="A1258" s="1074">
        <v>1</v>
      </c>
      <c r="B1258" s="107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429</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388</v>
      </c>
      <c r="AI1290" s="345"/>
      <c r="AJ1290" s="345"/>
      <c r="AK1290" s="345"/>
      <c r="AL1290" s="345" t="s">
        <v>21</v>
      </c>
      <c r="AM1290" s="345"/>
      <c r="AN1290" s="345"/>
      <c r="AO1290" s="427"/>
      <c r="AP1290" s="428" t="s">
        <v>430</v>
      </c>
      <c r="AQ1290" s="428"/>
      <c r="AR1290" s="428"/>
      <c r="AS1290" s="428"/>
      <c r="AT1290" s="428"/>
      <c r="AU1290" s="428"/>
      <c r="AV1290" s="428"/>
      <c r="AW1290" s="428"/>
      <c r="AX1290" s="428"/>
    </row>
    <row r="1291" spans="1:50" ht="26.25" customHeight="1" x14ac:dyDescent="0.15">
      <c r="A1291" s="1074">
        <v>1</v>
      </c>
      <c r="B1291" s="107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情報部</cp:lastModifiedBy>
  <cp:lastPrinted>2018-08-22T07:07:55Z</cp:lastPrinted>
  <dcterms:created xsi:type="dcterms:W3CDTF">2012-03-13T00:50:25Z</dcterms:created>
  <dcterms:modified xsi:type="dcterms:W3CDTF">2018-08-23T01:59:33Z</dcterms:modified>
</cp:coreProperties>
</file>