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itou-y25v\Desktop\行政部費\⑥レビューシート\最終公表\提出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<sst xmlns="http://schemas.openxmlformats.org/spreadsheetml/2006/main" count="2819" uniqueCount="603">
  <si>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</si>
  <si>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</si>
  <si>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</si>
  <si>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</si>
  <si>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</si>
  <si>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</si>
  <si>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</si>
  <si>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</si>
  <si>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</si>
  <si>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</si>
  <si>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</si>
  <si>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</si>
  <si>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</si>
  <si>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</si>
  <si>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</si>
  <si>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</si>
  <si>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</si>
  <si>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</si>
  <si>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</si>
  <si>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</si>
  <si>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</si>
  <si>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</si>
  <si>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</si>
  <si>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</si>
  <si>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</si>
  <si>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</si>
  <si>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</si>
  <si>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</si>
  <si>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</si>
  <si>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</si>
  <si>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</si>
  <si>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</si>
  <si>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</si>
  <si>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</si>
  <si>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</si>
  <si>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</si>
  <si>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</si>
  <si>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</si>
  <si>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</si>
  <si>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</si>
  <si>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</si>
  <si>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</si>
  <si>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</si>
  <si>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</si>
  <si>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</si>
  <si>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</si>
  <si>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</si>
  <si>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</si>
  <si>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</si>
  <si>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</si>
  <si>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</si>
  <si>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</si>
  <si>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</si>
  <si>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</si>
  <si>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</si>
  <si>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</si>
  <si>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</si>
  <si>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</si>
  <si>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</si>
  <si>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</si>
  <si>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</si>
  <si>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</si>
  <si>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</si>
  <si>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</si>
  <si>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</si>
  <si>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</si>
  <si>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</si>
  <si>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</si>
  <si>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</si>
  <si>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</si>
  <si>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</si>
  <si>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</si>
  <si>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</si>
  <si>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</si>
  <si>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</si>
  <si>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</si>
  <si>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</si>
  <si>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</si>
  <si>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</si>
  <si>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</si>
  <si>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</si>
  <si>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</si>
  <si>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</si>
  <si>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</si>
  <si>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</si>
  <si>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</si>
  <si>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</si>
  <si>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</si>
  <si>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</si>
  <si>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</si>
  <si>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</si>
  <si>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</si>
  <si>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</si>
  <si>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</si>
  <si>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</si>
  <si>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</si>
  <si>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</si>
  <si>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</si>
  <si>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</si>
  <si>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</si>
  <si>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</si>
  <si>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</si>
  <si>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</si>
  <si>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</si>
  <si>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</si>
  <si>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</si>
  <si>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</si>
  <si>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</si>
  <si>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</si>
  <si>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</si>
  <si>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</si>
  <si>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</si>
  <si>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</si>
  <si>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</si>
  <si>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</si>
  <si>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</si>
  <si>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</si>
  <si>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</si>
  <si>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</si>
  <si>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</si>
  <si>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</si>
  <si>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</si>
  <si>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</si>
  <si>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</si>
  <si>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</si>
  <si>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</si>
  <si>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</si>
  <si>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</si>
  <si>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</si>
  <si>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</si>
  <si>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</si>
  <si>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</si>
  <si>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</si>
  <si>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</si>
  <si>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</si>
  <si>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</si>
  <si>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</si>
  <si>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</si>
  <si>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</si>
  <si>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</si>
  <si>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</si>
  <si>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</si>
  <si>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</si>
  <si>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</si>
  <si>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</si>
  <si>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</si>
  <si>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</si>
  <si>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</si>
  <si>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</si>
  <si>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</si>
  <si>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</si>
  <si>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</si>
  <si>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</si>
  <si>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</si>
  <si>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</si>
  <si>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</si>
  <si>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</si>
  <si>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</si>
  <si>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</si>
  <si>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</si>
  <si>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</si>
  <si>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</si>
  <si>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</si>
  <si>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</si>
  <si>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</si>
  <si>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</si>
  <si>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</si>
  <si>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</si>
  <si>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</si>
  <si>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</si>
  <si>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</si>
  <si>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</si>
  <si>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</si>
  <si>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</si>
  <si>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</si>
  <si>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</si>
  <si>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</si>
  <si>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</si>
  <si>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</si>
  <si>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</si>
  <si>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</si>
  <si>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</si>
  <si>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</si>
  <si>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</si>
  <si>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</si>
  <si>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</si>
  <si>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</si>
  <si>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</si>
  <si>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</si>
  <si>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</si>
  <si>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</si>
  <si>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</si>
  <si>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</si>
  <si>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</si>
  <si>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</si>
  <si>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</si>
  <si>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</si>
  <si>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</si>
  <si>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</si>
  <si>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</si>
  <si>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</si>
  <si>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</si>
  <si>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</si>
  <si>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</si>
  <si>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</si>
  <si>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</si>
  <si>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</si>
  <si>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</si>
  <si>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</si>
  <si>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</si>
  <si>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</si>
  <si>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</si>
  <si>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</si>
  <si>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</si>
  <si>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</si>
  <si>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</si>
  <si>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</si>
  <si>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</si>
  <si>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</si>
  <si>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</si>
  <si>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</si>
  <si>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</si>
  <si>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</si>
  <si>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</si>
  <si>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</si>
  <si>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</si>
  <si>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</si>
  <si>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</si>
  <si>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</si>
  <si>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</si>
  <si>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</si>
  <si>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</si>
  <si>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</si>
  <si>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</si>
  <si>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</si>
  <si>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</si>
  <si>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</si>
  <si>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</si>
  <si>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</si>
  <si>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</si>
  <si>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</si>
  <si>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</si>
  <si>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</si>
  <si>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</si>
  <si>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</si>
  <si>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</si>
  <si>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</si>
  <si>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</si>
  <si>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</si>
  <si>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</si>
  <si>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</si>
  <si>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</si>
  <si>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</si>
  <si>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</si>
  <si>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</si>
  <si>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</si>
  <si>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</si>
  <si>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</si>
  <si>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</si>
  <si>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</si>
  <si>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</si>
  <si>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</si>
  <si>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</si>
  <si>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</si>
  <si>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</si>
  <si>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</si>
  <si>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</si>
  <si>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</si>
  <si>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</si>
  <si>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</si>
  <si>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</si>
  <si>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</si>
  <si>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</si>
  <si>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</si>
  <si>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</si>
  <si>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</si>
  <si>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</si>
  <si>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</si>
  <si>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</si>
  <si>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</si>
  <si>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</si>
  <si>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</si>
  <si>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</si>
  <si>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</si>
  <si>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</si>
  <si>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</si>
  <si>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</si>
  <si>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</si>
  <si>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</si>
  <si>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</si>
  <si>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</si>
  <si>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</si>
  <si>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</si>
  <si>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</si>
  <si>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</si>
  <si>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</si>
  <si>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</si>
  <si>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</si>
  <si>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</si>
  <si>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</si>
  <si>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</si>
  <si>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</si>
  <si>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</si>
  <si>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</si>
  <si>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</si>
  <si>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</si>
  <si>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</si>
  <si>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</si>
  <si>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</si>
  <si>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</si>
  <si>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</si>
  <si>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</si>
  <si>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</si>
  <si>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</si>
  <si>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</si>
  <si>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</si>
  <si>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</si>
  <si>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</si>
  <si>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</si>
  <si>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</si>
  <si>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</si>
  <si>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</si>
  <si>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</si>
  <si>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</si>
  <si>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</si>
  <si>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</si>
  <si>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</si>
  <si>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</si>
  <si>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</si>
  <si>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</si>
  <si>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</si>
  <si>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</si>
  <si>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</si>
  <si>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</si>
  <si>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</si>
  <si>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</si>
  <si>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</si>
  <si>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</si>
  <si>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</si>
  <si>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</si>
  <si>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</si>
  <si>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</si>
  <si>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</si>
  <si>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</si>
  <si>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</si>
  <si>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</si>
  <si>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</si>
  <si>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</si>
  <si>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</si>
  <si>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</si>
  <si>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</si>
  <si>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</si>
  <si>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</si>
  <si>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</si>
  <si>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</si>
  <si>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</si>
  <si>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</si>
  <si>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</si>
  <si>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</si>
  <si>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</si>
  <si>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</si>
  <si>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</si>
  <si>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</si>
  <si>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</si>
  <si>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</si>
  <si>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</si>
  <si>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</si>
  <si>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</si>
  <si>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</si>
  <si>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</si>
  <si>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</si>
  <si>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</si>
  <si>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</si>
  <si>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</si>
  <si>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</si>
  <si>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</si>
  <si>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</si>
  <si>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</si>
  <si>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</si>
  <si>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</si>
  <si>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</si>
  <si>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</si>
  <si>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</si>
  <si>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</si>
  <si>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</si>
  <si>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</si>
  <si>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</si>
  <si>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</si>
  <si>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</si>
  <si>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</si>
  <si>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</si>
  <si>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</si>
  <si>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</si>
  <si>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</si>
  <si>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</si>
  <si>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</si>
  <si>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</si>
  <si>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</si>
  <si>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</si>
  <si>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</si>
  <si>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</si>
  <si>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</si>
  <si>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</si>
  <si>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</si>
  <si>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</si>
  <si>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</si>
  <si>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</si>
  <si>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</si>
  <si>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</si>
  <si>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</si>
  <si>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</si>
  <si>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</si>
  <si>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</si>
  <si>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</si>
  <si>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</si>
  <si>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</si>
  <si>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</si>
  <si>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</si>
  <si>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</si>
  <si>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</si>
  <si>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</si>
  <si>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</si>
  <si>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</si>
  <si>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</si>
  <si>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</si>
  <si>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</si>
  <si>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</si>
  <si>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</si>
  <si>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</si>
  <si>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</si>
  <si>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</si>
  <si>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</si>
  <si>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</si>
  <si>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</si>
  <si>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</si>
  <si>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</si>
  <si>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</si>
  <si>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</si>
  <si>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</si>
  <si>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</si>
  <si>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</si>
  <si>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</si>
  <si>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</si>
  <si>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</si>
  <si>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</si>
  <si>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</si>
  <si>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</si>
  <si>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</si>
  <si>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</si>
  <si>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</si>
  <si>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</si>
  <si>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</si>
  <si>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</si>
  <si>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</si>
  <si>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</si>
  <si>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</si>
  <si>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</si>
  <si>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</si>
  <si>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</si>
  <si>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</si>
  <si>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</si>
  <si>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</si>
  <si>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</si>
  <si>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</si>
  <si>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</si>
  <si>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</si>
  <si>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</si>
  <si>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</si>
  <si>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</si>
  <si>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</si>
  <si>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</si>
  <si>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</si>
  <si>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</si>
  <si>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</si>
  <si>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</si>
  <si>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</si>
  <si>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</si>
  <si>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</si>
  <si>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</si>
  <si>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</si>
  <si>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</si>
  <si>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</si>
  <si>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</si>
  <si>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</si>
  <si>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</si>
  <si>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</si>
  <si>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</si>
  <si>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</si>
  <si>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</si>
  <si>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</si>
  <si>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</si>
  <si>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</si>
  <si>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</si>
  <si>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</si>
  <si>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</si>
  <si>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</si>
  <si>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</si>
  <si>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</si>
  <si>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</si>
  <si>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</si>
  <si>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</si>
  <si>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</si>
  <si>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</si>
  <si>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</si>
  <si>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</si>
  <si>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</si>
  <si>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</si>
  <si>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</si>
  <si>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</si>
  <si>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</si>
  <si>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</si>
  <si>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</si>
  <si>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</si>
  <si>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</si>
  <si>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</si>
  <si>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</si>
  <si>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</si>
  <si>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</si>
  <si>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</si>
  <si>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</si>
  <si>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</si>
  <si>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</si>
  <si>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</si>
  <si>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</si>
  <si>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</si>
  <si>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</si>
  <si>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</si>
  <si>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</si>
  <si>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</si>
  <si>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</si>
  <si>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</si>
  <si>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</si>
  <si>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</si>
  <si>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</si>
  <si>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</si>
  <si>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</si>
  <si>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</si>
  <si>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</si>
  <si>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</si>
  <si>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</si>
  <si>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</si>
  <si>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</si>
  <si>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</si>
  <si>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</si>
  <si>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</si>
  <si>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</si>
  <si>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</si>
  <si>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</si>
  <si>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</si>
  <si>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</si>
  <si>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</si>
  <si>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火山噴火時の土砂災害緊急情報等の高度化検討経費</t>
    <phoneticPr fontId="5"/>
  </si>
  <si>
    <t>水管理・国土保全局</t>
    <phoneticPr fontId="5"/>
  </si>
  <si>
    <t>砂防計画課</t>
    <phoneticPr fontId="5"/>
  </si>
  <si>
    <t>課長　今井　一之</t>
    <rPh sb="3" eb="5">
      <t>イマイ</t>
    </rPh>
    <rPh sb="6" eb="8">
      <t>カズユキ</t>
    </rPh>
    <phoneticPr fontId="5"/>
  </si>
  <si>
    <t>土砂災害警戒区域等における土砂災害防止対策の推進に関する法律　第２９条・第３１条</t>
    <phoneticPr fontId="5"/>
  </si>
  <si>
    <t>-</t>
  </si>
  <si>
    <t>-</t>
    <phoneticPr fontId="5"/>
  </si>
  <si>
    <t>○</t>
  </si>
  <si>
    <t>－</t>
    <phoneticPr fontId="5"/>
  </si>
  <si>
    <t>降灰等の堆積後の降雨に起因する土石流について、既往の事例を海外の事例も含め収集し、火山堆積物の性質と土石流の発生降雨量等についての調査を行い、火山堆積物の性質等を踏まえた土砂災害緊急情報の雨量基準の設定手法の検討を行う。また、緊急調査を実施する地方整備局職員による効率的な火山灰の特性等の調査方法について検討を行い、火山堆積物の性質を考慮した土砂災害緊急情報の雨量基準設定の手引き（仮）を作成する。</t>
    <phoneticPr fontId="5"/>
  </si>
  <si>
    <t>-</t>
    <phoneticPr fontId="5"/>
  </si>
  <si>
    <t>平成23年～平成25年に実施した霧島山（新燃岳）の緊急調査の実施結果と基準の見直し状況</t>
    <phoneticPr fontId="5"/>
  </si>
  <si>
    <t>４　水害等災害による被害の軽減</t>
    <phoneticPr fontId="5"/>
  </si>
  <si>
    <t>12　水害・土砂災害の防止・減災を推進する</t>
    <phoneticPr fontId="5"/>
  </si>
  <si>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土砂災害緊急情報等の高度化を図ることによって、避難行動を的確に支援し、土砂災害の防止・減災に寄与する。</t>
    <phoneticPr fontId="5"/>
  </si>
  <si>
    <t>国民の人命に直接関わることに加え、高度な技術力が要求されることから、国の主体的な調査が必要である。</t>
    <phoneticPr fontId="5"/>
  </si>
  <si>
    <t>土砂災害防止法に基づく緊急調査及び土砂災害緊急情報の通知は、法律で定められた国が行う事務であり、本施策は国が行う必要がある。</t>
    <phoneticPr fontId="5"/>
  </si>
  <si>
    <t>最近、数多くの火山で活動の高まりが見られており、火山噴火時の土砂災害緊急情報については、早急に高度化し、避難行動を的確に支援できるようにする必要がある。</t>
    <phoneticPr fontId="5"/>
  </si>
  <si>
    <t>無</t>
  </si>
  <si>
    <t>‐</t>
  </si>
  <si>
    <t>本業務においては、過去事例の収集・調査や火山噴出物の性質を考慮した土砂災害緊急情報の雨量基準設定方法の検討に経費がかかり、これらを実施するため妥当なコスト水準となっている。</t>
    <rPh sb="0" eb="1">
      <t>ホン</t>
    </rPh>
    <rPh sb="1" eb="3">
      <t>ギョウム</t>
    </rPh>
    <rPh sb="9" eb="11">
      <t>カコ</t>
    </rPh>
    <rPh sb="11" eb="13">
      <t>ジレイ</t>
    </rPh>
    <rPh sb="14" eb="16">
      <t>シュウシュウ</t>
    </rPh>
    <rPh sb="17" eb="19">
      <t>チョウサ</t>
    </rPh>
    <rPh sb="20" eb="22">
      <t>カザン</t>
    </rPh>
    <rPh sb="22" eb="25">
      <t>フンシュツブツ</t>
    </rPh>
    <rPh sb="26" eb="28">
      <t>セイシツ</t>
    </rPh>
    <rPh sb="29" eb="31">
      <t>コウリョ</t>
    </rPh>
    <rPh sb="33" eb="35">
      <t>ドシャ</t>
    </rPh>
    <rPh sb="35" eb="37">
      <t>サイガイ</t>
    </rPh>
    <rPh sb="37" eb="39">
      <t>キンキュウ</t>
    </rPh>
    <rPh sb="39" eb="41">
      <t>ジョウホウ</t>
    </rPh>
    <rPh sb="42" eb="44">
      <t>ウリョウ</t>
    </rPh>
    <rPh sb="44" eb="46">
      <t>キジュン</t>
    </rPh>
    <rPh sb="46" eb="48">
      <t>セッテイ</t>
    </rPh>
    <rPh sb="48" eb="50">
      <t>ホウホウ</t>
    </rPh>
    <rPh sb="51" eb="53">
      <t>ケントウ</t>
    </rPh>
    <rPh sb="54" eb="56">
      <t>ケイヒ</t>
    </rPh>
    <rPh sb="65" eb="67">
      <t>ジッシ</t>
    </rPh>
    <rPh sb="71" eb="73">
      <t>ダトウ</t>
    </rPh>
    <rPh sb="77" eb="79">
      <t>スイジュン</t>
    </rPh>
    <phoneticPr fontId="5"/>
  </si>
  <si>
    <t>使途は本業務のみに限定している。</t>
    <rPh sb="0" eb="1">
      <t>ツカ</t>
    </rPh>
    <rPh sb="1" eb="2">
      <t>ト</t>
    </rPh>
    <rPh sb="3" eb="4">
      <t>ホン</t>
    </rPh>
    <rPh sb="4" eb="6">
      <t>ギョウム</t>
    </rPh>
    <rPh sb="9" eb="11">
      <t>ゲンテイ</t>
    </rPh>
    <phoneticPr fontId="5"/>
  </si>
  <si>
    <t>事業者と複数回にわたる綿密な打合せを行い、業務の効率化を図った。</t>
    <rPh sb="0" eb="3">
      <t>ジギョウシャ</t>
    </rPh>
    <rPh sb="4" eb="7">
      <t>フクスウカイ</t>
    </rPh>
    <rPh sb="11" eb="13">
      <t>メンミツ</t>
    </rPh>
    <rPh sb="14" eb="16">
      <t>ウチアワ</t>
    </rPh>
    <rPh sb="18" eb="19">
      <t>オコナ</t>
    </rPh>
    <rPh sb="21" eb="23">
      <t>ギョウム</t>
    </rPh>
    <rPh sb="24" eb="27">
      <t>コウリツカ</t>
    </rPh>
    <rPh sb="28" eb="29">
      <t>ハカ</t>
    </rPh>
    <phoneticPr fontId="5"/>
  </si>
  <si>
    <t>有</t>
  </si>
  <si>
    <t>企画競争の実施にあたっては、参加資格要件である同種・類似の業務実績を有する業者が多数存在することを確認しているほか、十分な公示期間を設けており、結果的に一社応札となったものの、競争性は確保されており、支出先の選定は適切である。</t>
    <rPh sb="5" eb="7">
      <t>ジッシ</t>
    </rPh>
    <rPh sb="14" eb="16">
      <t>サンカ</t>
    </rPh>
    <rPh sb="16" eb="18">
      <t>シカク</t>
    </rPh>
    <rPh sb="18" eb="20">
      <t>ヨウケン</t>
    </rPh>
    <rPh sb="23" eb="25">
      <t>ドウシュ</t>
    </rPh>
    <rPh sb="26" eb="28">
      <t>ルイジ</t>
    </rPh>
    <rPh sb="29" eb="31">
      <t>ギョウム</t>
    </rPh>
    <rPh sb="31" eb="33">
      <t>ジッセキ</t>
    </rPh>
    <rPh sb="34" eb="35">
      <t>ユウ</t>
    </rPh>
    <rPh sb="37" eb="39">
      <t>ギョウシャ</t>
    </rPh>
    <rPh sb="40" eb="42">
      <t>タスウ</t>
    </rPh>
    <rPh sb="42" eb="44">
      <t>ソンザイ</t>
    </rPh>
    <rPh sb="49" eb="51">
      <t>カクニン</t>
    </rPh>
    <rPh sb="58" eb="60">
      <t>ジュウブン</t>
    </rPh>
    <rPh sb="61" eb="63">
      <t>コウジ</t>
    </rPh>
    <rPh sb="63" eb="65">
      <t>キカン</t>
    </rPh>
    <rPh sb="66" eb="67">
      <t>モウ</t>
    </rPh>
    <rPh sb="72" eb="75">
      <t>ケッカテキ</t>
    </rPh>
    <rPh sb="76" eb="77">
      <t>イッ</t>
    </rPh>
    <rPh sb="77" eb="78">
      <t>シャ</t>
    </rPh>
    <rPh sb="78" eb="80">
      <t>オウサツ</t>
    </rPh>
    <rPh sb="88" eb="91">
      <t>キョウソウセイ</t>
    </rPh>
    <rPh sb="92" eb="94">
      <t>カクホ</t>
    </rPh>
    <rPh sb="100" eb="103">
      <t>シシュツサキ</t>
    </rPh>
    <rPh sb="104" eb="106">
      <t>センテイ</t>
    </rPh>
    <rPh sb="107" eb="109">
      <t>テキセツ</t>
    </rPh>
    <phoneticPr fontId="5"/>
  </si>
  <si>
    <t>国民の人命に直接関わることに加え、高度な技術力が要求されることから、国の主体的な調査が必要である。本業務の競争性は確保されており、効率化にも努めている。平成29年度の検討結果は、当初の活動見込み及び成果目標から考えて、妥当である。</t>
    <phoneticPr fontId="5"/>
  </si>
  <si>
    <t>外部委託</t>
    <phoneticPr fontId="5"/>
  </si>
  <si>
    <t>検討業務等</t>
    <phoneticPr fontId="5"/>
  </si>
  <si>
    <t>検討業務</t>
    <phoneticPr fontId="5"/>
  </si>
  <si>
    <t>火山噴火時の土砂災害緊急情報等の高度化に関する検討項目数</t>
    <phoneticPr fontId="5"/>
  </si>
  <si>
    <t>項目</t>
    <rPh sb="0" eb="2">
      <t>コウモク</t>
    </rPh>
    <phoneticPr fontId="5"/>
  </si>
  <si>
    <t>-</t>
    <phoneticPr fontId="5"/>
  </si>
  <si>
    <t>執行額／検討項目数　　　　　　　　　　　　　　</t>
    <rPh sb="0" eb="2">
      <t>シッコウ</t>
    </rPh>
    <rPh sb="2" eb="3">
      <t>ガク</t>
    </rPh>
    <rPh sb="4" eb="6">
      <t>ケントウ</t>
    </rPh>
    <rPh sb="6" eb="8">
      <t>コウモク</t>
    </rPh>
    <rPh sb="8" eb="9">
      <t>スウ</t>
    </rPh>
    <phoneticPr fontId="5"/>
  </si>
  <si>
    <t>百万円</t>
    <rPh sb="0" eb="2">
      <t>ヒャクマン</t>
    </rPh>
    <rPh sb="2" eb="3">
      <t>エン</t>
    </rPh>
    <phoneticPr fontId="5"/>
  </si>
  <si>
    <t>百万円/件</t>
    <rPh sb="0" eb="2">
      <t>ヒャクマン</t>
    </rPh>
    <rPh sb="2" eb="3">
      <t>エン</t>
    </rPh>
    <rPh sb="4" eb="5">
      <t>ケン</t>
    </rPh>
    <phoneticPr fontId="5"/>
  </si>
  <si>
    <t>7</t>
    <phoneticPr fontId="5"/>
  </si>
  <si>
    <t>0</t>
    <phoneticPr fontId="5"/>
  </si>
  <si>
    <t>10</t>
    <phoneticPr fontId="5"/>
  </si>
  <si>
    <t>平成29年度においては、前年度に引き続き土砂災害緊急情報の雨量基準の検討を行った結果、新たに高度化した雨量基準が決定し、避難行動を的確に支援する目的に見合った成果が得られた。</t>
    <rPh sb="0" eb="2">
      <t>ヘイセイ</t>
    </rPh>
    <rPh sb="4" eb="6">
      <t>ネンド</t>
    </rPh>
    <rPh sb="12" eb="15">
      <t>ゼンネンド</t>
    </rPh>
    <rPh sb="16" eb="17">
      <t>ヒ</t>
    </rPh>
    <rPh sb="18" eb="19">
      <t>ツヅ</t>
    </rPh>
    <rPh sb="20" eb="22">
      <t>ドシャ</t>
    </rPh>
    <rPh sb="22" eb="24">
      <t>サイガイ</t>
    </rPh>
    <rPh sb="24" eb="26">
      <t>キンキュウ</t>
    </rPh>
    <rPh sb="26" eb="28">
      <t>ジョウホウ</t>
    </rPh>
    <rPh sb="29" eb="31">
      <t>ウリョウ</t>
    </rPh>
    <rPh sb="31" eb="33">
      <t>キジュン</t>
    </rPh>
    <rPh sb="34" eb="36">
      <t>ケントウ</t>
    </rPh>
    <rPh sb="37" eb="38">
      <t>オコナ</t>
    </rPh>
    <rPh sb="40" eb="42">
      <t>ケッカ</t>
    </rPh>
    <rPh sb="43" eb="44">
      <t>アラ</t>
    </rPh>
    <rPh sb="46" eb="49">
      <t>コウドカ</t>
    </rPh>
    <rPh sb="51" eb="53">
      <t>ウリョウ</t>
    </rPh>
    <rPh sb="53" eb="55">
      <t>キジュン</t>
    </rPh>
    <rPh sb="56" eb="58">
      <t>ケッテイ</t>
    </rPh>
    <rPh sb="72" eb="74">
      <t>モクテキ</t>
    </rPh>
    <rPh sb="75" eb="77">
      <t>ミア</t>
    </rPh>
    <rPh sb="79" eb="81">
      <t>セイカ</t>
    </rPh>
    <rPh sb="82" eb="83">
      <t>エ</t>
    </rPh>
    <phoneticPr fontId="5"/>
  </si>
  <si>
    <t>平成29年度においては、平成28年度の検討によって得られた方向性を踏まえて、過去の土石流による被害発生状況等に基づいた具体的な雨量基準に関する検討を行い、当初の目標に見合った検討内容となった。</t>
    <rPh sb="0" eb="2">
      <t>ヘイセイ</t>
    </rPh>
    <rPh sb="4" eb="6">
      <t>ネンド</t>
    </rPh>
    <rPh sb="12" eb="14">
      <t>ヘイセイ</t>
    </rPh>
    <rPh sb="16" eb="18">
      <t>ネンド</t>
    </rPh>
    <rPh sb="19" eb="21">
      <t>ケントウ</t>
    </rPh>
    <rPh sb="25" eb="26">
      <t>エ</t>
    </rPh>
    <rPh sb="29" eb="32">
      <t>ホウコウセイ</t>
    </rPh>
    <rPh sb="33" eb="34">
      <t>フ</t>
    </rPh>
    <rPh sb="38" eb="40">
      <t>カコ</t>
    </rPh>
    <rPh sb="41" eb="44">
      <t>ドセキリュウ</t>
    </rPh>
    <rPh sb="47" eb="49">
      <t>ヒガイ</t>
    </rPh>
    <rPh sb="49" eb="51">
      <t>ハッセイ</t>
    </rPh>
    <rPh sb="51" eb="53">
      <t>ジョウキョウ</t>
    </rPh>
    <rPh sb="53" eb="54">
      <t>トウ</t>
    </rPh>
    <rPh sb="55" eb="56">
      <t>モト</t>
    </rPh>
    <rPh sb="59" eb="62">
      <t>グタイテキ</t>
    </rPh>
    <rPh sb="63" eb="65">
      <t>ウリョウ</t>
    </rPh>
    <rPh sb="65" eb="67">
      <t>キジュン</t>
    </rPh>
    <rPh sb="68" eb="69">
      <t>カン</t>
    </rPh>
    <rPh sb="71" eb="73">
      <t>ケントウ</t>
    </rPh>
    <rPh sb="74" eb="75">
      <t>オコナ</t>
    </rPh>
    <rPh sb="77" eb="79">
      <t>トウショ</t>
    </rPh>
    <rPh sb="80" eb="82">
      <t>モクヒョウ</t>
    </rPh>
    <rPh sb="83" eb="85">
      <t>ミア</t>
    </rPh>
    <rPh sb="87" eb="89">
      <t>ケントウ</t>
    </rPh>
    <rPh sb="89" eb="91">
      <t>ナイヨウ</t>
    </rPh>
    <phoneticPr fontId="5"/>
  </si>
  <si>
    <t>事業によって得た成果は実際に成果を活用する各地方整備局に対して十分に周知している。なお、新たな雨量基準を適用して土砂災害緊急情報を発表する状況はこれまで生じていない。</t>
    <rPh sb="6" eb="7">
      <t>エ</t>
    </rPh>
    <rPh sb="11" eb="13">
      <t>ジッサイ</t>
    </rPh>
    <rPh sb="14" eb="16">
      <t>セイカ</t>
    </rPh>
    <rPh sb="17" eb="19">
      <t>カツヨウ</t>
    </rPh>
    <rPh sb="21" eb="24">
      <t>カクチホウ</t>
    </rPh>
    <rPh sb="24" eb="27">
      <t>セイビキョク</t>
    </rPh>
    <rPh sb="28" eb="29">
      <t>タイ</t>
    </rPh>
    <rPh sb="31" eb="33">
      <t>ジュウブン</t>
    </rPh>
    <rPh sb="34" eb="36">
      <t>シュウチ</t>
    </rPh>
    <rPh sb="44" eb="45">
      <t>アラ</t>
    </rPh>
    <rPh sb="47" eb="49">
      <t>ウリョウ</t>
    </rPh>
    <rPh sb="49" eb="51">
      <t>キジュン</t>
    </rPh>
    <rPh sb="52" eb="54">
      <t>テキヨウ</t>
    </rPh>
    <rPh sb="56" eb="58">
      <t>ドシャ</t>
    </rPh>
    <rPh sb="58" eb="60">
      <t>サイガイ</t>
    </rPh>
    <rPh sb="60" eb="62">
      <t>キンキュウ</t>
    </rPh>
    <rPh sb="62" eb="64">
      <t>ジョウホウ</t>
    </rPh>
    <rPh sb="65" eb="67">
      <t>ハッピョウ</t>
    </rPh>
    <rPh sb="69" eb="71">
      <t>ジョウキョウ</t>
    </rPh>
    <rPh sb="76" eb="77">
      <t>ショウ</t>
    </rPh>
    <phoneticPr fontId="5"/>
  </si>
  <si>
    <t>火山噴火時の土砂災害緊急情報等について、高度化した情報の通知率
計算式：（本事業の成果を踏まえて高度化した火山噴火時の土砂災害緊急情報の発表回数／火山噴火時の土砂災害緊急情報の発表回数）×100</t>
    <rPh sb="32" eb="35">
      <t>ケイサンシキ</t>
    </rPh>
    <rPh sb="37" eb="38">
      <t>ホン</t>
    </rPh>
    <rPh sb="38" eb="40">
      <t>ジギョウ</t>
    </rPh>
    <rPh sb="41" eb="43">
      <t>セイカ</t>
    </rPh>
    <rPh sb="44" eb="45">
      <t>フ</t>
    </rPh>
    <rPh sb="48" eb="51">
      <t>コウドカ</t>
    </rPh>
    <rPh sb="53" eb="57">
      <t>カザンフンカ</t>
    </rPh>
    <rPh sb="57" eb="58">
      <t>ジ</t>
    </rPh>
    <rPh sb="59" eb="61">
      <t>ドシャ</t>
    </rPh>
    <rPh sb="61" eb="63">
      <t>サイガイ</t>
    </rPh>
    <rPh sb="63" eb="65">
      <t>キンキュウ</t>
    </rPh>
    <rPh sb="65" eb="67">
      <t>ジョウホウ</t>
    </rPh>
    <rPh sb="68" eb="70">
      <t>ハッピョウ</t>
    </rPh>
    <rPh sb="70" eb="72">
      <t>カイスウ</t>
    </rPh>
    <rPh sb="73" eb="77">
      <t>カザンフンカ</t>
    </rPh>
    <rPh sb="77" eb="78">
      <t>ジ</t>
    </rPh>
    <rPh sb="79" eb="81">
      <t>ドシャ</t>
    </rPh>
    <rPh sb="81" eb="83">
      <t>サイガイ</t>
    </rPh>
    <rPh sb="83" eb="85">
      <t>キンキュウ</t>
    </rPh>
    <rPh sb="85" eb="87">
      <t>ジョウホウ</t>
    </rPh>
    <rPh sb="88" eb="90">
      <t>ハッピョウ</t>
    </rPh>
    <rPh sb="90" eb="92">
      <t>カイスウ</t>
    </rPh>
    <phoneticPr fontId="5"/>
  </si>
  <si>
    <t>効率的かつ効果的に事業を実施した。</t>
    <rPh sb="0" eb="3">
      <t>コウリツテキ</t>
    </rPh>
    <rPh sb="5" eb="8">
      <t>コウカテキ</t>
    </rPh>
    <rPh sb="9" eb="11">
      <t>ジギョウ</t>
    </rPh>
    <rPh sb="12" eb="14">
      <t>ジッシ</t>
    </rPh>
    <phoneticPr fontId="5"/>
  </si>
  <si>
    <t>新28-0013</t>
    <phoneticPr fontId="5"/>
  </si>
  <si>
    <t>新28-0021</t>
    <phoneticPr fontId="5"/>
  </si>
  <si>
    <t>事業成果を踏まえ、土砂災害緊急情報の的確な発出の促進につながる取組の実施に努めるべき。</t>
    <rPh sb="0" eb="2">
      <t>ジギョウ</t>
    </rPh>
    <rPh sb="2" eb="4">
      <t>セイカ</t>
    </rPh>
    <rPh sb="5" eb="6">
      <t>フ</t>
    </rPh>
    <rPh sb="9" eb="11">
      <t>ドシャ</t>
    </rPh>
    <rPh sb="11" eb="13">
      <t>サイガイ</t>
    </rPh>
    <rPh sb="13" eb="15">
      <t>キンキュウ</t>
    </rPh>
    <rPh sb="15" eb="17">
      <t>ジョウホウ</t>
    </rPh>
    <rPh sb="18" eb="20">
      <t>テキカク</t>
    </rPh>
    <rPh sb="21" eb="23">
      <t>ハッシュツ</t>
    </rPh>
    <rPh sb="24" eb="26">
      <t>ソクシン</t>
    </rPh>
    <rPh sb="31" eb="33">
      <t>トリクミ</t>
    </rPh>
    <rPh sb="34" eb="36">
      <t>ジッシ</t>
    </rPh>
    <rPh sb="37" eb="38">
      <t>ツト</t>
    </rPh>
    <phoneticPr fontId="5"/>
  </si>
  <si>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土砂災害緊急情報等の高度化を図り、避難行動を的確に支援することを目的とする。</t>
    <phoneticPr fontId="5"/>
  </si>
  <si>
    <t>終了予定</t>
    <phoneticPr fontId="5"/>
  </si>
  <si>
    <t>（一財）砂防・地すべり技術センター</t>
    <phoneticPr fontId="5"/>
  </si>
  <si>
    <t>Ａ.（一財）砂防・地すべり技術センター</t>
    <phoneticPr fontId="5"/>
  </si>
  <si>
    <t>事業成果を踏まえて高度化した土砂災害緊急情報を確実に運用するとともに、土砂災害緊急情報の的確な発出に資する取組を今後も実施する。</t>
    <rPh sb="0" eb="2">
      <t>ジギョウ</t>
    </rPh>
    <rPh sb="2" eb="4">
      <t>セイカ</t>
    </rPh>
    <rPh sb="5" eb="6">
      <t>フ</t>
    </rPh>
    <rPh sb="9" eb="12">
      <t>コウドカ</t>
    </rPh>
    <rPh sb="14" eb="16">
      <t>ドシャ</t>
    </rPh>
    <rPh sb="16" eb="18">
      <t>サイガイ</t>
    </rPh>
    <rPh sb="18" eb="20">
      <t>キンキュウ</t>
    </rPh>
    <rPh sb="20" eb="22">
      <t>ジョウホウ</t>
    </rPh>
    <rPh sb="23" eb="25">
      <t>カクジツ</t>
    </rPh>
    <rPh sb="26" eb="28">
      <t>ウンヨウ</t>
    </rPh>
    <rPh sb="35" eb="37">
      <t>ドシャ</t>
    </rPh>
    <rPh sb="37" eb="39">
      <t>サイガイ</t>
    </rPh>
    <rPh sb="39" eb="41">
      <t>キンキュウ</t>
    </rPh>
    <rPh sb="41" eb="43">
      <t>ジョウホウ</t>
    </rPh>
    <rPh sb="44" eb="46">
      <t>テキカク</t>
    </rPh>
    <rPh sb="47" eb="49">
      <t>ハッシュツ</t>
    </rPh>
    <rPh sb="50" eb="51">
      <t>シ</t>
    </rPh>
    <rPh sb="53" eb="55">
      <t>トリクミ</t>
    </rPh>
    <rPh sb="56" eb="58">
      <t>コンゴ</t>
    </rPh>
    <rPh sb="59" eb="61">
      <t>ジッシ</t>
    </rPh>
    <phoneticPr fontId="5"/>
  </si>
  <si>
    <t>火山噴火時に避難行動を的確に支援するための土砂災害緊急情報の通知において、高度化した土砂災害緊急情報等の通知率を平成30年度までに100% にする。</t>
    <rPh sb="0" eb="4">
      <t>カザンフンカ</t>
    </rPh>
    <rPh sb="4" eb="5">
      <t>ジ</t>
    </rPh>
    <rPh sb="21" eb="23">
      <t>ドシャ</t>
    </rPh>
    <rPh sb="23" eb="25">
      <t>サイガイ</t>
    </rPh>
    <rPh sb="25" eb="27">
      <t>キンキュウ</t>
    </rPh>
    <rPh sb="27" eb="29">
      <t>ジョウホウ</t>
    </rPh>
    <rPh sb="30" eb="32">
      <t>ツウチ</t>
    </rPh>
    <rPh sb="52" eb="54">
      <t>ツウチ</t>
    </rPh>
    <rPh sb="54" eb="55">
      <t>リツ</t>
    </rPh>
    <rPh sb="56" eb="58">
      <t>ヘイセイ</t>
    </rPh>
    <rPh sb="60" eb="62">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</si>
</sst>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740</xdr:row>
      <xdr:rowOff>20484</xdr:rowOff>
    </xdr:from>
    <xdr:to>
      <xdr:col>33</xdr:col>
      <xdr:colOff>13519</xdr:colOff>
      <xdr:row>753</xdr:row>
      <xdr:rowOff>78137</xdr:rowOff>
    </xdr:to>
    <xdr:pic>
      <xdr:nvPicPr>
        <xdr:cNvPr id="3" name="図 2"/>
        <xdr:cNvPicPr>
          <a:picLocks noChangeAspect="1"/>
        </xdr:cNvPicPr>
      </xdr:nvPicPr>
      <xdr:blipFill>
        <a:blip xmlns:r="http://schemas.openxmlformats.org/officeDocument/2006/relationships" r:embed="rId1"/>
        <a:stretch>
          <a:fillRect/>
        </a:stretch>
      </xdr:blipFill>
      <xdr:spPr>
        <a:xfrm>
          <a:off x="2048387" y="39062742"/>
          <a:ext cx="4724809" cy="458458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9" zoomScale="93" zoomScaleNormal="75" zoomScaleSheetLayoutView="93" zoomScalePageLayoutView="85" workbookViewId="0">
      <selection activeCell="AM750" sqref="AM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142</v>
      </c>
      <c r="AT2" s="940"/>
      <c r="AU2" s="940"/>
      <c r="AV2" s="52" t="str">
        <f>IF(AW2="", "", "-")</f>
        <v/>
      </c>
      <c r="AW2" s="912"/>
      <c r="AX2" s="912"/>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7" t="s">
        <v>75</v>
      </c>
      <c r="H5" s="838"/>
      <c r="I5" s="838"/>
      <c r="J5" s="838"/>
      <c r="K5" s="838"/>
      <c r="L5" s="838"/>
      <c r="M5" s="839" t="s">
        <v>66</v>
      </c>
      <c r="N5" s="840"/>
      <c r="O5" s="840"/>
      <c r="P5" s="840"/>
      <c r="Q5" s="840"/>
      <c r="R5" s="841"/>
      <c r="S5" s="842" t="s">
        <v>77</v>
      </c>
      <c r="T5" s="838"/>
      <c r="U5" s="838"/>
      <c r="V5" s="838"/>
      <c r="W5" s="838"/>
      <c r="X5" s="843"/>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3" t="s">
        <v>559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1" t="str">
        <f>入力規則等!A26</f>
        <v>国土強靱化施策</v>
      </c>
      <c r="H8" s="719"/>
      <c r="I8" s="719"/>
      <c r="J8" s="719"/>
      <c r="K8" s="719"/>
      <c r="L8" s="719"/>
      <c r="M8" s="719"/>
      <c r="N8" s="719"/>
      <c r="O8" s="719"/>
      <c r="P8" s="719"/>
      <c r="Q8" s="719"/>
      <c r="R8" s="719"/>
      <c r="S8" s="719"/>
      <c r="T8" s="719"/>
      <c r="U8" s="719"/>
      <c r="V8" s="719"/>
      <c r="W8" s="719"/>
      <c r="X8" s="942"/>
      <c r="Y8" s="844" t="s">
        <v>390</v>
      </c>
      <c r="Z8" s="845"/>
      <c r="AA8" s="845"/>
      <c r="AB8" s="845"/>
      <c r="AC8" s="845"/>
      <c r="AD8" s="846"/>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7" t="s">
        <v>23</v>
      </c>
      <c r="B9" s="848"/>
      <c r="C9" s="848"/>
      <c r="D9" s="848"/>
      <c r="E9" s="848"/>
      <c r="F9" s="848"/>
      <c r="G9" s="849" t="s">
        <v>597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9" t="s">
        <v>30</v>
      </c>
      <c r="B10" s="660"/>
      <c r="C10" s="660"/>
      <c r="D10" s="660"/>
      <c r="E10" s="660"/>
      <c r="F10" s="660"/>
      <c r="G10" s="753" t="s">
        <v>560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556</v>
      </c>
      <c r="Q13" s="657"/>
      <c r="R13" s="657"/>
      <c r="S13" s="657"/>
      <c r="T13" s="657"/>
      <c r="U13" s="657"/>
      <c r="V13" s="658"/>
      <c r="W13" s="656">
        <v>8</v>
      </c>
      <c r="X13" s="657"/>
      <c r="Y13" s="657"/>
      <c r="Z13" s="657"/>
      <c r="AA13" s="657"/>
      <c r="AB13" s="657"/>
      <c r="AC13" s="658"/>
      <c r="AD13" s="656">
        <v>10</v>
      </c>
      <c r="AE13" s="657"/>
      <c r="AF13" s="657"/>
      <c r="AG13" s="657"/>
      <c r="AH13" s="657"/>
      <c r="AI13" s="657"/>
      <c r="AJ13" s="658"/>
      <c r="AK13" s="656" t="s">
        <v>557</v>
      </c>
      <c r="AL13" s="657"/>
      <c r="AM13" s="657"/>
      <c r="AN13" s="657"/>
      <c r="AO13" s="657"/>
      <c r="AP13" s="657"/>
      <c r="AQ13" s="658"/>
      <c r="AR13" s="656" t="s">
        <v>557</v>
      </c>
      <c r="AS13" s="657"/>
      <c r="AT13" s="657"/>
      <c r="AU13" s="657"/>
      <c r="AV13" s="657"/>
      <c r="AW13" s="657"/>
      <c r="AX13" s="658"/>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466</v>
      </c>
      <c r="X14" s="657"/>
      <c r="Y14" s="657"/>
      <c r="Z14" s="657"/>
      <c r="AA14" s="657"/>
      <c r="AB14" s="657"/>
      <c r="AC14" s="658"/>
      <c r="AD14" s="656" t="s">
        <v>466</v>
      </c>
      <c r="AE14" s="657"/>
      <c r="AF14" s="657"/>
      <c r="AG14" s="657"/>
      <c r="AH14" s="657"/>
      <c r="AI14" s="657"/>
      <c r="AJ14" s="658"/>
      <c r="AK14" s="656" t="s">
        <v>557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466</v>
      </c>
      <c r="AE15" s="657"/>
      <c r="AF15" s="657"/>
      <c r="AG15" s="657"/>
      <c r="AH15" s="657"/>
      <c r="AI15" s="657"/>
      <c r="AJ15" s="658"/>
      <c r="AK15" s="656" t="s">
        <v>557</v>
      </c>
      <c r="AL15" s="657"/>
      <c r="AM15" s="657"/>
      <c r="AN15" s="657"/>
      <c r="AO15" s="657"/>
      <c r="AP15" s="657"/>
      <c r="AQ15" s="658"/>
      <c r="AR15" s="656" t="s">
        <v>557</v>
      </c>
      <c r="AS15" s="657"/>
      <c r="AT15" s="657"/>
      <c r="AU15" s="657"/>
      <c r="AV15" s="657"/>
      <c r="AW15" s="657"/>
      <c r="AX15" s="658"/>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466</v>
      </c>
      <c r="X16" s="657"/>
      <c r="Y16" s="657"/>
      <c r="Z16" s="657"/>
      <c r="AA16" s="657"/>
      <c r="AB16" s="657"/>
      <c r="AC16" s="658"/>
      <c r="AD16" s="656" t="s">
        <v>466</v>
      </c>
      <c r="AE16" s="657"/>
      <c r="AF16" s="657"/>
      <c r="AG16" s="657"/>
      <c r="AH16" s="657"/>
      <c r="AI16" s="657"/>
      <c r="AJ16" s="658"/>
      <c r="AK16" s="656" t="s">
        <v>557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466</v>
      </c>
      <c r="X17" s="657"/>
      <c r="Y17" s="657"/>
      <c r="Z17" s="657"/>
      <c r="AA17" s="657"/>
      <c r="AB17" s="657"/>
      <c r="AC17" s="658"/>
      <c r="AD17" s="656" t="s">
        <v>466</v>
      </c>
      <c r="AE17" s="657"/>
      <c r="AF17" s="657"/>
      <c r="AG17" s="657"/>
      <c r="AH17" s="657"/>
      <c r="AI17" s="657"/>
      <c r="AJ17" s="658"/>
      <c r="AK17" s="656" t="s">
        <v>557</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8</v>
      </c>
      <c r="X18" s="878"/>
      <c r="Y18" s="878"/>
      <c r="Z18" s="878"/>
      <c r="AA18" s="878"/>
      <c r="AB18" s="878"/>
      <c r="AC18" s="879"/>
      <c r="AD18" s="877">
        <f>SUM(AD13:AJ17)</f>
        <v>10</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v>7</v>
      </c>
      <c r="X19" s="657"/>
      <c r="Y19" s="657"/>
      <c r="Z19" s="657"/>
      <c r="AA19" s="657"/>
      <c r="AB19" s="657"/>
      <c r="AC19" s="658"/>
      <c r="AD19" s="656">
        <v>10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f>IF(W18=0, "-", SUM(W19)/W18)</f>
        <v>0.875</v>
      </c>
      <c r="X20" s="311"/>
      <c r="Y20" s="311"/>
      <c r="Z20" s="311"/>
      <c r="AA20" s="311"/>
      <c r="AB20" s="311"/>
      <c r="AC20" s="311"/>
      <c r="AD20" s="311">
        <f>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46"/>
      <c r="G21" s="309" t="s">
        <v>497</v>
      </c>
      <c r="H21" s="310"/>
      <c r="I21" s="310"/>
      <c r="J21" s="310"/>
      <c r="K21" s="310"/>
      <c r="L21" s="310"/>
      <c r="M21" s="310"/>
      <c r="N21" s="310"/>
      <c r="O21" s="310"/>
      <c r="P21" s="311" t="str">
        <f>IF(P19=0, "-", SUM(P19)/SUM(P13,P14))</f>
        <v>-</v>
      </c>
      <c r="Q21" s="311"/>
      <c r="R21" s="311"/>
      <c r="S21" s="311"/>
      <c r="T21" s="311"/>
      <c r="U21" s="311"/>
      <c r="V21" s="311"/>
      <c r="W21" s="311">
        <f>IF(W19=0, "-", SUM(W19)/SUM(W13,W14))</f>
        <v>0.875</v>
      </c>
      <c r="X21" s="311"/>
      <c r="Y21" s="311"/>
      <c r="Z21" s="311"/>
      <c r="AA21" s="311"/>
      <c r="AB21" s="311"/>
      <c r="AC21" s="311"/>
      <c r="AD21" s="311">
        <f>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540</v>
      </c>
      <c r="B22" s="965"/>
      <c r="C22" s="965"/>
      <c r="D22" s="965"/>
      <c r="E22" s="965"/>
      <c r="F22" s="966"/>
      <c r="G22" s="951"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c r="H23" s="953"/>
      <c r="I23" s="953"/>
      <c r="J23" s="953"/>
      <c r="K23" s="953"/>
      <c r="L23" s="953"/>
      <c r="M23" s="953"/>
      <c r="N23" s="953"/>
      <c r="O23" s="954"/>
      <c r="P23" s="935" t="s">
        <v>556</v>
      </c>
      <c r="Q23" s="936"/>
      <c r="R23" s="936"/>
      <c r="S23" s="936"/>
      <c r="T23" s="936"/>
      <c r="U23" s="936"/>
      <c r="V23" s="937"/>
      <c r="W23" s="935" t="s">
        <v>556</v>
      </c>
      <c r="X23" s="936"/>
      <c r="Y23" s="936"/>
      <c r="Z23" s="936"/>
      <c r="AA23" s="936"/>
      <c r="AB23" s="936"/>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6" t="s">
        <v>556</v>
      </c>
      <c r="Q24" s="657"/>
      <c r="R24" s="657"/>
      <c r="S24" s="657"/>
      <c r="T24" s="657"/>
      <c r="U24" s="657"/>
      <c r="V24" s="658"/>
      <c r="W24" s="656" t="s">
        <v>556</v>
      </c>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6" t="s">
        <v>556</v>
      </c>
      <c r="Q25" s="657"/>
      <c r="R25" s="657"/>
      <c r="S25" s="657"/>
      <c r="T25" s="657"/>
      <c r="U25" s="657"/>
      <c r="V25" s="658"/>
      <c r="W25" s="656" t="s">
        <v>556</v>
      </c>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6" t="s">
        <v>556</v>
      </c>
      <c r="Q26" s="657"/>
      <c r="R26" s="657"/>
      <c r="S26" s="657"/>
      <c r="T26" s="657"/>
      <c r="U26" s="657"/>
      <c r="V26" s="658"/>
      <c r="W26" s="656" t="s">
        <v>556</v>
      </c>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6" t="s">
        <v>556</v>
      </c>
      <c r="Q27" s="657"/>
      <c r="R27" s="657"/>
      <c r="S27" s="657"/>
      <c r="T27" s="657"/>
      <c r="U27" s="657"/>
      <c r="V27" s="658"/>
      <c r="W27" s="656" t="s">
        <v>556</v>
      </c>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478</v>
      </c>
      <c r="H28" s="959"/>
      <c r="I28" s="959"/>
      <c r="J28" s="959"/>
      <c r="K28" s="959"/>
      <c r="L28" s="959"/>
      <c r="M28" s="959"/>
      <c r="N28" s="959"/>
      <c r="O28" s="960"/>
      <c r="P28" s="877" t="e">
        <f>P29-SUM(P23:P27)</f>
        <v>#VALUE!</v>
      </c>
      <c r="Q28" s="878"/>
      <c r="R28" s="878"/>
      <c r="S28" s="878"/>
      <c r="T28" s="878"/>
      <c r="U28" s="878"/>
      <c r="V28" s="879"/>
      <c r="W28" s="877" t="e">
        <f>W29-SUM(W23:W27)</f>
        <v>#VALUE!</v>
      </c>
      <c r="X28" s="878"/>
      <c r="Y28" s="878"/>
      <c r="Z28" s="878"/>
      <c r="AA28" s="878"/>
      <c r="AB28" s="878"/>
      <c r="AC28" s="879"/>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1" t="str">
        <f>AK13</f>
        <v>-</v>
      </c>
      <c r="Q29" s="932"/>
      <c r="R29" s="932"/>
      <c r="S29" s="932"/>
      <c r="T29" s="932"/>
      <c r="U29" s="932"/>
      <c r="V29" s="933"/>
      <c r="W29" s="931" t="str">
        <f>AR13</f>
        <v>-</v>
      </c>
      <c r="X29" s="932"/>
      <c r="Y29" s="932"/>
      <c r="Z29" s="932"/>
      <c r="AA29" s="932"/>
      <c r="AB29" s="932"/>
      <c r="AC29" s="933"/>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9" t="s">
        <v>491</v>
      </c>
      <c r="B30" s="860"/>
      <c r="C30" s="860"/>
      <c r="D30" s="860"/>
      <c r="E30" s="860"/>
      <c r="F30" s="861"/>
      <c r="G30" s="772" t="s">
        <v>265</v>
      </c>
      <c r="H30" s="773"/>
      <c r="I30" s="773"/>
      <c r="J30" s="773"/>
      <c r="K30" s="773"/>
      <c r="L30" s="773"/>
      <c r="M30" s="773"/>
      <c r="N30" s="773"/>
      <c r="O30" s="774"/>
      <c r="P30" s="855" t="s">
        <v>59</v>
      </c>
      <c r="Q30" s="773"/>
      <c r="R30" s="773"/>
      <c r="S30" s="773"/>
      <c r="T30" s="773"/>
      <c r="U30" s="773"/>
      <c r="V30" s="773"/>
      <c r="W30" s="773"/>
      <c r="X30" s="774"/>
      <c r="Y30" s="852"/>
      <c r="Z30" s="853"/>
      <c r="AA30" s="854"/>
      <c r="AB30" s="856" t="s">
        <v>11</v>
      </c>
      <c r="AC30" s="857"/>
      <c r="AD30" s="858"/>
      <c r="AE30" s="856" t="s">
        <v>357</v>
      </c>
      <c r="AF30" s="857"/>
      <c r="AG30" s="857"/>
      <c r="AH30" s="858"/>
      <c r="AI30" s="856" t="s">
        <v>363</v>
      </c>
      <c r="AJ30" s="857"/>
      <c r="AK30" s="857"/>
      <c r="AL30" s="858"/>
      <c r="AM30" s="916" t="s">
        <v>472</v>
      </c>
      <c r="AN30" s="916"/>
      <c r="AO30" s="916"/>
      <c r="AP30" s="856"/>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30</v>
      </c>
      <c r="AV31" s="192"/>
      <c r="AW31" s="394" t="s">
        <v>300</v>
      </c>
      <c r="AX31" s="395"/>
    </row>
    <row r="32" spans="1:50" ht="23.25" customHeight="1" x14ac:dyDescent="0.15">
      <c r="A32" s="399"/>
      <c r="B32" s="397"/>
      <c r="C32" s="397"/>
      <c r="D32" s="397"/>
      <c r="E32" s="397"/>
      <c r="F32" s="398"/>
      <c r="G32" s="560" t="s">
        <v>602</v>
      </c>
      <c r="H32" s="561"/>
      <c r="I32" s="561"/>
      <c r="J32" s="561"/>
      <c r="K32" s="561"/>
      <c r="L32" s="561"/>
      <c r="M32" s="561"/>
      <c r="N32" s="561"/>
      <c r="O32" s="562"/>
      <c r="P32" s="98" t="s">
        <v>592</v>
      </c>
      <c r="Q32" s="98"/>
      <c r="R32" s="98"/>
      <c r="S32" s="98"/>
      <c r="T32" s="98"/>
      <c r="U32" s="98"/>
      <c r="V32" s="98"/>
      <c r="W32" s="98"/>
      <c r="X32" s="99"/>
      <c r="Y32" s="467" t="s">
        <v>12</v>
      </c>
      <c r="Z32" s="527"/>
      <c r="AA32" s="528"/>
      <c r="AB32" s="457" t="s">
        <v>561</v>
      </c>
      <c r="AC32" s="457"/>
      <c r="AD32" s="457"/>
      <c r="AE32" s="211" t="s">
        <v>561</v>
      </c>
      <c r="AF32" s="212"/>
      <c r="AG32" s="212"/>
      <c r="AH32" s="212"/>
      <c r="AI32" s="211" t="s">
        <v>561</v>
      </c>
      <c r="AJ32" s="212"/>
      <c r="AK32" s="212"/>
      <c r="AL32" s="212"/>
      <c r="AM32" s="211" t="s">
        <v>561</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5" t="s">
        <v>301</v>
      </c>
      <c r="AC33" s="865"/>
      <c r="AD33" s="865"/>
      <c r="AE33" s="211" t="s">
        <v>466</v>
      </c>
      <c r="AF33" s="212"/>
      <c r="AG33" s="212"/>
      <c r="AH33" s="212"/>
      <c r="AI33" s="211" t="s">
        <v>466</v>
      </c>
      <c r="AJ33" s="212"/>
      <c r="AK33" s="212"/>
      <c r="AL33" s="212"/>
      <c r="AM33" s="211" t="s">
        <v>466</v>
      </c>
      <c r="AN33" s="212"/>
      <c r="AO33" s="212"/>
      <c r="AP33" s="212"/>
      <c r="AQ33" s="333"/>
      <c r="AR33" s="200"/>
      <c r="AS33" s="200"/>
      <c r="AT33" s="334"/>
      <c r="AU33" s="212">
        <v>100</v>
      </c>
      <c r="AV33" s="212"/>
      <c r="AW33" s="212"/>
      <c r="AX33" s="214"/>
    </row>
    <row r="34" spans="1:50" ht="90.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466</v>
      </c>
      <c r="AF34" s="212"/>
      <c r="AG34" s="212"/>
      <c r="AH34" s="212"/>
      <c r="AI34" s="211" t="s">
        <v>466</v>
      </c>
      <c r="AJ34" s="212"/>
      <c r="AK34" s="212"/>
      <c r="AL34" s="212"/>
      <c r="AM34" s="211" t="s">
        <v>466</v>
      </c>
      <c r="AN34" s="212"/>
      <c r="AO34" s="212"/>
      <c r="AP34" s="212"/>
      <c r="AQ34" s="333"/>
      <c r="AR34" s="200"/>
      <c r="AS34" s="200"/>
      <c r="AT34" s="334"/>
      <c r="AU34" s="212"/>
      <c r="AV34" s="212"/>
      <c r="AW34" s="212"/>
      <c r="AX34" s="214"/>
    </row>
    <row r="35" spans="1:50" ht="23.25" customHeight="1" x14ac:dyDescent="0.15">
      <c r="A35" s="219" t="s">
        <v>528</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3"/>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3"/>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580</v>
      </c>
      <c r="H101" s="98"/>
      <c r="I101" s="98"/>
      <c r="J101" s="98"/>
      <c r="K101" s="98"/>
      <c r="L101" s="98"/>
      <c r="M101" s="98"/>
      <c r="N101" s="98"/>
      <c r="O101" s="98"/>
      <c r="P101" s="98"/>
      <c r="Q101" s="98"/>
      <c r="R101" s="98"/>
      <c r="S101" s="98"/>
      <c r="T101" s="98"/>
      <c r="U101" s="98"/>
      <c r="V101" s="98"/>
      <c r="W101" s="98"/>
      <c r="X101" s="99"/>
      <c r="Y101" s="538" t="s">
        <v>55</v>
      </c>
      <c r="Z101" s="539"/>
      <c r="AA101" s="540"/>
      <c r="AB101" s="457" t="s">
        <v>581</v>
      </c>
      <c r="AC101" s="457"/>
      <c r="AD101" s="457"/>
      <c r="AE101" s="211" t="s">
        <v>582</v>
      </c>
      <c r="AF101" s="212"/>
      <c r="AG101" s="212"/>
      <c r="AH101" s="213"/>
      <c r="AI101" s="211">
        <v>1</v>
      </c>
      <c r="AJ101" s="212"/>
      <c r="AK101" s="212"/>
      <c r="AL101" s="213"/>
      <c r="AM101" s="211">
        <v>1</v>
      </c>
      <c r="AN101" s="212"/>
      <c r="AO101" s="212"/>
      <c r="AP101" s="213"/>
      <c r="AQ101" s="211">
        <v>0</v>
      </c>
      <c r="AR101" s="212"/>
      <c r="AS101" s="212"/>
      <c r="AT101" s="213"/>
      <c r="AU101" s="211">
        <v>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581</v>
      </c>
      <c r="AC102" s="457"/>
      <c r="AD102" s="457"/>
      <c r="AE102" s="414" t="s">
        <v>582</v>
      </c>
      <c r="AF102" s="414"/>
      <c r="AG102" s="414"/>
      <c r="AH102" s="414"/>
      <c r="AI102" s="414">
        <v>1</v>
      </c>
      <c r="AJ102" s="414"/>
      <c r="AK102" s="414"/>
      <c r="AL102" s="414"/>
      <c r="AM102" s="414">
        <v>1</v>
      </c>
      <c r="AN102" s="414"/>
      <c r="AO102" s="414"/>
      <c r="AP102" s="414"/>
      <c r="AQ102" s="266">
        <v>0</v>
      </c>
      <c r="AR102" s="267"/>
      <c r="AS102" s="267"/>
      <c r="AT102" s="312"/>
      <c r="AU102" s="266">
        <v>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31.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4" customHeight="1" x14ac:dyDescent="0.15">
      <c r="A116" s="435"/>
      <c r="B116" s="436"/>
      <c r="C116" s="436"/>
      <c r="D116" s="436"/>
      <c r="E116" s="436"/>
      <c r="F116" s="437"/>
      <c r="G116" s="389" t="s">
        <v>583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584</v>
      </c>
      <c r="AC116" s="459"/>
      <c r="AD116" s="460"/>
      <c r="AE116" s="211" t="s">
        <v>582</v>
      </c>
      <c r="AF116" s="212"/>
      <c r="AG116" s="212"/>
      <c r="AH116" s="213"/>
      <c r="AI116" s="414">
        <v>7</v>
      </c>
      <c r="AJ116" s="414"/>
      <c r="AK116" s="414"/>
      <c r="AL116" s="414"/>
      <c r="AM116" s="414">
        <v>10</v>
      </c>
      <c r="AN116" s="414"/>
      <c r="AO116" s="414"/>
      <c r="AP116" s="414"/>
      <c r="AQ116" s="211">
        <v>0</v>
      </c>
      <c r="AR116" s="212"/>
      <c r="AS116" s="212"/>
      <c r="AT116" s="212"/>
      <c r="AU116" s="212"/>
      <c r="AV116" s="212"/>
      <c r="AW116" s="212"/>
      <c r="AX116" s="214"/>
    </row>
    <row r="117" spans="1:50" ht="24"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585</v>
      </c>
      <c r="AC117" s="469"/>
      <c r="AD117" s="470"/>
      <c r="AE117" s="897" t="s">
        <v>556</v>
      </c>
      <c r="AF117" s="898"/>
      <c r="AG117" s="898"/>
      <c r="AH117" s="899"/>
      <c r="AI117" s="547" t="s">
        <v>586</v>
      </c>
      <c r="AJ117" s="547"/>
      <c r="AK117" s="547"/>
      <c r="AL117" s="547"/>
      <c r="AM117" s="547" t="s">
        <v>588</v>
      </c>
      <c r="AN117" s="547"/>
      <c r="AO117" s="547"/>
      <c r="AP117" s="547"/>
      <c r="AQ117" s="547" t="s">
        <v>587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6"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 customHeight="1" x14ac:dyDescent="0.15">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24.75"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24.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2.7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2.7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6.2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1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9.25" customHeight="1" x14ac:dyDescent="0.15">
      <c r="A188" s="182"/>
      <c r="B188" s="179"/>
      <c r="C188" s="173"/>
      <c r="D188" s="179"/>
      <c r="E188" s="118" t="s">
        <v>565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9.2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900" t="s">
        <v>384</v>
      </c>
      <c r="H430" s="116"/>
      <c r="I430" s="116"/>
      <c r="J430" s="901"/>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558</v>
      </c>
      <c r="AE702" s="339"/>
      <c r="AF702" s="339"/>
      <c r="AG702" s="381" t="s">
        <v>566</v>
      </c>
      <c r="AH702" s="382"/>
      <c r="AI702" s="382"/>
      <c r="AJ702" s="382"/>
      <c r="AK702" s="382"/>
      <c r="AL702" s="382"/>
      <c r="AM702" s="382"/>
      <c r="AN702" s="382"/>
      <c r="AO702" s="382"/>
      <c r="AP702" s="382"/>
      <c r="AQ702" s="382"/>
      <c r="AR702" s="382"/>
      <c r="AS702" s="382"/>
      <c r="AT702" s="382"/>
      <c r="AU702" s="382"/>
      <c r="AV702" s="382"/>
      <c r="AW702" s="382"/>
      <c r="AX702" s="383"/>
    </row>
    <row r="703" spans="1:50" ht="47.25" customHeight="1" x14ac:dyDescent="0.15">
      <c r="A703" s="871"/>
      <c r="B703" s="872"/>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558</v>
      </c>
      <c r="AE703" s="322"/>
      <c r="AF703" s="322"/>
      <c r="AG703" s="94" t="s">
        <v>567</v>
      </c>
      <c r="AH703" s="95"/>
      <c r="AI703" s="95"/>
      <c r="AJ703" s="95"/>
      <c r="AK703" s="95"/>
      <c r="AL703" s="95"/>
      <c r="AM703" s="95"/>
      <c r="AN703" s="95"/>
      <c r="AO703" s="95"/>
      <c r="AP703" s="95"/>
      <c r="AQ703" s="95"/>
      <c r="AR703" s="95"/>
      <c r="AS703" s="95"/>
      <c r="AT703" s="95"/>
      <c r="AU703" s="95"/>
      <c r="AV703" s="95"/>
      <c r="AW703" s="95"/>
      <c r="AX703" s="96"/>
    </row>
    <row r="704" spans="1:50" ht="48" customHeight="1" x14ac:dyDescent="0.15">
      <c r="A704" s="873"/>
      <c r="B704" s="874"/>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1" t="s">
        <v>558</v>
      </c>
      <c r="AE704" s="782"/>
      <c r="AF704" s="782"/>
      <c r="AG704" s="160" t="s">
        <v>568</v>
      </c>
      <c r="AH704" s="101"/>
      <c r="AI704" s="101"/>
      <c r="AJ704" s="101"/>
      <c r="AK704" s="101"/>
      <c r="AL704" s="101"/>
      <c r="AM704" s="101"/>
      <c r="AN704" s="101"/>
      <c r="AO704" s="101"/>
      <c r="AP704" s="101"/>
      <c r="AQ704" s="101"/>
      <c r="AR704" s="101"/>
      <c r="AS704" s="101"/>
      <c r="AT704" s="101"/>
      <c r="AU704" s="101"/>
      <c r="AV704" s="101"/>
      <c r="AW704" s="101"/>
      <c r="AX704" s="161"/>
    </row>
    <row r="705" spans="1:50" ht="29.25" customHeight="1" x14ac:dyDescent="0.15">
      <c r="A705" s="639" t="s">
        <v>39</v>
      </c>
      <c r="B705" s="640"/>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3" t="s">
        <v>558</v>
      </c>
      <c r="AE705" s="714"/>
      <c r="AF705" s="714"/>
      <c r="AG705" s="118" t="s">
        <v>575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3"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3" t="s">
        <v>569</v>
      </c>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570</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53.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558</v>
      </c>
      <c r="AE709" s="322"/>
      <c r="AF709" s="322"/>
      <c r="AG709" s="94" t="s">
        <v>571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558</v>
      </c>
      <c r="AE711" s="322"/>
      <c r="AF711" s="322"/>
      <c r="AG711" s="94" t="s">
        <v>572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570</v>
      </c>
      <c r="AE712" s="782"/>
      <c r="AF712" s="782"/>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570</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43.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558</v>
      </c>
      <c r="AE714" s="806"/>
      <c r="AF714" s="807"/>
      <c r="AG714" s="735" t="s">
        <v>573</v>
      </c>
      <c r="AH714" s="736"/>
      <c r="AI714" s="736"/>
      <c r="AJ714" s="736"/>
      <c r="AK714" s="736"/>
      <c r="AL714" s="736"/>
      <c r="AM714" s="736"/>
      <c r="AN714" s="736"/>
      <c r="AO714" s="736"/>
      <c r="AP714" s="736"/>
      <c r="AQ714" s="736"/>
      <c r="AR714" s="736"/>
      <c r="AS714" s="736"/>
      <c r="AT714" s="736"/>
      <c r="AU714" s="736"/>
      <c r="AV714" s="736"/>
      <c r="AW714" s="736"/>
      <c r="AX714" s="737"/>
    </row>
    <row r="715" spans="1:50" ht="68.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558</v>
      </c>
      <c r="AE715" s="604"/>
      <c r="AF715" s="655"/>
      <c r="AG715" s="741" t="s">
        <v>589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570</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6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558</v>
      </c>
      <c r="AE717" s="322"/>
      <c r="AF717" s="322"/>
      <c r="AG717" s="94" t="s">
        <v>590</v>
      </c>
      <c r="AH717" s="95"/>
      <c r="AI717" s="95"/>
      <c r="AJ717" s="95"/>
      <c r="AK717" s="95"/>
      <c r="AL717" s="95"/>
      <c r="AM717" s="95"/>
      <c r="AN717" s="95"/>
      <c r="AO717" s="95"/>
      <c r="AP717" s="95"/>
      <c r="AQ717" s="95"/>
      <c r="AR717" s="95"/>
      <c r="AS717" s="95"/>
      <c r="AT717" s="95"/>
      <c r="AU717" s="95"/>
      <c r="AV717" s="95"/>
      <c r="AW717" s="95"/>
      <c r="AX717" s="96"/>
    </row>
    <row r="718" spans="1:50" ht="62.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558</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7.25" customHeight="1" x14ac:dyDescent="0.15">
      <c r="A726" s="639" t="s">
        <v>48</v>
      </c>
      <c r="B726" s="801"/>
      <c r="C726" s="813" t="s">
        <v>53</v>
      </c>
      <c r="D726" s="835"/>
      <c r="E726" s="835"/>
      <c r="F726" s="836"/>
      <c r="G726" s="573" t="s">
        <v>576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7.25" customHeight="1" thickBot="1" x14ac:dyDescent="0.2">
      <c r="A727" s="802"/>
      <c r="B727" s="803"/>
      <c r="C727" s="747" t="s">
        <v>57</v>
      </c>
      <c r="D727" s="748"/>
      <c r="E727" s="748"/>
      <c r="F727" s="749"/>
      <c r="G727" s="571" t="s">
        <v>593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3.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3.25" customHeight="1" thickBot="1" x14ac:dyDescent="0.2">
      <c r="A731" s="798" t="s">
        <v>598</v>
      </c>
      <c r="B731" s="799"/>
      <c r="C731" s="799"/>
      <c r="D731" s="799"/>
      <c r="E731" s="800"/>
      <c r="F731" s="728" t="s">
        <v>596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3.25" customHeight="1" thickBot="1" x14ac:dyDescent="0.2">
      <c r="A733" s="672" t="s">
        <v>530</v>
      </c>
      <c r="B733" s="673"/>
      <c r="C733" s="673"/>
      <c r="D733" s="673"/>
      <c r="E733" s="674"/>
      <c r="F733" s="636" t="s">
        <v>601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3.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c r="F737" s="988"/>
      <c r="G737" s="988"/>
      <c r="H737" s="988"/>
      <c r="I737" s="988"/>
      <c r="J737" s="988"/>
      <c r="K737" s="988"/>
      <c r="L737" s="988"/>
      <c r="M737" s="988"/>
      <c r="N737" s="358" t="s">
        <v>358</v>
      </c>
      <c r="O737" s="358"/>
      <c r="P737" s="358"/>
      <c r="Q737" s="358"/>
      <c r="R737" s="988"/>
      <c r="S737" s="988"/>
      <c r="T737" s="988"/>
      <c r="U737" s="988"/>
      <c r="V737" s="988"/>
      <c r="W737" s="988"/>
      <c r="X737" s="988"/>
      <c r="Y737" s="988"/>
      <c r="Z737" s="988"/>
      <c r="AA737" s="358" t="s">
        <v>359</v>
      </c>
      <c r="AB737" s="358"/>
      <c r="AC737" s="358"/>
      <c r="AD737" s="358"/>
      <c r="AE737" s="988"/>
      <c r="AF737" s="988"/>
      <c r="AG737" s="988"/>
      <c r="AH737" s="988"/>
      <c r="AI737" s="988"/>
      <c r="AJ737" s="988"/>
      <c r="AK737" s="988"/>
      <c r="AL737" s="988"/>
      <c r="AM737" s="988"/>
      <c r="AN737" s="358" t="s">
        <v>360</v>
      </c>
      <c r="AO737" s="358"/>
      <c r="AP737" s="358"/>
      <c r="AQ737" s="358"/>
      <c r="AR737" s="989"/>
      <c r="AS737" s="990"/>
      <c r="AT737" s="990"/>
      <c r="AU737" s="990"/>
      <c r="AV737" s="990"/>
      <c r="AW737" s="990"/>
      <c r="AX737" s="991"/>
      <c r="AY737" s="89"/>
      <c r="AZ737" s="89"/>
    </row>
    <row r="738" spans="1:52" ht="24.75" customHeight="1" x14ac:dyDescent="0.15">
      <c r="A738" s="992" t="s">
        <v>361</v>
      </c>
      <c r="B738" s="203"/>
      <c r="C738" s="203"/>
      <c r="D738" s="204"/>
      <c r="E738" s="988"/>
      <c r="F738" s="988"/>
      <c r="G738" s="988"/>
      <c r="H738" s="988"/>
      <c r="I738" s="988"/>
      <c r="J738" s="988"/>
      <c r="K738" s="988"/>
      <c r="L738" s="988"/>
      <c r="M738" s="988"/>
      <c r="N738" s="358" t="s">
        <v>362</v>
      </c>
      <c r="O738" s="358"/>
      <c r="P738" s="358"/>
      <c r="Q738" s="358"/>
      <c r="R738" s="988" t="s">
        <v>595</v>
      </c>
      <c r="S738" s="988"/>
      <c r="T738" s="988"/>
      <c r="U738" s="988"/>
      <c r="V738" s="988"/>
      <c r="W738" s="988"/>
      <c r="X738" s="988"/>
      <c r="Y738" s="988"/>
      <c r="Z738" s="988"/>
      <c r="AA738" s="358" t="s">
        <v>482</v>
      </c>
      <c r="AB738" s="358"/>
      <c r="AC738" s="358"/>
      <c r="AD738" s="358"/>
      <c r="AE738" s="988" t="s">
        <v>594</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550</v>
      </c>
      <c r="F739" s="1000"/>
      <c r="G739" s="1000"/>
      <c r="H739" s="91" t="str">
        <f>IF(E739="", "", "(")</f>
        <v>(</v>
      </c>
      <c r="I739" s="983" t="s">
        <v>484</v>
      </c>
      <c r="J739" s="983"/>
      <c r="K739" s="91" t="str">
        <f>IF(OR(I739="　", I739=""), "", "-")</f>
        <v/>
      </c>
      <c r="L739" s="984">
        <v>141</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3"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3"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577</v>
      </c>
      <c r="H781" s="670"/>
      <c r="I781" s="670"/>
      <c r="J781" s="670"/>
      <c r="K781" s="671"/>
      <c r="L781" s="663" t="s">
        <v>578</v>
      </c>
      <c r="M781" s="664"/>
      <c r="N781" s="664"/>
      <c r="O781" s="664"/>
      <c r="P781" s="664"/>
      <c r="Q781" s="664"/>
      <c r="R781" s="664"/>
      <c r="S781" s="664"/>
      <c r="T781" s="664"/>
      <c r="U781" s="664"/>
      <c r="V781" s="664"/>
      <c r="W781" s="664"/>
      <c r="X781" s="665"/>
      <c r="Y781" s="384">
        <v>9</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61.5" customHeight="1" x14ac:dyDescent="0.15">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9</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3"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3"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3"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3"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3"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3"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599</v>
      </c>
      <c r="D837" s="340"/>
      <c r="E837" s="340"/>
      <c r="F837" s="340"/>
      <c r="G837" s="340"/>
      <c r="H837" s="340"/>
      <c r="I837" s="340"/>
      <c r="J837" s="341">
        <v>4010005018693</v>
      </c>
      <c r="K837" s="342"/>
      <c r="L837" s="342"/>
      <c r="M837" s="342"/>
      <c r="N837" s="342"/>
      <c r="O837" s="342"/>
      <c r="P837" s="355" t="s">
        <v>579</v>
      </c>
      <c r="Q837" s="343"/>
      <c r="R837" s="343"/>
      <c r="S837" s="343"/>
      <c r="T837" s="343"/>
      <c r="U837" s="343"/>
      <c r="V837" s="343"/>
      <c r="W837" s="343"/>
      <c r="X837" s="343"/>
      <c r="Y837" s="344">
        <v>9</v>
      </c>
      <c r="Z837" s="345"/>
      <c r="AA837" s="345"/>
      <c r="AB837" s="346"/>
      <c r="AC837" s="356" t="s">
        <v>524</v>
      </c>
      <c r="AD837" s="364"/>
      <c r="AE837" s="364"/>
      <c r="AF837" s="364"/>
      <c r="AG837" s="364"/>
      <c r="AH837" s="365">
        <v>1</v>
      </c>
      <c r="AI837" s="366"/>
      <c r="AJ837" s="366"/>
      <c r="AK837" s="366"/>
      <c r="AL837" s="350">
        <v>100</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99" priority="13901">
      <formula>IF(RIGHT(TEXT(P18,"0.#"),1)=".",FALSE,TRUE)</formula>
    </cfRule>
    <cfRule type="expression" dxfId="2798" priority="13902">
      <formula>IF(RIGHT(TEXT(P18,"0.#"),1)=".",TRUE,FALSE)</formula>
    </cfRule>
  </conditionalFormatting>
  <conditionalFormatting sqref="Y782">
    <cfRule type="expression" dxfId="2797" priority="13897">
      <formula>IF(RIGHT(TEXT(Y782,"0.#"),1)=".",FALSE,TRUE)</formula>
    </cfRule>
    <cfRule type="expression" dxfId="2796" priority="13898">
      <formula>IF(RIGHT(TEXT(Y782,"0.#"),1)=".",TRUE,FALSE)</formula>
    </cfRule>
  </conditionalFormatting>
  <conditionalFormatting sqref="Y791">
    <cfRule type="expression" dxfId="2795" priority="13893">
      <formula>IF(RIGHT(TEXT(Y791,"0.#"),1)=".",FALSE,TRUE)</formula>
    </cfRule>
    <cfRule type="expression" dxfId="2794" priority="13894">
      <formula>IF(RIGHT(TEXT(Y791,"0.#"),1)=".",TRUE,FALSE)</formula>
    </cfRule>
  </conditionalFormatting>
  <conditionalFormatting sqref="Y822:Y829 Y820 Y809:Y816 Y807 Y796:Y803 Y794">
    <cfRule type="expression" dxfId="2793" priority="13675">
      <formula>IF(RIGHT(TEXT(Y794,"0.#"),1)=".",FALSE,TRUE)</formula>
    </cfRule>
    <cfRule type="expression" dxfId="2792" priority="13676">
      <formula>IF(RIGHT(TEXT(Y794,"0.#"),1)=".",TRUE,FALSE)</formula>
    </cfRule>
  </conditionalFormatting>
  <conditionalFormatting sqref="AK14:AQ17 AK13:AX13 AR15:AX15">
    <cfRule type="expression" dxfId="2791" priority="13723">
      <formula>IF(RIGHT(TEXT(AK13,"0.#"),1)=".",FALSE,TRUE)</formula>
    </cfRule>
    <cfRule type="expression" dxfId="2790" priority="13724">
      <formula>IF(RIGHT(TEXT(AK13,"0.#"),1)=".",TRUE,FALSE)</formula>
    </cfRule>
  </conditionalFormatting>
  <conditionalFormatting sqref="P19:AJ19">
    <cfRule type="expression" dxfId="2789" priority="13721">
      <formula>IF(RIGHT(TEXT(P19,"0.#"),1)=".",FALSE,TRUE)</formula>
    </cfRule>
    <cfRule type="expression" dxfId="2788" priority="13722">
      <formula>IF(RIGHT(TEXT(P19,"0.#"),1)=".",TRUE,FALSE)</formula>
    </cfRule>
  </conditionalFormatting>
  <conditionalFormatting sqref="AE101 AQ101">
    <cfRule type="expression" dxfId="2787" priority="13713">
      <formula>IF(RIGHT(TEXT(AE101,"0.#"),1)=".",FALSE,TRUE)</formula>
    </cfRule>
    <cfRule type="expression" dxfId="2786" priority="13714">
      <formula>IF(RIGHT(TEXT(AE101,"0.#"),1)=".",TRUE,FALSE)</formula>
    </cfRule>
  </conditionalFormatting>
  <conditionalFormatting sqref="Y783:Y790 Y781">
    <cfRule type="expression" dxfId="2785" priority="13699">
      <formula>IF(RIGHT(TEXT(Y781,"0.#"),1)=".",FALSE,TRUE)</formula>
    </cfRule>
    <cfRule type="expression" dxfId="2784" priority="13700">
      <formula>IF(RIGHT(TEXT(Y781,"0.#"),1)=".",TRUE,FALSE)</formula>
    </cfRule>
  </conditionalFormatting>
  <conditionalFormatting sqref="AU782">
    <cfRule type="expression" dxfId="2783" priority="13697">
      <formula>IF(RIGHT(TEXT(AU782,"0.#"),1)=".",FALSE,TRUE)</formula>
    </cfRule>
    <cfRule type="expression" dxfId="2782" priority="13698">
      <formula>IF(RIGHT(TEXT(AU782,"0.#"),1)=".",TRUE,FALSE)</formula>
    </cfRule>
  </conditionalFormatting>
  <conditionalFormatting sqref="AU791">
    <cfRule type="expression" dxfId="2781" priority="13695">
      <formula>IF(RIGHT(TEXT(AU791,"0.#"),1)=".",FALSE,TRUE)</formula>
    </cfRule>
    <cfRule type="expression" dxfId="2780" priority="13696">
      <formula>IF(RIGHT(TEXT(AU791,"0.#"),1)=".",TRUE,FALSE)</formula>
    </cfRule>
  </conditionalFormatting>
  <conditionalFormatting sqref="AU783:AU790 AU781">
    <cfRule type="expression" dxfId="2779" priority="13693">
      <formula>IF(RIGHT(TEXT(AU781,"0.#"),1)=".",FALSE,TRUE)</formula>
    </cfRule>
    <cfRule type="expression" dxfId="2778" priority="13694">
      <formula>IF(RIGHT(TEXT(AU781,"0.#"),1)=".",TRUE,FALSE)</formula>
    </cfRule>
  </conditionalFormatting>
  <conditionalFormatting sqref="Y821 Y808 Y795">
    <cfRule type="expression" dxfId="2777" priority="13679">
      <formula>IF(RIGHT(TEXT(Y795,"0.#"),1)=".",FALSE,TRUE)</formula>
    </cfRule>
    <cfRule type="expression" dxfId="2776" priority="13680">
      <formula>IF(RIGHT(TEXT(Y795,"0.#"),1)=".",TRUE,FALSE)</formula>
    </cfRule>
  </conditionalFormatting>
  <conditionalFormatting sqref="Y830 Y817 Y804">
    <cfRule type="expression" dxfId="2775" priority="13677">
      <formula>IF(RIGHT(TEXT(Y804,"0.#"),1)=".",FALSE,TRUE)</formula>
    </cfRule>
    <cfRule type="expression" dxfId="2774" priority="13678">
      <formula>IF(RIGHT(TEXT(Y804,"0.#"),1)=".",TRUE,FALSE)</formula>
    </cfRule>
  </conditionalFormatting>
  <conditionalFormatting sqref="AU821 AU808 AU795">
    <cfRule type="expression" dxfId="2773" priority="13673">
      <formula>IF(RIGHT(TEXT(AU795,"0.#"),1)=".",FALSE,TRUE)</formula>
    </cfRule>
    <cfRule type="expression" dxfId="2772" priority="13674">
      <formula>IF(RIGHT(TEXT(AU795,"0.#"),1)=".",TRUE,FALSE)</formula>
    </cfRule>
  </conditionalFormatting>
  <conditionalFormatting sqref="AU830 AU817 AU804">
    <cfRule type="expression" dxfId="2771" priority="13671">
      <formula>IF(RIGHT(TEXT(AU804,"0.#"),1)=".",FALSE,TRUE)</formula>
    </cfRule>
    <cfRule type="expression" dxfId="2770" priority="13672">
      <formula>IF(RIGHT(TEXT(AU804,"0.#"),1)=".",TRUE,FALSE)</formula>
    </cfRule>
  </conditionalFormatting>
  <conditionalFormatting sqref="AU822:AU829 AU820 AU809:AU816 AU807 AU796:AU803 AU794">
    <cfRule type="expression" dxfId="2769" priority="13669">
      <formula>IF(RIGHT(TEXT(AU794,"0.#"),1)=".",FALSE,TRUE)</formula>
    </cfRule>
    <cfRule type="expression" dxfId="2768" priority="13670">
      <formula>IF(RIGHT(TEXT(AU794,"0.#"),1)=".",TRUE,FALSE)</formula>
    </cfRule>
  </conditionalFormatting>
  <conditionalFormatting sqref="AM87">
    <cfRule type="expression" dxfId="2767" priority="13323">
      <formula>IF(RIGHT(TEXT(AM87,"0.#"),1)=".",FALSE,TRUE)</formula>
    </cfRule>
    <cfRule type="expression" dxfId="2766" priority="13324">
      <formula>IF(RIGHT(TEXT(AM87,"0.#"),1)=".",TRUE,FALSE)</formula>
    </cfRule>
  </conditionalFormatting>
  <conditionalFormatting sqref="AE55">
    <cfRule type="expression" dxfId="2765" priority="13391">
      <formula>IF(RIGHT(TEXT(AE55,"0.#"),1)=".",FALSE,TRUE)</formula>
    </cfRule>
    <cfRule type="expression" dxfId="2764" priority="13392">
      <formula>IF(RIGHT(TEXT(AE55,"0.#"),1)=".",TRUE,FALSE)</formula>
    </cfRule>
  </conditionalFormatting>
  <conditionalFormatting sqref="AI55">
    <cfRule type="expression" dxfId="2763" priority="13389">
      <formula>IF(RIGHT(TEXT(AI55,"0.#"),1)=".",FALSE,TRUE)</formula>
    </cfRule>
    <cfRule type="expression" dxfId="2762" priority="13390">
      <formula>IF(RIGHT(TEXT(AI55,"0.#"),1)=".",TRUE,FALSE)</formula>
    </cfRule>
  </conditionalFormatting>
  <conditionalFormatting sqref="AQ32:AQ34">
    <cfRule type="expression" dxfId="2761" priority="13463">
      <formula>IF(RIGHT(TEXT(AQ32,"0.#"),1)=".",FALSE,TRUE)</formula>
    </cfRule>
    <cfRule type="expression" dxfId="2760" priority="13464">
      <formula>IF(RIGHT(TEXT(AQ32,"0.#"),1)=".",TRUE,FALSE)</formula>
    </cfRule>
  </conditionalFormatting>
  <conditionalFormatting sqref="AU32:AU34">
    <cfRule type="expression" dxfId="2759" priority="13461">
      <formula>IF(RIGHT(TEXT(AU32,"0.#"),1)=".",FALSE,TRUE)</formula>
    </cfRule>
    <cfRule type="expression" dxfId="2758" priority="13462">
      <formula>IF(RIGHT(TEXT(AU32,"0.#"),1)=".",TRUE,FALSE)</formula>
    </cfRule>
  </conditionalFormatting>
  <conditionalFormatting sqref="AE53">
    <cfRule type="expression" dxfId="2757" priority="13395">
      <formula>IF(RIGHT(TEXT(AE53,"0.#"),1)=".",FALSE,TRUE)</formula>
    </cfRule>
    <cfRule type="expression" dxfId="2756" priority="13396">
      <formula>IF(RIGHT(TEXT(AE53,"0.#"),1)=".",TRUE,FALSE)</formula>
    </cfRule>
  </conditionalFormatting>
  <conditionalFormatting sqref="AE54">
    <cfRule type="expression" dxfId="2755" priority="13393">
      <formula>IF(RIGHT(TEXT(AE54,"0.#"),1)=".",FALSE,TRUE)</formula>
    </cfRule>
    <cfRule type="expression" dxfId="2754" priority="13394">
      <formula>IF(RIGHT(TEXT(AE54,"0.#"),1)=".",TRUE,FALSE)</formula>
    </cfRule>
  </conditionalFormatting>
  <conditionalFormatting sqref="AI54">
    <cfRule type="expression" dxfId="2753" priority="13387">
      <formula>IF(RIGHT(TEXT(AI54,"0.#"),1)=".",FALSE,TRUE)</formula>
    </cfRule>
    <cfRule type="expression" dxfId="2752" priority="13388">
      <formula>IF(RIGHT(TEXT(AI54,"0.#"),1)=".",TRUE,FALSE)</formula>
    </cfRule>
  </conditionalFormatting>
  <conditionalFormatting sqref="AI53">
    <cfRule type="expression" dxfId="2751" priority="13385">
      <formula>IF(RIGHT(TEXT(AI53,"0.#"),1)=".",FALSE,TRUE)</formula>
    </cfRule>
    <cfRule type="expression" dxfId="2750" priority="13386">
      <formula>IF(RIGHT(TEXT(AI53,"0.#"),1)=".",TRUE,FALSE)</formula>
    </cfRule>
  </conditionalFormatting>
  <conditionalFormatting sqref="AM53">
    <cfRule type="expression" dxfId="2749" priority="13383">
      <formula>IF(RIGHT(TEXT(AM53,"0.#"),1)=".",FALSE,TRUE)</formula>
    </cfRule>
    <cfRule type="expression" dxfId="2748" priority="13384">
      <formula>IF(RIGHT(TEXT(AM53,"0.#"),1)=".",TRUE,FALSE)</formula>
    </cfRule>
  </conditionalFormatting>
  <conditionalFormatting sqref="AM54">
    <cfRule type="expression" dxfId="2747" priority="13381">
      <formula>IF(RIGHT(TEXT(AM54,"0.#"),1)=".",FALSE,TRUE)</formula>
    </cfRule>
    <cfRule type="expression" dxfId="2746" priority="13382">
      <formula>IF(RIGHT(TEXT(AM54,"0.#"),1)=".",TRUE,FALSE)</formula>
    </cfRule>
  </conditionalFormatting>
  <conditionalFormatting sqref="AM55">
    <cfRule type="expression" dxfId="2745" priority="13379">
      <formula>IF(RIGHT(TEXT(AM55,"0.#"),1)=".",FALSE,TRUE)</formula>
    </cfRule>
    <cfRule type="expression" dxfId="2744" priority="13380">
      <formula>IF(RIGHT(TEXT(AM55,"0.#"),1)=".",TRUE,FALSE)</formula>
    </cfRule>
  </conditionalFormatting>
  <conditionalFormatting sqref="AE60">
    <cfRule type="expression" dxfId="2743" priority="13365">
      <formula>IF(RIGHT(TEXT(AE60,"0.#"),1)=".",FALSE,TRUE)</formula>
    </cfRule>
    <cfRule type="expression" dxfId="2742" priority="13366">
      <formula>IF(RIGHT(TEXT(AE60,"0.#"),1)=".",TRUE,FALSE)</formula>
    </cfRule>
  </conditionalFormatting>
  <conditionalFormatting sqref="AE61">
    <cfRule type="expression" dxfId="2741" priority="13363">
      <formula>IF(RIGHT(TEXT(AE61,"0.#"),1)=".",FALSE,TRUE)</formula>
    </cfRule>
    <cfRule type="expression" dxfId="2740" priority="13364">
      <formula>IF(RIGHT(TEXT(AE61,"0.#"),1)=".",TRUE,FALSE)</formula>
    </cfRule>
  </conditionalFormatting>
  <conditionalFormatting sqref="AE62">
    <cfRule type="expression" dxfId="2739" priority="13361">
      <formula>IF(RIGHT(TEXT(AE62,"0.#"),1)=".",FALSE,TRUE)</formula>
    </cfRule>
    <cfRule type="expression" dxfId="2738" priority="13362">
      <formula>IF(RIGHT(TEXT(AE62,"0.#"),1)=".",TRUE,FALSE)</formula>
    </cfRule>
  </conditionalFormatting>
  <conditionalFormatting sqref="AI62">
    <cfRule type="expression" dxfId="2737" priority="13359">
      <formula>IF(RIGHT(TEXT(AI62,"0.#"),1)=".",FALSE,TRUE)</formula>
    </cfRule>
    <cfRule type="expression" dxfId="2736" priority="13360">
      <formula>IF(RIGHT(TEXT(AI62,"0.#"),1)=".",TRUE,FALSE)</formula>
    </cfRule>
  </conditionalFormatting>
  <conditionalFormatting sqref="AI61">
    <cfRule type="expression" dxfId="2735" priority="13357">
      <formula>IF(RIGHT(TEXT(AI61,"0.#"),1)=".",FALSE,TRUE)</formula>
    </cfRule>
    <cfRule type="expression" dxfId="2734" priority="13358">
      <formula>IF(RIGHT(TEXT(AI61,"0.#"),1)=".",TRUE,FALSE)</formula>
    </cfRule>
  </conditionalFormatting>
  <conditionalFormatting sqref="AI60">
    <cfRule type="expression" dxfId="2733" priority="13355">
      <formula>IF(RIGHT(TEXT(AI60,"0.#"),1)=".",FALSE,TRUE)</formula>
    </cfRule>
    <cfRule type="expression" dxfId="2732" priority="13356">
      <formula>IF(RIGHT(TEXT(AI60,"0.#"),1)=".",TRUE,FALSE)</formula>
    </cfRule>
  </conditionalFormatting>
  <conditionalFormatting sqref="AM60">
    <cfRule type="expression" dxfId="2731" priority="13353">
      <formula>IF(RIGHT(TEXT(AM60,"0.#"),1)=".",FALSE,TRUE)</formula>
    </cfRule>
    <cfRule type="expression" dxfId="2730" priority="13354">
      <formula>IF(RIGHT(TEXT(AM60,"0.#"),1)=".",TRUE,FALSE)</formula>
    </cfRule>
  </conditionalFormatting>
  <conditionalFormatting sqref="AM61">
    <cfRule type="expression" dxfId="2729" priority="13351">
      <formula>IF(RIGHT(TEXT(AM61,"0.#"),1)=".",FALSE,TRUE)</formula>
    </cfRule>
    <cfRule type="expression" dxfId="2728" priority="13352">
      <formula>IF(RIGHT(TEXT(AM61,"0.#"),1)=".",TRUE,FALSE)</formula>
    </cfRule>
  </conditionalFormatting>
  <conditionalFormatting sqref="AM62">
    <cfRule type="expression" dxfId="2727" priority="13349">
      <formula>IF(RIGHT(TEXT(AM62,"0.#"),1)=".",FALSE,TRUE)</formula>
    </cfRule>
    <cfRule type="expression" dxfId="2726" priority="13350">
      <formula>IF(RIGHT(TEXT(AM62,"0.#"),1)=".",TRUE,FALSE)</formula>
    </cfRule>
  </conditionalFormatting>
  <conditionalFormatting sqref="AE87">
    <cfRule type="expression" dxfId="2725" priority="13335">
      <formula>IF(RIGHT(TEXT(AE87,"0.#"),1)=".",FALSE,TRUE)</formula>
    </cfRule>
    <cfRule type="expression" dxfId="2724" priority="13336">
      <formula>IF(RIGHT(TEXT(AE87,"0.#"),1)=".",TRUE,FALSE)</formula>
    </cfRule>
  </conditionalFormatting>
  <conditionalFormatting sqref="AE88">
    <cfRule type="expression" dxfId="2723" priority="13333">
      <formula>IF(RIGHT(TEXT(AE88,"0.#"),1)=".",FALSE,TRUE)</formula>
    </cfRule>
    <cfRule type="expression" dxfId="2722" priority="13334">
      <formula>IF(RIGHT(TEXT(AE88,"0.#"),1)=".",TRUE,FALSE)</formula>
    </cfRule>
  </conditionalFormatting>
  <conditionalFormatting sqref="AE89">
    <cfRule type="expression" dxfId="2721" priority="13331">
      <formula>IF(RIGHT(TEXT(AE89,"0.#"),1)=".",FALSE,TRUE)</formula>
    </cfRule>
    <cfRule type="expression" dxfId="2720" priority="13332">
      <formula>IF(RIGHT(TEXT(AE89,"0.#"),1)=".",TRUE,FALSE)</formula>
    </cfRule>
  </conditionalFormatting>
  <conditionalFormatting sqref="AI89">
    <cfRule type="expression" dxfId="2719" priority="13329">
      <formula>IF(RIGHT(TEXT(AI89,"0.#"),1)=".",FALSE,TRUE)</formula>
    </cfRule>
    <cfRule type="expression" dxfId="2718" priority="13330">
      <formula>IF(RIGHT(TEXT(AI89,"0.#"),1)=".",TRUE,FALSE)</formula>
    </cfRule>
  </conditionalFormatting>
  <conditionalFormatting sqref="AI88">
    <cfRule type="expression" dxfId="2717" priority="13327">
      <formula>IF(RIGHT(TEXT(AI88,"0.#"),1)=".",FALSE,TRUE)</formula>
    </cfRule>
    <cfRule type="expression" dxfId="2716" priority="13328">
      <formula>IF(RIGHT(TEXT(AI88,"0.#"),1)=".",TRUE,FALSE)</formula>
    </cfRule>
  </conditionalFormatting>
  <conditionalFormatting sqref="AI87">
    <cfRule type="expression" dxfId="2715" priority="13325">
      <formula>IF(RIGHT(TEXT(AI87,"0.#"),1)=".",FALSE,TRUE)</formula>
    </cfRule>
    <cfRule type="expression" dxfId="2714" priority="13326">
      <formula>IF(RIGHT(TEXT(AI87,"0.#"),1)=".",TRUE,FALSE)</formula>
    </cfRule>
  </conditionalFormatting>
  <conditionalFormatting sqref="AM88">
    <cfRule type="expression" dxfId="2713" priority="13321">
      <formula>IF(RIGHT(TEXT(AM88,"0.#"),1)=".",FALSE,TRUE)</formula>
    </cfRule>
    <cfRule type="expression" dxfId="2712" priority="13322">
      <formula>IF(RIGHT(TEXT(AM88,"0.#"),1)=".",TRUE,FALSE)</formula>
    </cfRule>
  </conditionalFormatting>
  <conditionalFormatting sqref="AM89">
    <cfRule type="expression" dxfId="2711" priority="13319">
      <formula>IF(RIGHT(TEXT(AM89,"0.#"),1)=".",FALSE,TRUE)</formula>
    </cfRule>
    <cfRule type="expression" dxfId="2710" priority="13320">
      <formula>IF(RIGHT(TEXT(AM89,"0.#"),1)=".",TRUE,FALSE)</formula>
    </cfRule>
  </conditionalFormatting>
  <conditionalFormatting sqref="AE92">
    <cfRule type="expression" dxfId="2709" priority="13305">
      <formula>IF(RIGHT(TEXT(AE92,"0.#"),1)=".",FALSE,TRUE)</formula>
    </cfRule>
    <cfRule type="expression" dxfId="2708" priority="13306">
      <formula>IF(RIGHT(TEXT(AE92,"0.#"),1)=".",TRUE,FALSE)</formula>
    </cfRule>
  </conditionalFormatting>
  <conditionalFormatting sqref="AE93">
    <cfRule type="expression" dxfId="2707" priority="13303">
      <formula>IF(RIGHT(TEXT(AE93,"0.#"),1)=".",FALSE,TRUE)</formula>
    </cfRule>
    <cfRule type="expression" dxfId="2706" priority="13304">
      <formula>IF(RIGHT(TEXT(AE93,"0.#"),1)=".",TRUE,FALSE)</formula>
    </cfRule>
  </conditionalFormatting>
  <conditionalFormatting sqref="AE94">
    <cfRule type="expression" dxfId="2705" priority="13301">
      <formula>IF(RIGHT(TEXT(AE94,"0.#"),1)=".",FALSE,TRUE)</formula>
    </cfRule>
    <cfRule type="expression" dxfId="2704" priority="13302">
      <formula>IF(RIGHT(TEXT(AE94,"0.#"),1)=".",TRUE,FALSE)</formula>
    </cfRule>
  </conditionalFormatting>
  <conditionalFormatting sqref="AI94">
    <cfRule type="expression" dxfId="2703" priority="13299">
      <formula>IF(RIGHT(TEXT(AI94,"0.#"),1)=".",FALSE,TRUE)</formula>
    </cfRule>
    <cfRule type="expression" dxfId="2702" priority="13300">
      <formula>IF(RIGHT(TEXT(AI94,"0.#"),1)=".",TRUE,FALSE)</formula>
    </cfRule>
  </conditionalFormatting>
  <conditionalFormatting sqref="AI93">
    <cfRule type="expression" dxfId="2701" priority="13297">
      <formula>IF(RIGHT(TEXT(AI93,"0.#"),1)=".",FALSE,TRUE)</formula>
    </cfRule>
    <cfRule type="expression" dxfId="2700" priority="13298">
      <formula>IF(RIGHT(TEXT(AI93,"0.#"),1)=".",TRUE,FALSE)</formula>
    </cfRule>
  </conditionalFormatting>
  <conditionalFormatting sqref="AI92">
    <cfRule type="expression" dxfId="2699" priority="13295">
      <formula>IF(RIGHT(TEXT(AI92,"0.#"),1)=".",FALSE,TRUE)</formula>
    </cfRule>
    <cfRule type="expression" dxfId="2698" priority="13296">
      <formula>IF(RIGHT(TEXT(AI92,"0.#"),1)=".",TRUE,FALSE)</formula>
    </cfRule>
  </conditionalFormatting>
  <conditionalFormatting sqref="AM92">
    <cfRule type="expression" dxfId="2697" priority="13293">
      <formula>IF(RIGHT(TEXT(AM92,"0.#"),1)=".",FALSE,TRUE)</formula>
    </cfRule>
    <cfRule type="expression" dxfId="2696" priority="13294">
      <formula>IF(RIGHT(TEXT(AM92,"0.#"),1)=".",TRUE,FALSE)</formula>
    </cfRule>
  </conditionalFormatting>
  <conditionalFormatting sqref="AM93">
    <cfRule type="expression" dxfId="2695" priority="13291">
      <formula>IF(RIGHT(TEXT(AM93,"0.#"),1)=".",FALSE,TRUE)</formula>
    </cfRule>
    <cfRule type="expression" dxfId="2694" priority="13292">
      <formula>IF(RIGHT(TEXT(AM93,"0.#"),1)=".",TRUE,FALSE)</formula>
    </cfRule>
  </conditionalFormatting>
  <conditionalFormatting sqref="AM94">
    <cfRule type="expression" dxfId="2693" priority="13289">
      <formula>IF(RIGHT(TEXT(AM94,"0.#"),1)=".",FALSE,TRUE)</formula>
    </cfRule>
    <cfRule type="expression" dxfId="2692" priority="13290">
      <formula>IF(RIGHT(TEXT(AM94,"0.#"),1)=".",TRUE,FALSE)</formula>
    </cfRule>
  </conditionalFormatting>
  <conditionalFormatting sqref="AE97">
    <cfRule type="expression" dxfId="2691" priority="13275">
      <formula>IF(RIGHT(TEXT(AE97,"0.#"),1)=".",FALSE,TRUE)</formula>
    </cfRule>
    <cfRule type="expression" dxfId="2690" priority="13276">
      <formula>IF(RIGHT(TEXT(AE97,"0.#"),1)=".",TRUE,FALSE)</formula>
    </cfRule>
  </conditionalFormatting>
  <conditionalFormatting sqref="AE98">
    <cfRule type="expression" dxfId="2689" priority="13273">
      <formula>IF(RIGHT(TEXT(AE98,"0.#"),1)=".",FALSE,TRUE)</formula>
    </cfRule>
    <cfRule type="expression" dxfId="2688" priority="13274">
      <formula>IF(RIGHT(TEXT(AE98,"0.#"),1)=".",TRUE,FALSE)</formula>
    </cfRule>
  </conditionalFormatting>
  <conditionalFormatting sqref="AE99">
    <cfRule type="expression" dxfId="2687" priority="13271">
      <formula>IF(RIGHT(TEXT(AE99,"0.#"),1)=".",FALSE,TRUE)</formula>
    </cfRule>
    <cfRule type="expression" dxfId="2686" priority="13272">
      <formula>IF(RIGHT(TEXT(AE99,"0.#"),1)=".",TRUE,FALSE)</formula>
    </cfRule>
  </conditionalFormatting>
  <conditionalFormatting sqref="AI99">
    <cfRule type="expression" dxfId="2685" priority="13269">
      <formula>IF(RIGHT(TEXT(AI99,"0.#"),1)=".",FALSE,TRUE)</formula>
    </cfRule>
    <cfRule type="expression" dxfId="2684" priority="13270">
      <formula>IF(RIGHT(TEXT(AI99,"0.#"),1)=".",TRUE,FALSE)</formula>
    </cfRule>
  </conditionalFormatting>
  <conditionalFormatting sqref="AI98">
    <cfRule type="expression" dxfId="2683" priority="13267">
      <formula>IF(RIGHT(TEXT(AI98,"0.#"),1)=".",FALSE,TRUE)</formula>
    </cfRule>
    <cfRule type="expression" dxfId="2682" priority="13268">
      <formula>IF(RIGHT(TEXT(AI98,"0.#"),1)=".",TRUE,FALSE)</formula>
    </cfRule>
  </conditionalFormatting>
  <conditionalFormatting sqref="AI97">
    <cfRule type="expression" dxfId="2681" priority="13265">
      <formula>IF(RIGHT(TEXT(AI97,"0.#"),1)=".",FALSE,TRUE)</formula>
    </cfRule>
    <cfRule type="expression" dxfId="2680" priority="13266">
      <formula>IF(RIGHT(TEXT(AI97,"0.#"),1)=".",TRUE,FALSE)</formula>
    </cfRule>
  </conditionalFormatting>
  <conditionalFormatting sqref="AM97">
    <cfRule type="expression" dxfId="2679" priority="13263">
      <formula>IF(RIGHT(TEXT(AM97,"0.#"),1)=".",FALSE,TRUE)</formula>
    </cfRule>
    <cfRule type="expression" dxfId="2678" priority="13264">
      <formula>IF(RIGHT(TEXT(AM97,"0.#"),1)=".",TRUE,FALSE)</formula>
    </cfRule>
  </conditionalFormatting>
  <conditionalFormatting sqref="AM98">
    <cfRule type="expression" dxfId="2677" priority="13261">
      <formula>IF(RIGHT(TEXT(AM98,"0.#"),1)=".",FALSE,TRUE)</formula>
    </cfRule>
    <cfRule type="expression" dxfId="2676" priority="13262">
      <formula>IF(RIGHT(TEXT(AM98,"0.#"),1)=".",TRUE,FALSE)</formula>
    </cfRule>
  </conditionalFormatting>
  <conditionalFormatting sqref="AM99">
    <cfRule type="expression" dxfId="2675" priority="13259">
      <formula>IF(RIGHT(TEXT(AM99,"0.#"),1)=".",FALSE,TRUE)</formula>
    </cfRule>
    <cfRule type="expression" dxfId="2674" priority="13260">
      <formula>IF(RIGHT(TEXT(AM99,"0.#"),1)=".",TRUE,FALSE)</formula>
    </cfRule>
  </conditionalFormatting>
  <conditionalFormatting sqref="AI101">
    <cfRule type="expression" dxfId="2673" priority="13245">
      <formula>IF(RIGHT(TEXT(AI101,"0.#"),1)=".",FALSE,TRUE)</formula>
    </cfRule>
    <cfRule type="expression" dxfId="2672" priority="13246">
      <formula>IF(RIGHT(TEXT(AI101,"0.#"),1)=".",TRUE,FALSE)</formula>
    </cfRule>
  </conditionalFormatting>
  <conditionalFormatting sqref="AM101">
    <cfRule type="expression" dxfId="2671" priority="13243">
      <formula>IF(RIGHT(TEXT(AM101,"0.#"),1)=".",FALSE,TRUE)</formula>
    </cfRule>
    <cfRule type="expression" dxfId="2670" priority="13244">
      <formula>IF(RIGHT(TEXT(AM101,"0.#"),1)=".",TRUE,FALSE)</formula>
    </cfRule>
  </conditionalFormatting>
  <conditionalFormatting sqref="AE102">
    <cfRule type="expression" dxfId="2669" priority="13241">
      <formula>IF(RIGHT(TEXT(AE102,"0.#"),1)=".",FALSE,TRUE)</formula>
    </cfRule>
    <cfRule type="expression" dxfId="2668" priority="13242">
      <formula>IF(RIGHT(TEXT(AE102,"0.#"),1)=".",TRUE,FALSE)</formula>
    </cfRule>
  </conditionalFormatting>
  <conditionalFormatting sqref="AI102">
    <cfRule type="expression" dxfId="2667" priority="13239">
      <formula>IF(RIGHT(TEXT(AI102,"0.#"),1)=".",FALSE,TRUE)</formula>
    </cfRule>
    <cfRule type="expression" dxfId="2666" priority="13240">
      <formula>IF(RIGHT(TEXT(AI102,"0.#"),1)=".",TRUE,FALSE)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Q116">
    <cfRule type="expression" dxfId="2613" priority="13177">
      <formula>IF(RIGHT(TEXT(AQ116,"0.#"),1)=".",FALSE,TRUE)</formula>
    </cfRule>
    <cfRule type="expression" dxfId="2612" priority="13178">
      <formula>IF(RIGHT(TEXT(AQ116,"0.#"),1)=".",TRUE,FALSE)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14:AJ14">
    <cfRule type="expression" dxfId="723" priority="23">
      <formula>IF(RIGHT(TEXT(P14,"0.#"),1)=".",FALSE,TRUE)</formula>
    </cfRule>
    <cfRule type="expression" dxfId="722" priority="24">
      <formula>IF(RIGHT(TEXT(P14,"0.#"),1)=".",TRUE,FALSE)</formula>
    </cfRule>
  </conditionalFormatting>
  <conditionalFormatting sqref="P13:AJ13 P15:AJ17">
    <cfRule type="expression" dxfId="721" priority="21">
      <formula>IF(RIGHT(TEXT(P13,"0.#"),1)=".",FALSE,TRUE)</formula>
    </cfRule>
    <cfRule type="expression" dxfId="720" priority="22">
      <formula>IF(RIGHT(TEXT(P13,"0.#"),1)=".",TRUE,FALSE)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34">
    <cfRule type="expression" dxfId="713" priority="3">
      <formula>IF(RIGHT(TEXT(AM34,"0.#"),1)=".",FALSE,TRUE)</formula>
    </cfRule>
    <cfRule type="expression" dxfId="712" priority="4">
      <formula>IF(RIGHT(TEXT(AM34,"0.#"),1)=".",TRUE,FALSE)</formula>
    </cfRule>
  </conditionalFormatting>
  <conditionalFormatting sqref="AE33">
    <cfRule type="expression" dxfId="711" priority="13">
      <formula>IF(RIGHT(TEXT(AE33,"0.#"),1)=".",FALSE,TRUE)</formula>
    </cfRule>
    <cfRule type="expression" dxfId="710" priority="14">
      <formula>IF(RIGHT(TEXT(AE33,"0.#"),1)=".",TRUE,FALSE)</formula>
    </cfRule>
  </conditionalFormatting>
  <conditionalFormatting sqref="AE34">
    <cfRule type="expression" dxfId="709" priority="11">
      <formula>IF(RIGHT(TEXT(AE34,"0.#"),1)=".",FALSE,TRUE)</formula>
    </cfRule>
    <cfRule type="expression" dxfId="708" priority="12">
      <formula>IF(RIGHT(TEXT(AE34,"0.#"),1)=".",TRUE,FALSE)</formula>
    </cfRule>
  </conditionalFormatting>
  <conditionalFormatting sqref="AI34">
    <cfRule type="expression" dxfId="707" priority="9">
      <formula>IF(RIGHT(TEXT(AI34,"0.#"),1)=".",FALSE,TRUE)</formula>
    </cfRule>
    <cfRule type="expression" dxfId="706" priority="10">
      <formula>IF(RIGHT(TEXT(AI34,"0.#"),1)=".",TRUE,FALSE)</formula>
    </cfRule>
  </conditionalFormatting>
  <conditionalFormatting sqref="AI33">
    <cfRule type="expression" dxfId="705" priority="7">
      <formula>IF(RIGHT(TEXT(AI33,"0.#"),1)=".",FALSE,TRUE)</formula>
    </cfRule>
    <cfRule type="expression" dxfId="704" priority="8">
      <formula>IF(RIGHT(TEXT(AI33,"0.#"),1)=".",TRUE,FALSE)</formula>
    </cfRule>
  </conditionalFormatting>
  <conditionalFormatting sqref="AM33">
    <cfRule type="expression" dxfId="703" priority="5">
      <formula>IF(RIGHT(TEXT(AM33,"0.#"),1)=".",FALSE,TRUE)</formula>
    </cfRule>
    <cfRule type="expression" dxfId="702" priority="6">
      <formula>IF(RIGHT(TEXT(AM33,"0.#"),1)=".",TRUE,FALSE)</formula>
    </cfRule>
  </conditionalFormatting>
  <conditionalFormatting sqref="AE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 manualBreakCount="1">
    <brk id="1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U6" sqref="U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t="s">
        <v>558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558</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7"/>
      <c r="AA2" s="828"/>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7"/>
      <c r="AA9" s="828"/>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7"/>
      <c r="AA16" s="828"/>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7"/>
      <c r="AA23" s="828"/>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7"/>
      <c r="AA30" s="828"/>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7"/>
      <c r="AA37" s="828"/>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7"/>
      <c r="AA44" s="828"/>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7"/>
      <c r="AA51" s="828"/>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7"/>
      <c r="AA58" s="828"/>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7"/>
      <c r="AA65" s="828"/>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3" t="s">
        <v>17</v>
      </c>
      <c r="H3" s="667"/>
      <c r="I3" s="667"/>
      <c r="J3" s="667"/>
      <c r="K3" s="667"/>
      <c r="L3" s="666" t="s">
        <v>18</v>
      </c>
      <c r="M3" s="667"/>
      <c r="N3" s="667"/>
      <c r="O3" s="667"/>
      <c r="P3" s="667"/>
      <c r="Q3" s="667"/>
      <c r="R3" s="667"/>
      <c r="S3" s="667"/>
      <c r="T3" s="667"/>
      <c r="U3" s="667"/>
      <c r="V3" s="667"/>
      <c r="W3" s="667"/>
      <c r="X3" s="668"/>
      <c r="Y3" s="652" t="s">
        <v>19</v>
      </c>
      <c r="Z3" s="653"/>
      <c r="AA3" s="653"/>
      <c r="AB3" s="797"/>
      <c r="AC3" s="813"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0"/>
      <c r="B16" s="1051"/>
      <c r="C16" s="1051"/>
      <c r="D16" s="1051"/>
      <c r="E16" s="1051"/>
      <c r="F16" s="1052"/>
      <c r="G16" s="813"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3"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0"/>
      <c r="B29" s="1051"/>
      <c r="C29" s="1051"/>
      <c r="D29" s="1051"/>
      <c r="E29" s="1051"/>
      <c r="F29" s="1052"/>
      <c r="G29" s="813"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3"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0"/>
      <c r="B42" s="1051"/>
      <c r="C42" s="1051"/>
      <c r="D42" s="1051"/>
      <c r="E42" s="1051"/>
      <c r="F42" s="1052"/>
      <c r="G42" s="813"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3"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0"/>
      <c r="B56" s="1051"/>
      <c r="C56" s="1051"/>
      <c r="D56" s="1051"/>
      <c r="E56" s="1051"/>
      <c r="F56" s="1052"/>
      <c r="G56" s="813"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3"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0"/>
      <c r="B69" s="1051"/>
      <c r="C69" s="1051"/>
      <c r="D69" s="1051"/>
      <c r="E69" s="1051"/>
      <c r="F69" s="1052"/>
      <c r="G69" s="813"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3"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0"/>
      <c r="B82" s="1051"/>
      <c r="C82" s="1051"/>
      <c r="D82" s="1051"/>
      <c r="E82" s="1051"/>
      <c r="F82" s="1052"/>
      <c r="G82" s="813"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3"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0"/>
      <c r="B95" s="1051"/>
      <c r="C95" s="1051"/>
      <c r="D95" s="1051"/>
      <c r="E95" s="1051"/>
      <c r="F95" s="1052"/>
      <c r="G95" s="813"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3"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0"/>
      <c r="B109" s="1051"/>
      <c r="C109" s="1051"/>
      <c r="D109" s="1051"/>
      <c r="E109" s="1051"/>
      <c r="F109" s="1052"/>
      <c r="G109" s="813"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3"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0"/>
      <c r="B122" s="1051"/>
      <c r="C122" s="1051"/>
      <c r="D122" s="1051"/>
      <c r="E122" s="1051"/>
      <c r="F122" s="1052"/>
      <c r="G122" s="813"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3"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0"/>
      <c r="B135" s="1051"/>
      <c r="C135" s="1051"/>
      <c r="D135" s="1051"/>
      <c r="E135" s="1051"/>
      <c r="F135" s="1052"/>
      <c r="G135" s="813"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3"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0"/>
      <c r="B148" s="1051"/>
      <c r="C148" s="1051"/>
      <c r="D148" s="1051"/>
      <c r="E148" s="1051"/>
      <c r="F148" s="1052"/>
      <c r="G148" s="813"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3"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0"/>
      <c r="B162" s="1051"/>
      <c r="C162" s="1051"/>
      <c r="D162" s="1051"/>
      <c r="E162" s="1051"/>
      <c r="F162" s="1052"/>
      <c r="G162" s="813"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3"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0"/>
      <c r="B175" s="1051"/>
      <c r="C175" s="1051"/>
      <c r="D175" s="1051"/>
      <c r="E175" s="1051"/>
      <c r="F175" s="1052"/>
      <c r="G175" s="813"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3"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0"/>
      <c r="B188" s="1051"/>
      <c r="C188" s="1051"/>
      <c r="D188" s="1051"/>
      <c r="E188" s="1051"/>
      <c r="F188" s="1052"/>
      <c r="G188" s="813"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3"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0"/>
      <c r="B201" s="1051"/>
      <c r="C201" s="1051"/>
      <c r="D201" s="1051"/>
      <c r="E201" s="1051"/>
      <c r="F201" s="1052"/>
      <c r="G201" s="813"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3"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0"/>
      <c r="B215" s="1051"/>
      <c r="C215" s="1051"/>
      <c r="D215" s="1051"/>
      <c r="E215" s="1051"/>
      <c r="F215" s="1052"/>
      <c r="G215" s="813"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3"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0"/>
      <c r="B228" s="1051"/>
      <c r="C228" s="1051"/>
      <c r="D228" s="1051"/>
      <c r="E228" s="1051"/>
      <c r="F228" s="1052"/>
      <c r="G228" s="813"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3"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0"/>
      <c r="B241" s="1051"/>
      <c r="C241" s="1051"/>
      <c r="D241" s="1051"/>
      <c r="E241" s="1051"/>
      <c r="F241" s="1052"/>
      <c r="G241" s="813"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3"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0"/>
      <c r="B254" s="1051"/>
      <c r="C254" s="1051"/>
      <c r="D254" s="1051"/>
      <c r="E254" s="1051"/>
      <c r="F254" s="1052"/>
      <c r="G254" s="813"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3"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12" sqref="J12:O12"/>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2018-08-27T03:16:22Z</cp:lastPrinted>
  <dcterms:created xsi:type="dcterms:W3CDTF">2012-03-13T00:50:25Z</dcterms:created>
  <dcterms:modified xsi:type="dcterms:W3CDTF">2018-08-27T03:17:52Z</dcterms:modified>
</cp:coreProperties>
</file>