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816_レビューシート最終公表に向けた作業依頼\02.各局から提出\旧運\3.自動車局○\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<sst xmlns="http://schemas.openxmlformats.org/spreadsheetml/2006/main" count="2961" uniqueCount="621">
  <si>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</si>
  <si>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</si>
  <si>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</si>
  <si>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</si>
  <si>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</si>
  <si>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</si>
  <si>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</si>
  <si>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</si>
  <si>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</si>
  <si>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</si>
  <si>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</si>
  <si>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</si>
  <si>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</si>
  <si>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</si>
  <si>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</si>
  <si>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</si>
  <si>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</si>
  <si>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</si>
  <si>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</si>
  <si>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</si>
  <si>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</si>
  <si>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</si>
  <si>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</si>
  <si>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</si>
  <si>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</si>
  <si>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</si>
  <si>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</si>
  <si>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</si>
  <si>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</si>
  <si>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</si>
  <si>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</si>
  <si>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</si>
  <si>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</si>
  <si>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</si>
  <si>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</si>
  <si>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</si>
  <si>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</si>
  <si>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</si>
  <si>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</si>
  <si>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</si>
  <si>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</si>
  <si>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</si>
  <si>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</si>
  <si>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</si>
  <si>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</si>
  <si>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</si>
  <si>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</si>
  <si>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</si>
  <si>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</si>
  <si>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</si>
  <si>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</si>
  <si>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</si>
  <si>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</si>
  <si>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</si>
  <si>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</si>
  <si>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</si>
  <si>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</si>
  <si>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</si>
  <si>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</si>
  <si>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</si>
  <si>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</si>
  <si>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</si>
  <si>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</si>
  <si>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</si>
  <si>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</si>
  <si>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</si>
  <si>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</si>
  <si>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</si>
  <si>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</si>
  <si>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</si>
  <si>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</si>
  <si>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</si>
  <si>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</si>
  <si>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</si>
  <si>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</si>
  <si>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</si>
  <si>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</si>
  <si>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</si>
  <si>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</si>
  <si>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</si>
  <si>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</si>
  <si>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</si>
  <si>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</si>
  <si>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</si>
  <si>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</si>
  <si>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</si>
  <si>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</si>
  <si>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</si>
  <si>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</si>
  <si>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</si>
  <si>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</si>
  <si>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</si>
  <si>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</si>
  <si>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</si>
  <si>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</si>
  <si>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</si>
  <si>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</si>
  <si>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</si>
  <si>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</si>
  <si>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</si>
  <si>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</si>
  <si>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</si>
  <si>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</si>
  <si>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</si>
  <si>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</si>
  <si>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</si>
  <si>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</si>
  <si>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</si>
  <si>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</si>
  <si>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</si>
  <si>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</si>
  <si>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</si>
  <si>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</si>
  <si>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</si>
  <si>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</si>
  <si>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</si>
  <si>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</si>
  <si>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</si>
  <si>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</si>
  <si>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</si>
  <si>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</si>
  <si>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</si>
  <si>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</si>
  <si>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</si>
  <si>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</si>
  <si>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</si>
  <si>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</si>
  <si>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</si>
  <si>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</si>
  <si>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</si>
  <si>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</si>
  <si>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</si>
  <si>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</si>
  <si>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</si>
  <si>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</si>
  <si>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</si>
  <si>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</si>
  <si>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</si>
  <si>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</si>
  <si>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</si>
  <si>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</si>
  <si>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</si>
  <si>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</si>
  <si>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</si>
  <si>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</si>
  <si>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</si>
  <si>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</si>
  <si>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</si>
  <si>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</si>
  <si>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</si>
  <si>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</si>
  <si>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</si>
  <si>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</si>
  <si>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</si>
  <si>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</si>
  <si>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</si>
  <si>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</si>
  <si>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</si>
  <si>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</si>
  <si>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</si>
  <si>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</si>
  <si>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</si>
  <si>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</si>
  <si>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</si>
  <si>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</si>
  <si>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</si>
  <si>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</si>
  <si>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</si>
  <si>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</si>
  <si>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</si>
  <si>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</si>
  <si>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</si>
  <si>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</si>
  <si>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</si>
  <si>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</si>
  <si>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</si>
  <si>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</si>
  <si>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</si>
  <si>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</si>
  <si>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</si>
  <si>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</si>
  <si>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</si>
  <si>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</si>
  <si>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</si>
  <si>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</si>
  <si>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</si>
  <si>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</si>
  <si>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</si>
  <si>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</si>
  <si>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</si>
  <si>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</si>
  <si>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</si>
  <si>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</si>
  <si>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</si>
  <si>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</si>
  <si>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</si>
  <si>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</si>
  <si>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</si>
  <si>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</si>
  <si>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</si>
  <si>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</si>
  <si>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</si>
  <si>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</si>
  <si>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</si>
  <si>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</si>
  <si>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</si>
  <si>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</si>
  <si>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</si>
  <si>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</si>
  <si>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</si>
  <si>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</si>
  <si>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</si>
  <si>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</si>
  <si>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</si>
  <si>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</si>
  <si>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</si>
  <si>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</si>
  <si>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</si>
  <si>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</si>
  <si>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</si>
  <si>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</si>
  <si>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</si>
  <si>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</si>
  <si>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</si>
  <si>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</si>
  <si>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</si>
  <si>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</si>
  <si>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</si>
  <si>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</si>
  <si>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</si>
  <si>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</si>
  <si>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</si>
  <si>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</si>
  <si>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</si>
  <si>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</si>
  <si>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</si>
  <si>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</si>
  <si>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</si>
  <si>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</si>
  <si>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</si>
  <si>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</si>
  <si>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</si>
  <si>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</si>
  <si>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</si>
  <si>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</si>
  <si>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</si>
  <si>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</si>
  <si>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</si>
  <si>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</si>
  <si>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</si>
  <si>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</si>
  <si>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</si>
  <si>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</si>
  <si>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</si>
  <si>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</si>
  <si>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</si>
  <si>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</si>
  <si>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</si>
  <si>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</si>
  <si>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</si>
  <si>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</si>
  <si>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</si>
  <si>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</si>
  <si>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</si>
  <si>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</si>
  <si>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</si>
  <si>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</si>
  <si>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</si>
  <si>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</si>
  <si>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</si>
  <si>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</si>
  <si>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</si>
  <si>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</si>
  <si>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</si>
  <si>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</si>
  <si>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</si>
  <si>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</si>
  <si>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</si>
  <si>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</si>
  <si>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</si>
  <si>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</si>
  <si>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</si>
  <si>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</si>
  <si>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</si>
  <si>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</si>
  <si>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</si>
  <si>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</si>
  <si>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</si>
  <si>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</si>
  <si>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</si>
  <si>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</si>
  <si>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</si>
  <si>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</si>
  <si>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</si>
  <si>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</si>
  <si>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</si>
  <si>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</si>
  <si>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</si>
  <si>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</si>
  <si>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</si>
  <si>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</si>
  <si>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</si>
  <si>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</si>
  <si>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</si>
  <si>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</si>
  <si>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</si>
  <si>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</si>
  <si>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</si>
  <si>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</si>
  <si>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</si>
  <si>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</si>
  <si>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</si>
  <si>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</si>
  <si>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</si>
  <si>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</si>
  <si>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</si>
  <si>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</si>
  <si>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</si>
  <si>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</si>
  <si>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</si>
  <si>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</si>
  <si>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</si>
  <si>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</si>
  <si>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</si>
  <si>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</si>
  <si>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</si>
  <si>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</si>
  <si>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</si>
  <si>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</si>
  <si>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</si>
  <si>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</si>
  <si>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</si>
  <si>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</si>
  <si>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</si>
  <si>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</si>
  <si>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</si>
  <si>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</si>
  <si>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</si>
  <si>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</si>
  <si>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</si>
  <si>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</si>
  <si>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</si>
  <si>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</si>
  <si>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</si>
  <si>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</si>
  <si>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</si>
  <si>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</si>
  <si>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</si>
  <si>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</si>
  <si>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</si>
  <si>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</si>
  <si>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</si>
  <si>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</si>
  <si>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</si>
  <si>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</si>
  <si>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</si>
  <si>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</si>
  <si>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</si>
  <si>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</si>
  <si>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</si>
  <si>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</si>
  <si>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</si>
  <si>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</si>
  <si>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</si>
  <si>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</si>
  <si>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</si>
  <si>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</si>
  <si>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</si>
  <si>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</si>
  <si>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</si>
  <si>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</si>
  <si>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</si>
  <si>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</si>
  <si>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</si>
  <si>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</si>
  <si>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</si>
  <si>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</si>
  <si>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</si>
  <si>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</si>
  <si>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</si>
  <si>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</si>
  <si>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</si>
  <si>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</si>
  <si>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</si>
  <si>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</si>
  <si>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</si>
  <si>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</si>
  <si>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</si>
  <si>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</si>
  <si>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</si>
  <si>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</si>
  <si>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</si>
  <si>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</si>
  <si>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</si>
  <si>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</si>
  <si>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</si>
  <si>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</si>
  <si>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</si>
  <si>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</si>
  <si>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</si>
  <si>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</si>
  <si>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</si>
  <si>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</si>
  <si>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</si>
  <si>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</si>
  <si>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</si>
  <si>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</si>
  <si>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</si>
  <si>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</si>
  <si>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</si>
  <si>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</si>
  <si>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</si>
  <si>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</si>
  <si>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</si>
  <si>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</si>
  <si>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</si>
  <si>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</si>
  <si>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</si>
  <si>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</si>
  <si>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</si>
  <si>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</si>
  <si>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</si>
  <si>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</si>
  <si>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</si>
  <si>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</si>
  <si>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</si>
  <si>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</si>
  <si>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</si>
  <si>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</si>
  <si>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</si>
  <si>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</si>
  <si>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</si>
  <si>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</si>
  <si>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</si>
  <si>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</si>
  <si>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</si>
  <si>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</si>
  <si>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</si>
  <si>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</si>
  <si>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</si>
  <si>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</si>
  <si>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</si>
  <si>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</si>
  <si>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</si>
  <si>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</si>
  <si>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</si>
  <si>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</si>
  <si>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</si>
  <si>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</si>
  <si>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</si>
  <si>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</si>
  <si>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</si>
  <si>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</si>
  <si>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</si>
  <si>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</si>
  <si>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</si>
  <si>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</si>
  <si>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</si>
  <si>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</si>
  <si>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</si>
  <si>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</si>
  <si>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</si>
  <si>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</si>
  <si>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</si>
  <si>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</si>
  <si>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</si>
  <si>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</si>
  <si>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</si>
  <si>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</si>
  <si>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</si>
  <si>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</si>
  <si>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</si>
  <si>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</si>
  <si>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</si>
  <si>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</si>
  <si>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</si>
  <si>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</si>
  <si>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</si>
  <si>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</si>
  <si>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</si>
  <si>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</si>
  <si>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</si>
  <si>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</si>
  <si>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</si>
  <si>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</si>
  <si>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</si>
  <si>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</si>
  <si>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</si>
  <si>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</si>
  <si>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</si>
  <si>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</si>
  <si>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</si>
  <si>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</si>
  <si>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</si>
  <si>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</si>
  <si>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</si>
  <si>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</si>
  <si>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</si>
  <si>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</si>
  <si>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</si>
  <si>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</si>
  <si>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</si>
  <si>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</si>
  <si>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</si>
  <si>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</si>
  <si>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</si>
  <si>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</si>
  <si>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</si>
  <si>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</si>
  <si>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</si>
  <si>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</si>
  <si>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</si>
  <si>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</si>
  <si>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</si>
  <si>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</si>
  <si>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</si>
  <si>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</si>
  <si>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</si>
  <si>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</si>
  <si>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</si>
  <si>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</si>
  <si>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</si>
  <si>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</si>
  <si>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</si>
  <si>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</si>
  <si>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</si>
  <si>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</si>
  <si>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</si>
  <si>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</si>
  <si>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</si>
  <si>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</si>
  <si>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</si>
  <si>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</si>
  <si>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</si>
  <si>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</si>
  <si>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</si>
  <si>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</si>
  <si>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</si>
  <si>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</si>
  <si>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</si>
  <si>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</si>
  <si>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</si>
  <si>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</si>
  <si>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</si>
  <si>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</si>
  <si>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</si>
  <si>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</si>
  <si>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</si>
  <si>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</si>
  <si>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</si>
  <si>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被害者相談等自賠責制度の適正・円滑な執行</t>
  </si>
  <si>
    <t>自動車局</t>
  </si>
  <si>
    <t>保障制度参事官室</t>
    <rPh sb="0" eb="2">
      <t>ホショウ</t>
    </rPh>
    <rPh sb="2" eb="4">
      <t>セイド</t>
    </rPh>
    <rPh sb="4" eb="8">
      <t>サンジカンシツ</t>
    </rPh>
    <phoneticPr fontId="5"/>
  </si>
  <si>
    <t>参事官　小林　豊</t>
    <rPh sb="4" eb="6">
      <t>コバヤシ</t>
    </rPh>
    <rPh sb="7" eb="8">
      <t>ユタ</t>
    </rPh>
    <phoneticPr fontId="5"/>
  </si>
  <si>
    <t>○</t>
  </si>
  <si>
    <t>自動車損害賠償保障法附則第4項、第5項</t>
  </si>
  <si>
    <t>自動車事故対策計画
（平成14年国土交通省告示第52号）</t>
  </si>
  <si>
    <t>自動車事故に係る損害賠償問題等について、公正で中立な弁護士による相談等を受けられる環境の整備を図り、自動車事故被害者の救済を図る。</t>
    <rPh sb="14" eb="15">
      <t>トウ</t>
    </rPh>
    <phoneticPr fontId="5"/>
  </si>
  <si>
    <t>-</t>
  </si>
  <si>
    <t>-</t>
    <phoneticPr fontId="5"/>
  </si>
  <si>
    <t>自動車事故対策費補助金</t>
    <rPh sb="0" eb="3">
      <t>ジドウシャ</t>
    </rPh>
    <rPh sb="3" eb="5">
      <t>ジコ</t>
    </rPh>
    <rPh sb="5" eb="7">
      <t>タイサク</t>
    </rPh>
    <rPh sb="7" eb="8">
      <t>ヒ</t>
    </rPh>
    <rPh sb="8" eb="11">
      <t>ホジョキン</t>
    </rPh>
    <phoneticPr fontId="5"/>
  </si>
  <si>
    <t>示談あっ旋成立率を目標値とする。</t>
  </si>
  <si>
    <t>示談あっ旋成立率
（示談あっ旋成立件数／示談あっ旋件数）</t>
    <rPh sb="10" eb="12">
      <t>ジダン</t>
    </rPh>
    <rPh sb="14" eb="15">
      <t>セン</t>
    </rPh>
    <rPh sb="15" eb="17">
      <t>セイリツ</t>
    </rPh>
    <rPh sb="17" eb="19">
      <t>ケンスウ</t>
    </rPh>
    <rPh sb="20" eb="22">
      <t>ジダン</t>
    </rPh>
    <rPh sb="24" eb="25">
      <t>セン</t>
    </rPh>
    <rPh sb="25" eb="27">
      <t>ケンスウ</t>
    </rPh>
    <phoneticPr fontId="5"/>
  </si>
  <si>
    <t>＜相談事業に要する経費の補助＞
・自動車事故に係る損害賠償に関する相談件数</t>
  </si>
  <si>
    <t>件</t>
    <rPh sb="0" eb="1">
      <t>ケン</t>
    </rPh>
    <phoneticPr fontId="5"/>
  </si>
  <si>
    <t>＜示談あっ旋事業に要する経費の補助＞
・示談あっ旋件数</t>
  </si>
  <si>
    <t>&lt;相談事業に要する経費の補助＞
事業経費／自動車事故に係る損害賠償に関する相談件数　　　　　　　　　　　　</t>
    <phoneticPr fontId="5"/>
  </si>
  <si>
    <t>円／件</t>
    <rPh sb="0" eb="1">
      <t>エン</t>
    </rPh>
    <rPh sb="2" eb="3">
      <t>ケン</t>
    </rPh>
    <phoneticPr fontId="5"/>
  </si>
  <si>
    <t>&lt;示談あっ旋事業に要する経費の補助＞
事業経費／示談あっ旋件数　</t>
    <phoneticPr fontId="5"/>
  </si>
  <si>
    <t>198,338,298/
2,115</t>
    <phoneticPr fontId="5"/>
  </si>
  <si>
    <t>５　安全で安心できる交通の確保、治安・生活安全の確保</t>
  </si>
  <si>
    <t>16　自動車事故の被害者の救済を図る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</si>
  <si>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</si>
  <si>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t>
  </si>
  <si>
    <t>無</t>
  </si>
  <si>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</si>
  <si>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</si>
  <si>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成果実績は目標値に見合ったものとなっている。</t>
  </si>
  <si>
    <t>316</t>
    <phoneticPr fontId="5"/>
  </si>
  <si>
    <t>294</t>
    <phoneticPr fontId="5"/>
  </si>
  <si>
    <t>302</t>
    <phoneticPr fontId="5"/>
  </si>
  <si>
    <t>187</t>
    <phoneticPr fontId="5"/>
  </si>
  <si>
    <t>182</t>
    <phoneticPr fontId="5"/>
  </si>
  <si>
    <t>185</t>
    <phoneticPr fontId="5"/>
  </si>
  <si>
    <t>199</t>
    <phoneticPr fontId="5"/>
  </si>
  <si>
    <t>弁護士謝金</t>
    <rPh sb="0" eb="3">
      <t>ベンゴシ</t>
    </rPh>
    <rPh sb="3" eb="5">
      <t>シャキン</t>
    </rPh>
    <phoneticPr fontId="5"/>
  </si>
  <si>
    <t>弁護士に対する謝金</t>
    <rPh sb="0" eb="3">
      <t>ベンゴシ</t>
    </rPh>
    <rPh sb="4" eb="5">
      <t>タイ</t>
    </rPh>
    <rPh sb="7" eb="9">
      <t>シャキン</t>
    </rPh>
    <phoneticPr fontId="5"/>
  </si>
  <si>
    <t>広報費</t>
    <rPh sb="0" eb="3">
      <t>コウホウヒ</t>
    </rPh>
    <phoneticPr fontId="5"/>
  </si>
  <si>
    <t>事務費</t>
    <rPh sb="0" eb="3">
      <t>ジムヒ</t>
    </rPh>
    <phoneticPr fontId="5"/>
  </si>
  <si>
    <t>郵便通信費、消耗品費等</t>
    <rPh sb="0" eb="2">
      <t>ユウビン</t>
    </rPh>
    <rPh sb="2" eb="5">
      <t>ツウシンヒ</t>
    </rPh>
    <rPh sb="6" eb="9">
      <t>ショウモウヒン</t>
    </rPh>
    <rPh sb="9" eb="10">
      <t>ヒ</t>
    </rPh>
    <rPh sb="10" eb="11">
      <t>トウ</t>
    </rPh>
    <phoneticPr fontId="5"/>
  </si>
  <si>
    <t>研修費</t>
    <rPh sb="0" eb="3">
      <t>ケンシュウヒ</t>
    </rPh>
    <phoneticPr fontId="5"/>
  </si>
  <si>
    <t>開催経費（会場借料等）</t>
    <rPh sb="0" eb="2">
      <t>カイサイ</t>
    </rPh>
    <rPh sb="2" eb="4">
      <t>ケイヒ</t>
    </rPh>
    <rPh sb="5" eb="7">
      <t>カイジョウ</t>
    </rPh>
    <rPh sb="7" eb="9">
      <t>シャクリョウ</t>
    </rPh>
    <rPh sb="9" eb="10">
      <t>トウ</t>
    </rPh>
    <phoneticPr fontId="5"/>
  </si>
  <si>
    <t>事務委託費</t>
    <rPh sb="0" eb="2">
      <t>ジム</t>
    </rPh>
    <rPh sb="2" eb="4">
      <t>イタク</t>
    </rPh>
    <rPh sb="4" eb="5">
      <t>ヒ</t>
    </rPh>
    <phoneticPr fontId="5"/>
  </si>
  <si>
    <t>A.（公財）日弁連交通事故相談センター</t>
  </si>
  <si>
    <t>（公財）日弁連交通事故相談センター</t>
  </si>
  <si>
    <t>弁護士による自動車事故に係る損害賠償に関する相談事業・示談あっ旋事業を実施</t>
  </si>
  <si>
    <t>補助金等交付</t>
  </si>
  <si>
    <t>564,253,104/46,422</t>
    <phoneticPr fontId="5"/>
  </si>
  <si>
    <t>566,788,582/43,421</t>
    <phoneticPr fontId="5"/>
  </si>
  <si>
    <t>165,516,739/1,660</t>
    <phoneticPr fontId="5"/>
  </si>
  <si>
    <t>161,375,599/1,547</t>
    <phoneticPr fontId="5"/>
  </si>
  <si>
    <t>143,369,864/1,238</t>
    <phoneticPr fontId="5"/>
  </si>
  <si>
    <t>被害者からの相談件数及び示談あっ旋件数ともに減少傾向にあるが、活動実績は見込みに見合ったものとなっている。</t>
    <rPh sb="10" eb="11">
      <t>オヨ</t>
    </rPh>
    <rPh sb="22" eb="24">
      <t>ゲンショウ</t>
    </rPh>
    <rPh sb="24" eb="26">
      <t>ケイコウ</t>
    </rPh>
    <rPh sb="31" eb="33">
      <t>カツドウ</t>
    </rPh>
    <rPh sb="33" eb="35">
      <t>ジッセキ</t>
    </rPh>
    <rPh sb="36" eb="38">
      <t>ミコミ</t>
    </rPh>
    <rPh sb="40" eb="42">
      <t>ミア</t>
    </rPh>
    <phoneticPr fontId="5"/>
  </si>
  <si>
    <t>相談所の運営・管理経費等</t>
    <rPh sb="0" eb="2">
      <t>ソウダン</t>
    </rPh>
    <rPh sb="2" eb="3">
      <t>ショ</t>
    </rPh>
    <rPh sb="4" eb="6">
      <t>ウンエイ</t>
    </rPh>
    <rPh sb="7" eb="9">
      <t>カンリ</t>
    </rPh>
    <rPh sb="9" eb="11">
      <t>ケイヒ</t>
    </rPh>
    <rPh sb="11" eb="12">
      <t>ナド</t>
    </rPh>
    <phoneticPr fontId="5"/>
  </si>
  <si>
    <t>リーフレット印刷費・広報活動経費等</t>
    <rPh sb="6" eb="8">
      <t>インサツ</t>
    </rPh>
    <rPh sb="8" eb="9">
      <t>ヒ</t>
    </rPh>
    <rPh sb="10" eb="12">
      <t>コウホウ</t>
    </rPh>
    <rPh sb="12" eb="14">
      <t>カツドウ</t>
    </rPh>
    <rPh sb="14" eb="16">
      <t>ケイヒ</t>
    </rPh>
    <rPh sb="16" eb="17">
      <t>トウ</t>
    </rPh>
    <phoneticPr fontId="5"/>
  </si>
  <si>
    <t>575,827,327/39,015</t>
    <phoneticPr fontId="5"/>
  </si>
  <si>
    <t>615,707,609/
44,542</t>
    <phoneticPr fontId="5"/>
  </si>
  <si>
    <t>-</t>
    <phoneticPr fontId="5"/>
  </si>
  <si>
    <t>自動車事故に係る損害賠償問題等について、公正で中立な弁護士による相談等を受けられる環境の整備を図ることにより、自動車事故被害者の救済の推進に寄与する。</t>
    <rPh sb="67" eb="69">
      <t>スイシン</t>
    </rPh>
    <rPh sb="70" eb="72">
      <t>キヨ</t>
    </rPh>
    <phoneticPr fontId="5"/>
  </si>
  <si>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5"/>
  </si>
  <si>
    <t>本事業については、自動車事故の損害賠償の適正な支払いの確保を図るため、公平・中立性を確保の上、被害者が無償で事故に係る賠償の相談等を行える環境が整える必要があるところ、当該事業を適切に実施可能な者に補助金を交付しており、必要かつ適切な事業となっている。また本制度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セイド</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5"/>
  </si>
  <si>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</si>
  <si>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本事業における主な使途は、相談事業・示談あっ旋事業の実施に係る弁護士謝金等であり、真に必要とされるものに限定されており、コスト等の水準は妥当である。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3" eb="64">
      <t>ナド</t>
    </rPh>
    <rPh sb="65" eb="67">
      <t>スイジュン</t>
    </rPh>
    <rPh sb="68" eb="70">
      <t>ダトウ</t>
    </rPh>
    <phoneticPr fontId="5"/>
  </si>
  <si>
    <t>自動車事故の被害者救済を図る観点から、事故に係る損害賠償問題について適正かつ迅速な解決を図るために重要な役割を果たしている。
本事業については、自動車事故に係る専門的知識（高次脳機能障害に係る認定基準等）の研修実施等、相談等実施体制の充実・強化を図るとともに、相談等実績が少ない相談所を補助対象から除外するなどの合理化を進めている。</t>
    <rPh sb="63" eb="64">
      <t>ホン</t>
    </rPh>
    <rPh sb="100" eb="101">
      <t>ナド</t>
    </rPh>
    <rPh sb="107" eb="108">
      <t>ナド</t>
    </rPh>
    <phoneticPr fontId="5"/>
  </si>
  <si>
    <t>自動車事故被害者等のニーズを踏まえ、相談所の開設時間や開設場所等を改善していく等、より一層の事業内容の充実及び効果的な事業の実施を図る。</t>
    <rPh sb="27" eb="29">
      <t>カイセツ</t>
    </rPh>
    <rPh sb="29" eb="31">
      <t>バショ</t>
    </rPh>
    <rPh sb="39" eb="40">
      <t>ナド</t>
    </rPh>
    <rPh sb="43" eb="45">
      <t>イッソウ</t>
    </rPh>
    <phoneticPr fontId="5"/>
  </si>
  <si>
    <t xml:space="preserve">（公財）日弁連交通事故相談センターを対象に、弁護士による自動車事故に係る損害賠償に関する相談事業・示談あっ旋事業等に要する経費の一部を補助（補助率：定額）。
</t>
    <rPh sb="0" eb="17">
      <t>ニチベンレン</t>
    </rPh>
    <rPh sb="18" eb="20">
      <t>タイショウ</t>
    </rPh>
    <rPh sb="58" eb="59">
      <t>ヨウ</t>
    </rPh>
    <phoneticPr fontId="5"/>
  </si>
  <si>
    <t>・補助対象事業実績報告書（公益財団法人日弁連交通事故相談センターホームページ　http://www.n-tacc.or.jp/solution/assen.htmlにも掲載）</t>
    <rPh sb="1" eb="3">
      <t>ホジョ</t>
    </rPh>
    <rPh sb="3" eb="5">
      <t>タイショウ</t>
    </rPh>
    <rPh sb="5" eb="7">
      <t>ジギョウ</t>
    </rPh>
    <rPh sb="7" eb="9">
      <t>ジッセキ</t>
    </rPh>
    <rPh sb="9" eb="11">
      <t>ホウコク</t>
    </rPh>
    <rPh sb="11" eb="12">
      <t>ショ</t>
    </rPh>
    <rPh sb="13" eb="32">
      <t>ニチベンレン</t>
    </rPh>
    <rPh sb="84" eb="86">
      <t>ケイサイ</t>
    </rPh>
    <phoneticPr fontId="5"/>
  </si>
  <si>
    <t>公開プロセスの結果を踏まえ、相談・示談あっ旋のあり方の他、研修や事業経費のあり方についても、しっかりと実態を把握した上で、改善を図るべき。</t>
    <rPh sb="0" eb="2">
      <t>コウカイ</t>
    </rPh>
    <rPh sb="7" eb="9">
      <t>ケッカ</t>
    </rPh>
    <rPh sb="10" eb="11">
      <t>フ</t>
    </rPh>
    <rPh sb="14" eb="16">
      <t>ソウダン</t>
    </rPh>
    <rPh sb="17" eb="19">
      <t>ジダン</t>
    </rPh>
    <rPh sb="21" eb="22">
      <t>セン</t>
    </rPh>
    <rPh sb="25" eb="26">
      <t>カタ</t>
    </rPh>
    <rPh sb="27" eb="28">
      <t>ホカ</t>
    </rPh>
    <rPh sb="29" eb="31">
      <t>ケンシュウ</t>
    </rPh>
    <rPh sb="32" eb="34">
      <t>ジギョウ</t>
    </rPh>
    <rPh sb="34" eb="36">
      <t>ケイヒ</t>
    </rPh>
    <rPh sb="39" eb="40">
      <t>カタ</t>
    </rPh>
    <rPh sb="51" eb="53">
      <t>ジッタイ</t>
    </rPh>
    <rPh sb="54" eb="56">
      <t>ハアク</t>
    </rPh>
    <rPh sb="58" eb="59">
      <t>ウエ</t>
    </rPh>
    <rPh sb="61" eb="63">
      <t>カイゼン</t>
    </rPh>
    <rPh sb="64" eb="65">
      <t>ハカ</t>
    </rPh>
    <phoneticPr fontId="5"/>
  </si>
  <si>
    <t>-</t>
    <phoneticPr fontId="5"/>
  </si>
  <si>
    <t>【平成30年度公開プロセス】
「事業全体の抜本的な改善」
・自動車のメリットを社会が享受している以上、そのネガティブな影響となる交通事故被害者の救済は社会善であり、国が引き続き行うべき。
・平日の相談所での直接面談を前提とし続けるのではなく、電話・ICT対応、夜間・休日対応等多様な手法の組合せを検討すべき。
・医療機関や警察等と連携し、被害者の全体像を把握しつつ、その実態に応じた取組を進めるべき。
・示談のあっ旋成立という結果だけでなく、内容もしっかり精査するなど、事業の効果検証を適切に行うべき。
・経済状況に関わらず相談可能という体制に関連して、被害者の実態をしっかりと把握しつつ、そのあり方を検討すべき。
・弁護士の方への支払について、相談ベースではなく成果ベースで検討してはどうか。
・相談員の研修について、しっかり実態を把握した上で、弁護士会等民間で対応できる分野との役割分担を整理し、国でなければ対応できない分野に特化してはどうか。
・創意工夫を活かせるやり方として、民間委託、競争入札等の方法もあるのではないか。</t>
    <phoneticPr fontId="5"/>
  </si>
  <si>
    <t>（１）本事業については、自動車事故の被害者を救済するために必要な制度として、国が引き続き行うものとする。年間の相談件数が約４万件で推移する中、交通事故被害者の中で相談を必要とする方々に的確に本事業を提供できるようにするため、本事業が効率的で、被害者の方々の救済のため真に効果的なものとなるよう、以下の改善に取り組む。
（２）相談手法については、高齢者や過疎地居住者等を含めた交通事故被害者の様々なニーズと本事業の効率性のバランスを踏まえつつ、費用面にも留意の上、相談者の利便性向上の実現に向けた、ＩＣＴ活用による常時予約受付の導入、休日・夜間も含めた相談所の開設日・時間や利用実績等に合わせた相談体制の見直し等について検討し、年度内を目途に結論を得る。
（３）被害者の全体像を把握しつつ、本事業による救済を必要とする被害者、特に保険会社等によるサポートが得られにくい歩行中の事故被害者等に対し、確実に情報が提供されるよう、インターネットの活用等による広報手段の見直しや警察等関係機関との協力関係の強化等を図る。
（４）示談結果等について利用者へのアンケートによる満足度調査を年度内に行い、事業の効果検証結果を踏まえた不断のサービスの見直しを図る。
（５）本当に救済を必要とする層が経済状況に関わらず本事業を活用できるよう、被害者の抱える紛争等の実態や相談事案の内容の傾向を年度内に分析し、必要に応じて改善を図る。
（６）弁護士への支払のあり方については、一般の弁護士報酬の実態や他の法律相談機関での事例等も踏まえ、支払方法が適正かどうか年度内に検証を行う。
（７）相談員向け研修については、交通事故事案対応に係る専門性や質の確保に留意しつつ、弁護士会での研修等の実態も踏まえ、年度内に役割分担を整理し、国でなければ対応できない分野に特化した上で実施する。
（８）公募等競争による創意工夫が可能であるかを検討し、年度内を目途に結論を得る。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</si>
</sst>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38100</xdr:colOff>
      <xdr:row>741</xdr:row>
      <xdr:rowOff>215900</xdr:rowOff>
    </xdr:from>
    <xdr:to>
      <xdr:col>31</xdr:col>
      <xdr:colOff>131541</xdr:colOff>
      <xdr:row>755</xdr:row>
      <xdr:rowOff>220842</xdr:rowOff>
    </xdr:to>
    <xdr:grpSp>
      <xdr:nvGrpSpPr>
        <xdr:cNvPr id="2" name="グループ化 1"/>
        <xdr:cNvGrpSpPr/>
      </xdr:nvGrpSpPr>
      <xdr:grpSpPr>
        <a:xfrm>
          <a:off x="4475629" y="51180253"/>
          <a:ext cx="1908794" cy="4868295"/>
          <a:chOff x="4588969" y="235317846"/>
          <a:chExt cx="1922241" cy="4983342"/>
        </a:xfrm>
      </xdr:grpSpPr>
      <xdr:sp macro="" textlink="">
        <xdr:nvSpPr>
          <xdr:cNvPr id="3"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558</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自動車事故による被害者の援護に関する事業に補助を行い、被害者の保護を増進する。</a:t>
            </a:r>
          </a:p>
        </xdr:txBody>
      </xdr:sp>
      <xdr:sp macro="" textlink="">
        <xdr:nvSpPr>
          <xdr:cNvPr id="5"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558</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7"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11"/>
          <xdr:cNvSpPr txBox="1"/>
        </xdr:nvSpPr>
        <xdr:spPr bwMode="auto">
          <a:xfrm>
            <a:off x="4638719" y="237890919"/>
            <a:ext cx="1416317" cy="22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514" zoomScale="85" zoomScaleNormal="70"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189</v>
      </c>
      <c r="AT2" s="939"/>
      <c r="AU2" s="939"/>
      <c r="AV2" s="52" t="str">
        <f>IF(AW2="", "", "-")</f>
        <v/>
      </c>
      <c r="AW2" s="910"/>
      <c r="AX2" s="910"/>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142</v>
      </c>
      <c r="H5" s="837"/>
      <c r="I5" s="837"/>
      <c r="J5" s="837"/>
      <c r="K5" s="837"/>
      <c r="L5" s="837"/>
      <c r="M5" s="838" t="s">
        <v>66</v>
      </c>
      <c r="N5" s="839"/>
      <c r="O5" s="839"/>
      <c r="P5" s="839"/>
      <c r="Q5" s="839"/>
      <c r="R5" s="840"/>
      <c r="S5" s="841" t="s">
        <v>131</v>
      </c>
      <c r="T5" s="837"/>
      <c r="U5" s="837"/>
      <c r="V5" s="837"/>
      <c r="W5" s="837"/>
      <c r="X5" s="842"/>
      <c r="Y5" s="695" t="s">
        <v>3</v>
      </c>
      <c r="Z5" s="539"/>
      <c r="AA5" s="539"/>
      <c r="AB5" s="539"/>
      <c r="AC5" s="539"/>
      <c r="AD5" s="540"/>
      <c r="AE5" s="696" t="s">
        <v>552</v>
      </c>
      <c r="AF5" s="696"/>
      <c r="AG5" s="696"/>
      <c r="AH5" s="696"/>
      <c r="AI5" s="696"/>
      <c r="AJ5" s="696"/>
      <c r="AK5" s="696"/>
      <c r="AL5" s="696"/>
      <c r="AM5" s="696"/>
      <c r="AN5" s="696"/>
      <c r="AO5" s="696"/>
      <c r="AP5" s="697"/>
      <c r="AQ5" s="698" t="s">
        <v>553</v>
      </c>
      <c r="AR5" s="699"/>
      <c r="AS5" s="699"/>
      <c r="AT5" s="699"/>
      <c r="AU5" s="699"/>
      <c r="AV5" s="699"/>
      <c r="AW5" s="699"/>
      <c r="AX5" s="700"/>
    </row>
    <row r="6" spans="1:50" ht="39" customHeight="1" x14ac:dyDescent="0.15">
      <c r="A6" s="703" t="s">
        <v>4</v>
      </c>
      <c r="B6" s="704"/>
      <c r="C6" s="704"/>
      <c r="D6" s="704"/>
      <c r="E6" s="704"/>
      <c r="F6" s="704"/>
      <c r="G6" s="391" t="str">
        <f>入力規則等!F39</f>
        <v>自動車安全特別会計自動車事故対策勘定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交通安全対策、犯罪被害者等施策</v>
      </c>
      <c r="H8" s="717"/>
      <c r="I8" s="717"/>
      <c r="J8" s="717"/>
      <c r="K8" s="717"/>
      <c r="L8" s="717"/>
      <c r="M8" s="717"/>
      <c r="N8" s="717"/>
      <c r="O8" s="717"/>
      <c r="P8" s="717"/>
      <c r="Q8" s="717"/>
      <c r="R8" s="717"/>
      <c r="S8" s="717"/>
      <c r="T8" s="717"/>
      <c r="U8" s="717"/>
      <c r="V8" s="717"/>
      <c r="W8" s="717"/>
      <c r="X8" s="941"/>
      <c r="Y8" s="843" t="s">
        <v>390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557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615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2" t="s">
        <v>24</v>
      </c>
      <c r="B12" s="943"/>
      <c r="C12" s="943"/>
      <c r="D12" s="943"/>
      <c r="E12" s="943"/>
      <c r="F12" s="944"/>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720</v>
      </c>
      <c r="Q13" s="655"/>
      <c r="R13" s="655"/>
      <c r="S13" s="655"/>
      <c r="T13" s="655"/>
      <c r="U13" s="655"/>
      <c r="V13" s="656"/>
      <c r="W13" s="654">
        <v>720</v>
      </c>
      <c r="X13" s="655"/>
      <c r="Y13" s="655"/>
      <c r="Z13" s="655"/>
      <c r="AA13" s="655"/>
      <c r="AB13" s="655"/>
      <c r="AC13" s="656"/>
      <c r="AD13" s="654">
        <v>570</v>
      </c>
      <c r="AE13" s="655"/>
      <c r="AF13" s="655"/>
      <c r="AG13" s="655"/>
      <c r="AH13" s="655"/>
      <c r="AI13" s="655"/>
      <c r="AJ13" s="656"/>
      <c r="AK13" s="654">
        <v>570</v>
      </c>
      <c r="AL13" s="655"/>
      <c r="AM13" s="655"/>
      <c r="AN13" s="655"/>
      <c r="AO13" s="655"/>
      <c r="AP13" s="655"/>
      <c r="AQ13" s="656"/>
      <c r="AR13" s="918">
        <v>570</v>
      </c>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559</v>
      </c>
      <c r="Q14" s="655"/>
      <c r="R14" s="655"/>
      <c r="S14" s="655"/>
      <c r="T14" s="655"/>
      <c r="U14" s="655"/>
      <c r="V14" s="656"/>
      <c r="W14" s="654" t="s">
        <v>559</v>
      </c>
      <c r="X14" s="655"/>
      <c r="Y14" s="655"/>
      <c r="Z14" s="655"/>
      <c r="AA14" s="655"/>
      <c r="AB14" s="655"/>
      <c r="AC14" s="656"/>
      <c r="AD14" s="654" t="s">
        <v>559</v>
      </c>
      <c r="AE14" s="655"/>
      <c r="AF14" s="655"/>
      <c r="AG14" s="655"/>
      <c r="AH14" s="655"/>
      <c r="AI14" s="655"/>
      <c r="AJ14" s="656"/>
      <c r="AK14" s="654" t="s">
        <v>559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559</v>
      </c>
      <c r="Q15" s="655"/>
      <c r="R15" s="655"/>
      <c r="S15" s="655"/>
      <c r="T15" s="655"/>
      <c r="U15" s="655"/>
      <c r="V15" s="656"/>
      <c r="W15" s="654" t="s">
        <v>559</v>
      </c>
      <c r="X15" s="655"/>
      <c r="Y15" s="655"/>
      <c r="Z15" s="655"/>
      <c r="AA15" s="655"/>
      <c r="AB15" s="655"/>
      <c r="AC15" s="656"/>
      <c r="AD15" s="654" t="s">
        <v>559</v>
      </c>
      <c r="AE15" s="655"/>
      <c r="AF15" s="655"/>
      <c r="AG15" s="655"/>
      <c r="AH15" s="655"/>
      <c r="AI15" s="655"/>
      <c r="AJ15" s="656"/>
      <c r="AK15" s="654" t="s">
        <v>559</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559</v>
      </c>
      <c r="Q16" s="655"/>
      <c r="R16" s="655"/>
      <c r="S16" s="655"/>
      <c r="T16" s="655"/>
      <c r="U16" s="655"/>
      <c r="V16" s="656"/>
      <c r="W16" s="654" t="s">
        <v>559</v>
      </c>
      <c r="X16" s="655"/>
      <c r="Y16" s="655"/>
      <c r="Z16" s="655"/>
      <c r="AA16" s="655"/>
      <c r="AB16" s="655"/>
      <c r="AC16" s="656"/>
      <c r="AD16" s="654" t="s">
        <v>559</v>
      </c>
      <c r="AE16" s="655"/>
      <c r="AF16" s="655"/>
      <c r="AG16" s="655"/>
      <c r="AH16" s="655"/>
      <c r="AI16" s="655"/>
      <c r="AJ16" s="656"/>
      <c r="AK16" s="654" t="s">
        <v>559</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559</v>
      </c>
      <c r="Q17" s="655"/>
      <c r="R17" s="655"/>
      <c r="S17" s="655"/>
      <c r="T17" s="655"/>
      <c r="U17" s="655"/>
      <c r="V17" s="656"/>
      <c r="W17" s="654" t="s">
        <v>559</v>
      </c>
      <c r="X17" s="655"/>
      <c r="Y17" s="655"/>
      <c r="Z17" s="655"/>
      <c r="AA17" s="655"/>
      <c r="AB17" s="655"/>
      <c r="AC17" s="656"/>
      <c r="AD17" s="654" t="s">
        <v>559</v>
      </c>
      <c r="AE17" s="655"/>
      <c r="AF17" s="655"/>
      <c r="AG17" s="655"/>
      <c r="AH17" s="655"/>
      <c r="AI17" s="655"/>
      <c r="AJ17" s="656"/>
      <c r="AK17" s="654" t="s">
        <v>559</v>
      </c>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5">
        <f>SUM(P13:V17)</f>
        <v>720</v>
      </c>
      <c r="Q18" s="876"/>
      <c r="R18" s="876"/>
      <c r="S18" s="876"/>
      <c r="T18" s="876"/>
      <c r="U18" s="876"/>
      <c r="V18" s="877"/>
      <c r="W18" s="875">
        <f>SUM(W13:AC17)</f>
        <v>720</v>
      </c>
      <c r="X18" s="876"/>
      <c r="Y18" s="876"/>
      <c r="Z18" s="876"/>
      <c r="AA18" s="876"/>
      <c r="AB18" s="876"/>
      <c r="AC18" s="877"/>
      <c r="AD18" s="875">
        <f>SUM(AD13:AJ17)</f>
        <v>570</v>
      </c>
      <c r="AE18" s="876"/>
      <c r="AF18" s="876"/>
      <c r="AG18" s="876"/>
      <c r="AH18" s="876"/>
      <c r="AI18" s="876"/>
      <c r="AJ18" s="877"/>
      <c r="AK18" s="875">
        <f>SUM(AK13:AQ17)</f>
        <v>570</v>
      </c>
      <c r="AL18" s="876"/>
      <c r="AM18" s="876"/>
      <c r="AN18" s="876"/>
      <c r="AO18" s="876"/>
      <c r="AP18" s="876"/>
      <c r="AQ18" s="877"/>
      <c r="AR18" s="875">
        <f>SUM(AR13:AX17)</f>
        <v>570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720</v>
      </c>
      <c r="Q19" s="655"/>
      <c r="R19" s="655"/>
      <c r="S19" s="655"/>
      <c r="T19" s="655"/>
      <c r="U19" s="655"/>
      <c r="V19" s="656"/>
      <c r="W19" s="654">
        <v>570</v>
      </c>
      <c r="X19" s="655"/>
      <c r="Y19" s="655"/>
      <c r="Z19" s="655"/>
      <c r="AA19" s="655"/>
      <c r="AB19" s="655"/>
      <c r="AC19" s="656"/>
      <c r="AD19" s="654">
        <v>558</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3" t="s">
        <v>10</v>
      </c>
      <c r="H20" s="874"/>
      <c r="I20" s="874"/>
      <c r="J20" s="874"/>
      <c r="K20" s="874"/>
      <c r="L20" s="874"/>
      <c r="M20" s="874"/>
      <c r="N20" s="874"/>
      <c r="O20" s="874"/>
      <c r="P20" s="311">
        <f>IF(P18=0, "-", SUM(P19)/P18)</f>
        <v>1</v>
      </c>
      <c r="Q20" s="311"/>
      <c r="R20" s="311"/>
      <c r="S20" s="311"/>
      <c r="T20" s="311"/>
      <c r="U20" s="311"/>
      <c r="V20" s="311"/>
      <c r="W20" s="311">
        <f t="shared" ref="W20" si="0">IF(W18=0, "-", SUM(W19)/W18)</f>
        <v>0.79166666666666663</v>
      </c>
      <c r="X20" s="311"/>
      <c r="Y20" s="311"/>
      <c r="Z20" s="311"/>
      <c r="AA20" s="311"/>
      <c r="AB20" s="311"/>
      <c r="AC20" s="311"/>
      <c r="AD20" s="311">
        <f t="shared" ref="AD20" si="1">IF(AD18=0, "-", SUM(AD19)/AD18)</f>
        <v>0.97894736842105268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0.79166666666666663</v>
      </c>
      <c r="X21" s="311"/>
      <c r="Y21" s="311"/>
      <c r="Z21" s="311"/>
      <c r="AA21" s="311"/>
      <c r="AB21" s="311"/>
      <c r="AC21" s="311"/>
      <c r="AD21" s="311">
        <f t="shared" ref="AD21" si="3">IF(AD19=0, "-", SUM(AD19)/SUM(AD13,AD14))</f>
        <v>0.97894736842105268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918">
        <v>570</v>
      </c>
      <c r="Q23" s="919"/>
      <c r="R23" s="919"/>
      <c r="S23" s="919"/>
      <c r="T23" s="919"/>
      <c r="U23" s="919"/>
      <c r="V23" s="936"/>
      <c r="W23" s="918">
        <v>570</v>
      </c>
      <c r="X23" s="919"/>
      <c r="Y23" s="919"/>
      <c r="Z23" s="919"/>
      <c r="AA23" s="919"/>
      <c r="AB23" s="919"/>
      <c r="AC23" s="936"/>
      <c r="AD23" s="973" t="s">
        <v>618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4" t="s">
        <v>559</v>
      </c>
      <c r="Q24" s="655"/>
      <c r="R24" s="655"/>
      <c r="S24" s="655"/>
      <c r="T24" s="655"/>
      <c r="U24" s="655"/>
      <c r="V24" s="656"/>
      <c r="W24" s="654" t="s">
        <v>559</v>
      </c>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4" t="s">
        <v>559</v>
      </c>
      <c r="Q25" s="655"/>
      <c r="R25" s="655"/>
      <c r="S25" s="655"/>
      <c r="T25" s="655"/>
      <c r="U25" s="655"/>
      <c r="V25" s="656"/>
      <c r="W25" s="654" t="s">
        <v>559</v>
      </c>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559</v>
      </c>
      <c r="H26" s="955"/>
      <c r="I26" s="955"/>
      <c r="J26" s="955"/>
      <c r="K26" s="955"/>
      <c r="L26" s="955"/>
      <c r="M26" s="955"/>
      <c r="N26" s="955"/>
      <c r="O26" s="956"/>
      <c r="P26" s="654" t="s">
        <v>559</v>
      </c>
      <c r="Q26" s="655"/>
      <c r="R26" s="655"/>
      <c r="S26" s="655"/>
      <c r="T26" s="655"/>
      <c r="U26" s="655"/>
      <c r="V26" s="656"/>
      <c r="W26" s="654" t="s">
        <v>559</v>
      </c>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559</v>
      </c>
      <c r="H27" s="955"/>
      <c r="I27" s="955"/>
      <c r="J27" s="955"/>
      <c r="K27" s="955"/>
      <c r="L27" s="955"/>
      <c r="M27" s="955"/>
      <c r="N27" s="955"/>
      <c r="O27" s="956"/>
      <c r="P27" s="654" t="s">
        <v>559</v>
      </c>
      <c r="Q27" s="655"/>
      <c r="R27" s="655"/>
      <c r="S27" s="655"/>
      <c r="T27" s="655"/>
      <c r="U27" s="655"/>
      <c r="V27" s="656"/>
      <c r="W27" s="654" t="s">
        <v>559</v>
      </c>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570</v>
      </c>
      <c r="Q29" s="933"/>
      <c r="R29" s="933"/>
      <c r="S29" s="933"/>
      <c r="T29" s="933"/>
      <c r="U29" s="933"/>
      <c r="V29" s="934"/>
      <c r="W29" s="932">
        <f>AR13</f>
        <v>570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4" t="s">
        <v>355</v>
      </c>
      <c r="AR30" s="765"/>
      <c r="AS30" s="765"/>
      <c r="AT30" s="766"/>
      <c r="AU30" s="771" t="s">
        <v>253</v>
      </c>
      <c r="AV30" s="771"/>
      <c r="AW30" s="771"/>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7"/>
      <c r="AR31" s="193"/>
      <c r="AS31" s="126" t="s">
        <v>356</v>
      </c>
      <c r="AT31" s="127"/>
      <c r="AU31" s="192">
        <v>30</v>
      </c>
      <c r="AV31" s="192"/>
      <c r="AW31" s="394" t="s">
        <v>300</v>
      </c>
      <c r="AX31" s="395"/>
    </row>
    <row r="32" spans="1:50" ht="23.25" customHeight="1" x14ac:dyDescent="0.15">
      <c r="A32" s="399"/>
      <c r="B32" s="397"/>
      <c r="C32" s="397"/>
      <c r="D32" s="397"/>
      <c r="E32" s="397"/>
      <c r="F32" s="398"/>
      <c r="G32" s="558" t="s">
        <v>561</v>
      </c>
      <c r="H32" s="559"/>
      <c r="I32" s="559"/>
      <c r="J32" s="559"/>
      <c r="K32" s="559"/>
      <c r="L32" s="559"/>
      <c r="M32" s="559"/>
      <c r="N32" s="559"/>
      <c r="O32" s="560"/>
      <c r="P32" s="98" t="s">
        <v>562</v>
      </c>
      <c r="Q32" s="98"/>
      <c r="R32" s="98"/>
      <c r="S32" s="98"/>
      <c r="T32" s="98"/>
      <c r="U32" s="98"/>
      <c r="V32" s="98"/>
      <c r="W32" s="98"/>
      <c r="X32" s="99"/>
      <c r="Y32" s="467" t="s">
        <v>12</v>
      </c>
      <c r="Z32" s="527"/>
      <c r="AA32" s="528"/>
      <c r="AB32" s="457" t="s">
        <v>518</v>
      </c>
      <c r="AC32" s="457"/>
      <c r="AD32" s="457"/>
      <c r="AE32" s="211">
        <v>82.6</v>
      </c>
      <c r="AF32" s="212"/>
      <c r="AG32" s="212"/>
      <c r="AH32" s="212"/>
      <c r="AI32" s="211">
        <v>83.99</v>
      </c>
      <c r="AJ32" s="212"/>
      <c r="AK32" s="212"/>
      <c r="AL32" s="212"/>
      <c r="AM32" s="211">
        <v>82.25</v>
      </c>
      <c r="AN32" s="212"/>
      <c r="AO32" s="212"/>
      <c r="AP32" s="212"/>
      <c r="AQ32" s="333" t="s">
        <v>559</v>
      </c>
      <c r="AR32" s="200"/>
      <c r="AS32" s="200"/>
      <c r="AT32" s="334"/>
      <c r="AU32" s="212"/>
      <c r="AV32" s="212"/>
      <c r="AW32" s="212"/>
      <c r="AX32" s="214"/>
    </row>
    <row r="33" spans="1:50" ht="23.25" customHeight="1" x14ac:dyDescent="0.15">
      <c r="A33" s="400"/>
      <c r="B33" s="401"/>
      <c r="C33" s="401"/>
      <c r="D33" s="401"/>
      <c r="E33" s="401"/>
      <c r="F33" s="402"/>
      <c r="G33" s="561"/>
      <c r="H33" s="562"/>
      <c r="I33" s="562"/>
      <c r="J33" s="562"/>
      <c r="K33" s="562"/>
      <c r="L33" s="562"/>
      <c r="M33" s="562"/>
      <c r="N33" s="562"/>
      <c r="O33" s="563"/>
      <c r="P33" s="101"/>
      <c r="Q33" s="101"/>
      <c r="R33" s="101"/>
      <c r="S33" s="101"/>
      <c r="T33" s="101"/>
      <c r="U33" s="101"/>
      <c r="V33" s="101"/>
      <c r="W33" s="101"/>
      <c r="X33" s="102"/>
      <c r="Y33" s="411" t="s">
        <v>54</v>
      </c>
      <c r="Z33" s="412"/>
      <c r="AA33" s="413"/>
      <c r="AB33" s="519" t="s">
        <v>518</v>
      </c>
      <c r="AC33" s="519"/>
      <c r="AD33" s="519"/>
      <c r="AE33" s="211">
        <v>86.2</v>
      </c>
      <c r="AF33" s="212"/>
      <c r="AG33" s="212"/>
      <c r="AH33" s="212"/>
      <c r="AI33" s="211">
        <v>82.6</v>
      </c>
      <c r="AJ33" s="212"/>
      <c r="AK33" s="212"/>
      <c r="AL33" s="212"/>
      <c r="AM33" s="211">
        <v>84</v>
      </c>
      <c r="AN33" s="212"/>
      <c r="AO33" s="212"/>
      <c r="AP33" s="212"/>
      <c r="AQ33" s="333" t="s">
        <v>559</v>
      </c>
      <c r="AR33" s="200"/>
      <c r="AS33" s="200"/>
      <c r="AT33" s="334"/>
      <c r="AU33" s="212">
        <v>83</v>
      </c>
      <c r="AV33" s="212"/>
      <c r="AW33" s="212"/>
      <c r="AX33" s="214"/>
    </row>
    <row r="34" spans="1:50" ht="23.25" customHeight="1" x14ac:dyDescent="0.15">
      <c r="A34" s="399"/>
      <c r="B34" s="397"/>
      <c r="C34" s="397"/>
      <c r="D34" s="397"/>
      <c r="E34" s="397"/>
      <c r="F34" s="398"/>
      <c r="G34" s="564"/>
      <c r="H34" s="565"/>
      <c r="I34" s="565"/>
      <c r="J34" s="565"/>
      <c r="K34" s="565"/>
      <c r="L34" s="565"/>
      <c r="M34" s="565"/>
      <c r="N34" s="565"/>
      <c r="O34" s="566"/>
      <c r="P34" s="104"/>
      <c r="Q34" s="104"/>
      <c r="R34" s="104"/>
      <c r="S34" s="104"/>
      <c r="T34" s="104"/>
      <c r="U34" s="104"/>
      <c r="V34" s="104"/>
      <c r="W34" s="104"/>
      <c r="X34" s="105"/>
      <c r="Y34" s="411" t="s">
        <v>13</v>
      </c>
      <c r="Z34" s="412"/>
      <c r="AA34" s="413"/>
      <c r="AB34" s="550" t="s">
        <v>301</v>
      </c>
      <c r="AC34" s="550"/>
      <c r="AD34" s="550"/>
      <c r="AE34" s="211">
        <f t="shared" ref="AE34" si="4">AE32/AE33*100</f>
        <v>95.823665893271453</v>
      </c>
      <c r="AF34" s="212"/>
      <c r="AG34" s="212"/>
      <c r="AH34" s="212"/>
      <c r="AI34" s="211">
        <f t="shared" ref="AI34" si="5">AI32/AI33*100</f>
        <v>101.68280871670703</v>
      </c>
      <c r="AJ34" s="212"/>
      <c r="AK34" s="212"/>
      <c r="AL34" s="212"/>
      <c r="AM34" s="211">
        <f>AM32/AM33*100</f>
        <v>97.916666666666657</v>
      </c>
      <c r="AN34" s="212"/>
      <c r="AO34" s="212"/>
      <c r="AP34" s="212"/>
      <c r="AQ34" s="333" t="s">
        <v>559</v>
      </c>
      <c r="AR34" s="200"/>
      <c r="AS34" s="200"/>
      <c r="AT34" s="334"/>
      <c r="AU34" s="212"/>
      <c r="AV34" s="212"/>
      <c r="AW34" s="212"/>
      <c r="AX34" s="214"/>
    </row>
    <row r="35" spans="1:50" ht="23.25" customHeight="1" x14ac:dyDescent="0.15">
      <c r="A35" s="219" t="s">
        <v>527</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7"/>
      <c r="AR38" s="193"/>
      <c r="AS38" s="126" t="s">
        <v>356</v>
      </c>
      <c r="AT38" s="127"/>
      <c r="AU38" s="192"/>
      <c r="AV38" s="192"/>
      <c r="AW38" s="394" t="s">
        <v>300</v>
      </c>
      <c r="AX38" s="395"/>
    </row>
    <row r="39" spans="1:50" ht="23.25" hidden="1" customHeight="1" x14ac:dyDescent="0.15">
      <c r="A39" s="399"/>
      <c r="B39" s="397"/>
      <c r="C39" s="397"/>
      <c r="D39" s="397"/>
      <c r="E39" s="397"/>
      <c r="F39" s="398"/>
      <c r="G39" s="558"/>
      <c r="H39" s="559"/>
      <c r="I39" s="559"/>
      <c r="J39" s="559"/>
      <c r="K39" s="559"/>
      <c r="L39" s="559"/>
      <c r="M39" s="559"/>
      <c r="N39" s="559"/>
      <c r="O39" s="560"/>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1"/>
      <c r="H40" s="562"/>
      <c r="I40" s="562"/>
      <c r="J40" s="562"/>
      <c r="K40" s="562"/>
      <c r="L40" s="562"/>
      <c r="M40" s="562"/>
      <c r="N40" s="562"/>
      <c r="O40" s="563"/>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4"/>
      <c r="H41" s="565"/>
      <c r="I41" s="565"/>
      <c r="J41" s="565"/>
      <c r="K41" s="565"/>
      <c r="L41" s="565"/>
      <c r="M41" s="565"/>
      <c r="N41" s="565"/>
      <c r="O41" s="566"/>
      <c r="P41" s="104"/>
      <c r="Q41" s="104"/>
      <c r="R41" s="104"/>
      <c r="S41" s="104"/>
      <c r="T41" s="104"/>
      <c r="U41" s="104"/>
      <c r="V41" s="104"/>
      <c r="W41" s="104"/>
      <c r="X41" s="105"/>
      <c r="Y41" s="411" t="s">
        <v>13</v>
      </c>
      <c r="Z41" s="412"/>
      <c r="AA41" s="413"/>
      <c r="AB41" s="550" t="s">
        <v>301</v>
      </c>
      <c r="AC41" s="550"/>
      <c r="AD41" s="55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7"/>
      <c r="AR45" s="193"/>
      <c r="AS45" s="126" t="s">
        <v>356</v>
      </c>
      <c r="AT45" s="127"/>
      <c r="AU45" s="192"/>
      <c r="AV45" s="192"/>
      <c r="AW45" s="394" t="s">
        <v>300</v>
      </c>
      <c r="AX45" s="395"/>
    </row>
    <row r="46" spans="1:50" ht="23.25" hidden="1" customHeight="1" x14ac:dyDescent="0.15">
      <c r="A46" s="399"/>
      <c r="B46" s="397"/>
      <c r="C46" s="397"/>
      <c r="D46" s="397"/>
      <c r="E46" s="397"/>
      <c r="F46" s="398"/>
      <c r="G46" s="558"/>
      <c r="H46" s="559"/>
      <c r="I46" s="559"/>
      <c r="J46" s="559"/>
      <c r="K46" s="559"/>
      <c r="L46" s="559"/>
      <c r="M46" s="559"/>
      <c r="N46" s="559"/>
      <c r="O46" s="560"/>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1"/>
      <c r="H47" s="562"/>
      <c r="I47" s="562"/>
      <c r="J47" s="562"/>
      <c r="K47" s="562"/>
      <c r="L47" s="562"/>
      <c r="M47" s="562"/>
      <c r="N47" s="562"/>
      <c r="O47" s="563"/>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4"/>
      <c r="H48" s="565"/>
      <c r="I48" s="565"/>
      <c r="J48" s="565"/>
      <c r="K48" s="565"/>
      <c r="L48" s="565"/>
      <c r="M48" s="565"/>
      <c r="N48" s="565"/>
      <c r="O48" s="566"/>
      <c r="P48" s="104"/>
      <c r="Q48" s="104"/>
      <c r="R48" s="104"/>
      <c r="S48" s="104"/>
      <c r="T48" s="104"/>
      <c r="U48" s="104"/>
      <c r="V48" s="104"/>
      <c r="W48" s="104"/>
      <c r="X48" s="105"/>
      <c r="Y48" s="411" t="s">
        <v>13</v>
      </c>
      <c r="Z48" s="412"/>
      <c r="AA48" s="413"/>
      <c r="AB48" s="550" t="s">
        <v>301</v>
      </c>
      <c r="AC48" s="550"/>
      <c r="AD48" s="55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4" t="s">
        <v>300</v>
      </c>
      <c r="AX52" s="395"/>
    </row>
    <row r="53" spans="1:50" ht="23.25" hidden="1" customHeight="1" x14ac:dyDescent="0.15">
      <c r="A53" s="399"/>
      <c r="B53" s="397"/>
      <c r="C53" s="397"/>
      <c r="D53" s="397"/>
      <c r="E53" s="397"/>
      <c r="F53" s="398"/>
      <c r="G53" s="558"/>
      <c r="H53" s="559"/>
      <c r="I53" s="559"/>
      <c r="J53" s="559"/>
      <c r="K53" s="559"/>
      <c r="L53" s="559"/>
      <c r="M53" s="559"/>
      <c r="N53" s="559"/>
      <c r="O53" s="560"/>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1"/>
      <c r="H54" s="562"/>
      <c r="I54" s="562"/>
      <c r="J54" s="562"/>
      <c r="K54" s="562"/>
      <c r="L54" s="562"/>
      <c r="M54" s="562"/>
      <c r="N54" s="562"/>
      <c r="O54" s="563"/>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4"/>
      <c r="H55" s="565"/>
      <c r="I55" s="565"/>
      <c r="J55" s="565"/>
      <c r="K55" s="565"/>
      <c r="L55" s="565"/>
      <c r="M55" s="565"/>
      <c r="N55" s="565"/>
      <c r="O55" s="566"/>
      <c r="P55" s="104"/>
      <c r="Q55" s="104"/>
      <c r="R55" s="104"/>
      <c r="S55" s="104"/>
      <c r="T55" s="104"/>
      <c r="U55" s="104"/>
      <c r="V55" s="104"/>
      <c r="W55" s="104"/>
      <c r="X55" s="105"/>
      <c r="Y55" s="411" t="s">
        <v>13</v>
      </c>
      <c r="Z55" s="412"/>
      <c r="AA55" s="413"/>
      <c r="AB55" s="591" t="s">
        <v>14</v>
      </c>
      <c r="AC55" s="591"/>
      <c r="AD55" s="59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4" t="s">
        <v>300</v>
      </c>
      <c r="AX59" s="395"/>
    </row>
    <row r="60" spans="1:50" ht="23.25" hidden="1" customHeight="1" x14ac:dyDescent="0.15">
      <c r="A60" s="399"/>
      <c r="B60" s="397"/>
      <c r="C60" s="397"/>
      <c r="D60" s="397"/>
      <c r="E60" s="397"/>
      <c r="F60" s="398"/>
      <c r="G60" s="558"/>
      <c r="H60" s="559"/>
      <c r="I60" s="559"/>
      <c r="J60" s="559"/>
      <c r="K60" s="559"/>
      <c r="L60" s="559"/>
      <c r="M60" s="559"/>
      <c r="N60" s="559"/>
      <c r="O60" s="560"/>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1"/>
      <c r="H61" s="562"/>
      <c r="I61" s="562"/>
      <c r="J61" s="562"/>
      <c r="K61" s="562"/>
      <c r="L61" s="562"/>
      <c r="M61" s="562"/>
      <c r="N61" s="562"/>
      <c r="O61" s="563"/>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4"/>
      <c r="H62" s="565"/>
      <c r="I62" s="565"/>
      <c r="J62" s="565"/>
      <c r="K62" s="565"/>
      <c r="L62" s="565"/>
      <c r="M62" s="565"/>
      <c r="N62" s="565"/>
      <c r="O62" s="566"/>
      <c r="P62" s="104"/>
      <c r="Q62" s="104"/>
      <c r="R62" s="104"/>
      <c r="S62" s="104"/>
      <c r="T62" s="104"/>
      <c r="U62" s="104"/>
      <c r="V62" s="104"/>
      <c r="W62" s="104"/>
      <c r="X62" s="105"/>
      <c r="Y62" s="411" t="s">
        <v>13</v>
      </c>
      <c r="Z62" s="412"/>
      <c r="AA62" s="413"/>
      <c r="AB62" s="550" t="s">
        <v>14</v>
      </c>
      <c r="AC62" s="550"/>
      <c r="AD62" s="5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484</v>
      </c>
      <c r="AS79" s="271"/>
      <c r="AT79" s="272"/>
      <c r="AU79" s="272"/>
      <c r="AV79" s="272"/>
      <c r="AW79" s="272"/>
      <c r="AX79" s="946"/>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1" t="s">
        <v>11</v>
      </c>
      <c r="AC85" s="552"/>
      <c r="AD85" s="553"/>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5" t="s">
        <v>62</v>
      </c>
      <c r="Z87" s="556"/>
      <c r="AA87" s="557"/>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1" t="s">
        <v>14</v>
      </c>
      <c r="AC89" s="591"/>
      <c r="AD89" s="59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1" t="s">
        <v>11</v>
      </c>
      <c r="AC90" s="552"/>
      <c r="AD90" s="553"/>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5" t="s">
        <v>62</v>
      </c>
      <c r="Z92" s="556"/>
      <c r="AA92" s="557"/>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1" t="s">
        <v>14</v>
      </c>
      <c r="AC94" s="591"/>
      <c r="AD94" s="59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1" t="s">
        <v>11</v>
      </c>
      <c r="AC95" s="552"/>
      <c r="AD95" s="553"/>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5" t="s">
        <v>62</v>
      </c>
      <c r="Z97" s="556"/>
      <c r="AA97" s="557"/>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4"/>
      <c r="AC98" s="575"/>
      <c r="AD98" s="57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7"/>
      <c r="H99" s="208"/>
      <c r="I99" s="208"/>
      <c r="J99" s="208"/>
      <c r="K99" s="208"/>
      <c r="L99" s="208"/>
      <c r="M99" s="208"/>
      <c r="N99" s="208"/>
      <c r="O99" s="578"/>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46422</v>
      </c>
      <c r="AF101" s="212"/>
      <c r="AG101" s="212"/>
      <c r="AH101" s="213"/>
      <c r="AI101" s="211">
        <v>43421</v>
      </c>
      <c r="AJ101" s="212"/>
      <c r="AK101" s="212"/>
      <c r="AL101" s="213"/>
      <c r="AM101" s="211">
        <v>39015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50583</v>
      </c>
      <c r="AF102" s="414"/>
      <c r="AG102" s="414"/>
      <c r="AH102" s="414"/>
      <c r="AI102" s="414">
        <v>50320</v>
      </c>
      <c r="AJ102" s="414"/>
      <c r="AK102" s="414"/>
      <c r="AL102" s="414"/>
      <c r="AM102" s="414">
        <v>46299</v>
      </c>
      <c r="AN102" s="414"/>
      <c r="AO102" s="414"/>
      <c r="AP102" s="414"/>
      <c r="AQ102" s="266">
        <v>44542</v>
      </c>
      <c r="AR102" s="267"/>
      <c r="AS102" s="267"/>
      <c r="AT102" s="312"/>
      <c r="AU102" s="266">
        <v>44000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457" t="s">
        <v>564</v>
      </c>
      <c r="AC104" s="457"/>
      <c r="AD104" s="457"/>
      <c r="AE104" s="211">
        <v>1660</v>
      </c>
      <c r="AF104" s="212"/>
      <c r="AG104" s="212"/>
      <c r="AH104" s="213"/>
      <c r="AI104" s="211">
        <v>1547</v>
      </c>
      <c r="AJ104" s="212"/>
      <c r="AK104" s="212"/>
      <c r="AL104" s="213"/>
      <c r="AM104" s="211">
        <v>1238</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564</v>
      </c>
      <c r="AC105" s="457"/>
      <c r="AD105" s="457"/>
      <c r="AE105" s="414">
        <v>2080</v>
      </c>
      <c r="AF105" s="414"/>
      <c r="AG105" s="414"/>
      <c r="AH105" s="414"/>
      <c r="AI105" s="414">
        <v>2080</v>
      </c>
      <c r="AJ105" s="414"/>
      <c r="AK105" s="414"/>
      <c r="AL105" s="414"/>
      <c r="AM105" s="414">
        <v>2110</v>
      </c>
      <c r="AN105" s="414"/>
      <c r="AO105" s="414"/>
      <c r="AP105" s="414"/>
      <c r="AQ105" s="211">
        <v>2115</v>
      </c>
      <c r="AR105" s="212"/>
      <c r="AS105" s="212"/>
      <c r="AT105" s="213"/>
      <c r="AU105" s="266">
        <v>2000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7"/>
      <c r="Z115" s="548"/>
      <c r="AA115" s="549"/>
      <c r="AB115" s="411" t="s">
        <v>11</v>
      </c>
      <c r="AC115" s="412"/>
      <c r="AD115" s="413"/>
      <c r="AE115" s="411" t="s">
        <v>357</v>
      </c>
      <c r="AF115" s="412"/>
      <c r="AG115" s="412"/>
      <c r="AH115" s="413"/>
      <c r="AI115" s="411" t="s">
        <v>363</v>
      </c>
      <c r="AJ115" s="412"/>
      <c r="AK115" s="412"/>
      <c r="AL115" s="413"/>
      <c r="AM115" s="411" t="s">
        <v>472</v>
      </c>
      <c r="AN115" s="412"/>
      <c r="AO115" s="412"/>
      <c r="AP115" s="413"/>
      <c r="AQ115" s="588" t="s">
        <v>541</v>
      </c>
      <c r="AR115" s="589"/>
      <c r="AS115" s="589"/>
      <c r="AT115" s="589"/>
      <c r="AU115" s="589"/>
      <c r="AV115" s="589"/>
      <c r="AW115" s="589"/>
      <c r="AX115" s="590"/>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12155</v>
      </c>
      <c r="AF116" s="414"/>
      <c r="AG116" s="414"/>
      <c r="AH116" s="414"/>
      <c r="AI116" s="414">
        <v>13053</v>
      </c>
      <c r="AJ116" s="414"/>
      <c r="AK116" s="414"/>
      <c r="AL116" s="414"/>
      <c r="AM116" s="414">
        <v>14759</v>
      </c>
      <c r="AN116" s="414"/>
      <c r="AO116" s="414"/>
      <c r="AP116" s="414"/>
      <c r="AQ116" s="211">
        <v>13823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597</v>
      </c>
      <c r="AF117" s="545"/>
      <c r="AG117" s="545"/>
      <c r="AH117" s="545"/>
      <c r="AI117" s="544" t="s">
        <v>598</v>
      </c>
      <c r="AJ117" s="545"/>
      <c r="AK117" s="545"/>
      <c r="AL117" s="545"/>
      <c r="AM117" s="544" t="s">
        <v>605</v>
      </c>
      <c r="AN117" s="545"/>
      <c r="AO117" s="545"/>
      <c r="AP117" s="545"/>
      <c r="AQ117" s="544" t="s">
        <v>606</v>
      </c>
      <c r="AR117" s="545"/>
      <c r="AS117" s="545"/>
      <c r="AT117" s="545"/>
      <c r="AU117" s="545"/>
      <c r="AV117" s="545"/>
      <c r="AW117" s="545"/>
      <c r="AX117" s="54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7"/>
      <c r="Z118" s="548"/>
      <c r="AA118" s="549"/>
      <c r="AB118" s="411" t="s">
        <v>11</v>
      </c>
      <c r="AC118" s="412"/>
      <c r="AD118" s="413"/>
      <c r="AE118" s="411" t="s">
        <v>357</v>
      </c>
      <c r="AF118" s="412"/>
      <c r="AG118" s="412"/>
      <c r="AH118" s="413"/>
      <c r="AI118" s="411" t="s">
        <v>363</v>
      </c>
      <c r="AJ118" s="412"/>
      <c r="AK118" s="412"/>
      <c r="AL118" s="413"/>
      <c r="AM118" s="411" t="s">
        <v>472</v>
      </c>
      <c r="AN118" s="412"/>
      <c r="AO118" s="412"/>
      <c r="AP118" s="413"/>
      <c r="AQ118" s="588" t="s">
        <v>541</v>
      </c>
      <c r="AR118" s="589"/>
      <c r="AS118" s="589"/>
      <c r="AT118" s="589"/>
      <c r="AU118" s="589"/>
      <c r="AV118" s="589"/>
      <c r="AW118" s="589"/>
      <c r="AX118" s="590"/>
    </row>
    <row r="119" spans="1:50" ht="23.25" customHeight="1" x14ac:dyDescent="0.15">
      <c r="A119" s="435"/>
      <c r="B119" s="436"/>
      <c r="C119" s="436"/>
      <c r="D119" s="436"/>
      <c r="E119" s="436"/>
      <c r="F119" s="437"/>
      <c r="G119" s="389" t="s">
        <v>568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99709</v>
      </c>
      <c r="AF119" s="414"/>
      <c r="AG119" s="414"/>
      <c r="AH119" s="414"/>
      <c r="AI119" s="414">
        <v>104315</v>
      </c>
      <c r="AJ119" s="414"/>
      <c r="AK119" s="414"/>
      <c r="AL119" s="414"/>
      <c r="AM119" s="414">
        <v>115808</v>
      </c>
      <c r="AN119" s="414"/>
      <c r="AO119" s="414"/>
      <c r="AP119" s="414"/>
      <c r="AQ119" s="414">
        <v>93777</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599</v>
      </c>
      <c r="AF120" s="545"/>
      <c r="AG120" s="545"/>
      <c r="AH120" s="545"/>
      <c r="AI120" s="544" t="s">
        <v>600</v>
      </c>
      <c r="AJ120" s="545"/>
      <c r="AK120" s="545"/>
      <c r="AL120" s="545"/>
      <c r="AM120" s="544" t="s">
        <v>601</v>
      </c>
      <c r="AN120" s="545"/>
      <c r="AO120" s="545"/>
      <c r="AP120" s="545"/>
      <c r="AQ120" s="544" t="s">
        <v>569</v>
      </c>
      <c r="AR120" s="545"/>
      <c r="AS120" s="545"/>
      <c r="AT120" s="545"/>
      <c r="AU120" s="545"/>
      <c r="AV120" s="545"/>
      <c r="AW120" s="545"/>
      <c r="AX120" s="546"/>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7"/>
      <c r="Z121" s="548"/>
      <c r="AA121" s="549"/>
      <c r="AB121" s="411" t="s">
        <v>11</v>
      </c>
      <c r="AC121" s="412"/>
      <c r="AD121" s="413"/>
      <c r="AE121" s="411" t="s">
        <v>357</v>
      </c>
      <c r="AF121" s="412"/>
      <c r="AG121" s="412"/>
      <c r="AH121" s="413"/>
      <c r="AI121" s="411" t="s">
        <v>363</v>
      </c>
      <c r="AJ121" s="412"/>
      <c r="AK121" s="412"/>
      <c r="AL121" s="413"/>
      <c r="AM121" s="411" t="s">
        <v>472</v>
      </c>
      <c r="AN121" s="412"/>
      <c r="AO121" s="412"/>
      <c r="AP121" s="413"/>
      <c r="AQ121" s="588" t="s">
        <v>541</v>
      </c>
      <c r="AR121" s="589"/>
      <c r="AS121" s="589"/>
      <c r="AT121" s="589"/>
      <c r="AU121" s="589"/>
      <c r="AV121" s="589"/>
      <c r="AW121" s="589"/>
      <c r="AX121" s="590"/>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7"/>
      <c r="Z124" s="548"/>
      <c r="AA124" s="549"/>
      <c r="AB124" s="411" t="s">
        <v>11</v>
      </c>
      <c r="AC124" s="412"/>
      <c r="AD124" s="413"/>
      <c r="AE124" s="411" t="s">
        <v>357</v>
      </c>
      <c r="AF124" s="412"/>
      <c r="AG124" s="412"/>
      <c r="AH124" s="413"/>
      <c r="AI124" s="411" t="s">
        <v>363</v>
      </c>
      <c r="AJ124" s="412"/>
      <c r="AK124" s="412"/>
      <c r="AL124" s="413"/>
      <c r="AM124" s="411" t="s">
        <v>472</v>
      </c>
      <c r="AN124" s="412"/>
      <c r="AO124" s="412"/>
      <c r="AP124" s="413"/>
      <c r="AQ124" s="588" t="s">
        <v>541</v>
      </c>
      <c r="AR124" s="589"/>
      <c r="AS124" s="589"/>
      <c r="AT124" s="589"/>
      <c r="AU124" s="589"/>
      <c r="AV124" s="589"/>
      <c r="AW124" s="589"/>
      <c r="AX124" s="590"/>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88" t="s">
        <v>541</v>
      </c>
      <c r="AR127" s="589"/>
      <c r="AS127" s="589"/>
      <c r="AT127" s="589"/>
      <c r="AU127" s="589"/>
      <c r="AV127" s="589"/>
      <c r="AW127" s="589"/>
      <c r="AX127" s="590"/>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t="s">
        <v>607</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608</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7" t="s">
        <v>607</v>
      </c>
      <c r="AR432" s="193"/>
      <c r="AS432" s="126" t="s">
        <v>356</v>
      </c>
      <c r="AT432" s="127"/>
      <c r="AU432" s="193" t="s">
        <v>607</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607</v>
      </c>
      <c r="AF511" s="193"/>
      <c r="AG511" s="126" t="s">
        <v>356</v>
      </c>
      <c r="AH511" s="127"/>
      <c r="AI511" s="149"/>
      <c r="AJ511" s="149"/>
      <c r="AK511" s="149"/>
      <c r="AL511" s="147"/>
      <c r="AM511" s="149"/>
      <c r="AN511" s="149"/>
      <c r="AO511" s="149"/>
      <c r="AP511" s="147"/>
      <c r="AQ511" s="587" t="s">
        <v>607</v>
      </c>
      <c r="AR511" s="193"/>
      <c r="AS511" s="126" t="s">
        <v>356</v>
      </c>
      <c r="AT511" s="127"/>
      <c r="AU511" s="193" t="s">
        <v>607</v>
      </c>
      <c r="AV511" s="193"/>
      <c r="AW511" s="126" t="s">
        <v>300</v>
      </c>
      <c r="AX511" s="188"/>
    </row>
    <row r="512" spans="1:50" ht="23.25" customHeight="1" x14ac:dyDescent="0.15">
      <c r="A512" s="182"/>
      <c r="B512" s="179"/>
      <c r="C512" s="173"/>
      <c r="D512" s="179"/>
      <c r="E512" s="335"/>
      <c r="F512" s="336"/>
      <c r="G512" s="97" t="s">
        <v>559</v>
      </c>
      <c r="H512" s="98"/>
      <c r="I512" s="98"/>
      <c r="J512" s="98"/>
      <c r="K512" s="98"/>
      <c r="L512" s="98"/>
      <c r="M512" s="98"/>
      <c r="N512" s="98"/>
      <c r="O512" s="98"/>
      <c r="P512" s="98"/>
      <c r="Q512" s="98"/>
      <c r="R512" s="98"/>
      <c r="S512" s="98"/>
      <c r="T512" s="98"/>
      <c r="U512" s="98"/>
      <c r="V512" s="98"/>
      <c r="W512" s="98"/>
      <c r="X512" s="99"/>
      <c r="Y512" s="194" t="s">
        <v>12</v>
      </c>
      <c r="Z512" s="195"/>
      <c r="AA512" s="196"/>
      <c r="AB512" s="206" t="s">
        <v>559</v>
      </c>
      <c r="AC512" s="206"/>
      <c r="AD512" s="206"/>
      <c r="AE512" s="333" t="s">
        <v>559</v>
      </c>
      <c r="AF512" s="200"/>
      <c r="AG512" s="200"/>
      <c r="AH512" s="200"/>
      <c r="AI512" s="333" t="s">
        <v>559</v>
      </c>
      <c r="AJ512" s="200"/>
      <c r="AK512" s="200"/>
      <c r="AL512" s="200"/>
      <c r="AM512" s="333" t="s">
        <v>559</v>
      </c>
      <c r="AN512" s="200"/>
      <c r="AO512" s="200"/>
      <c r="AP512" s="334"/>
      <c r="AQ512" s="333" t="s">
        <v>559</v>
      </c>
      <c r="AR512" s="200"/>
      <c r="AS512" s="200"/>
      <c r="AT512" s="334"/>
      <c r="AU512" s="200" t="s">
        <v>559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559</v>
      </c>
      <c r="AC513" s="198"/>
      <c r="AD513" s="198"/>
      <c r="AE513" s="333" t="s">
        <v>559</v>
      </c>
      <c r="AF513" s="200"/>
      <c r="AG513" s="200"/>
      <c r="AH513" s="334"/>
      <c r="AI513" s="333" t="s">
        <v>559</v>
      </c>
      <c r="AJ513" s="200"/>
      <c r="AK513" s="200"/>
      <c r="AL513" s="200"/>
      <c r="AM513" s="333" t="s">
        <v>559</v>
      </c>
      <c r="AN513" s="200"/>
      <c r="AO513" s="200"/>
      <c r="AP513" s="334"/>
      <c r="AQ513" s="333" t="s">
        <v>559</v>
      </c>
      <c r="AR513" s="200"/>
      <c r="AS513" s="200"/>
      <c r="AT513" s="334"/>
      <c r="AU513" s="200" t="s">
        <v>559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3" t="s">
        <v>559</v>
      </c>
      <c r="AF514" s="200"/>
      <c r="AG514" s="200"/>
      <c r="AH514" s="334"/>
      <c r="AI514" s="333" t="s">
        <v>559</v>
      </c>
      <c r="AJ514" s="200"/>
      <c r="AK514" s="200"/>
      <c r="AL514" s="200"/>
      <c r="AM514" s="333" t="s">
        <v>559</v>
      </c>
      <c r="AN514" s="200"/>
      <c r="AO514" s="200"/>
      <c r="AP514" s="334"/>
      <c r="AQ514" s="333" t="s">
        <v>559</v>
      </c>
      <c r="AR514" s="200"/>
      <c r="AS514" s="200"/>
      <c r="AT514" s="334"/>
      <c r="AU514" s="200" t="s">
        <v>559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7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554</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119.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573</v>
      </c>
      <c r="AE705" s="712"/>
      <c r="AF705" s="712"/>
      <c r="AG705" s="118" t="s">
        <v>559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574</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574</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85.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554</v>
      </c>
      <c r="AE708" s="602"/>
      <c r="AF708" s="602"/>
      <c r="AG708" s="739" t="s">
        <v>611</v>
      </c>
      <c r="AH708" s="740"/>
      <c r="AI708" s="740"/>
      <c r="AJ708" s="740"/>
      <c r="AK708" s="740"/>
      <c r="AL708" s="740"/>
      <c r="AM708" s="740"/>
      <c r="AN708" s="740"/>
      <c r="AO708" s="740"/>
      <c r="AP708" s="740"/>
      <c r="AQ708" s="740"/>
      <c r="AR708" s="740"/>
      <c r="AS708" s="740"/>
      <c r="AT708" s="740"/>
      <c r="AU708" s="740"/>
      <c r="AV708" s="740"/>
      <c r="AW708" s="740"/>
      <c r="AX708" s="741"/>
    </row>
    <row r="709" spans="1:50" ht="61.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61.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554</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779" t="s">
        <v>573</v>
      </c>
      <c r="AE712" s="780"/>
      <c r="AF712" s="780"/>
      <c r="AG712" s="807" t="s">
        <v>559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573</v>
      </c>
      <c r="AE713" s="322"/>
      <c r="AF713" s="660"/>
      <c r="AG713" s="94" t="s">
        <v>559</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554</v>
      </c>
      <c r="AE714" s="805"/>
      <c r="AF714" s="806"/>
      <c r="AG714" s="733" t="s">
        <v>576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554</v>
      </c>
      <c r="AE715" s="602"/>
      <c r="AF715" s="653"/>
      <c r="AG715" s="739" t="s">
        <v>577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573</v>
      </c>
      <c r="AE716" s="624"/>
      <c r="AF716" s="624"/>
      <c r="AG716" s="94" t="s">
        <v>559</v>
      </c>
      <c r="AH716" s="95"/>
      <c r="AI716" s="95"/>
      <c r="AJ716" s="95"/>
      <c r="AK716" s="95"/>
      <c r="AL716" s="95"/>
      <c r="AM716" s="95"/>
      <c r="AN716" s="95"/>
      <c r="AO716" s="95"/>
      <c r="AP716" s="95"/>
      <c r="AQ716" s="95"/>
      <c r="AR716" s="95"/>
      <c r="AS716" s="95"/>
      <c r="AT716" s="95"/>
      <c r="AU716" s="95"/>
      <c r="AV716" s="95"/>
      <c r="AW716" s="95"/>
      <c r="AX716" s="96"/>
    </row>
    <row r="717" spans="1:50" ht="5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573</v>
      </c>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t="s">
        <v>559</v>
      </c>
      <c r="K721" s="284"/>
      <c r="L721" s="83" t="str">
        <f>IF(M721="","","-")</f>
        <v/>
      </c>
      <c r="M721" s="84"/>
      <c r="N721" s="297" t="s">
        <v>559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6">IF(OR(G722="　", G722=""), "", "-")</f>
        <v/>
      </c>
      <c r="J722" s="284" t="s">
        <v>559</v>
      </c>
      <c r="K722" s="284"/>
      <c r="L722" s="83" t="str">
        <f t="shared" ref="L722:L725" si="7">IF(M722="","","-")</f>
        <v/>
      </c>
      <c r="M722" s="84"/>
      <c r="N722" s="297" t="s">
        <v>559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6"/>
        <v/>
      </c>
      <c r="J723" s="284" t="s">
        <v>559</v>
      </c>
      <c r="K723" s="284"/>
      <c r="L723" s="83" t="str">
        <f t="shared" si="7"/>
        <v/>
      </c>
      <c r="M723" s="84"/>
      <c r="N723" s="297" t="s">
        <v>559</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6"/>
        <v/>
      </c>
      <c r="J724" s="284" t="s">
        <v>559</v>
      </c>
      <c r="K724" s="284"/>
      <c r="L724" s="83" t="str">
        <f t="shared" si="7"/>
        <v/>
      </c>
      <c r="M724" s="84"/>
      <c r="N724" s="297" t="s">
        <v>559</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6"/>
        <v/>
      </c>
      <c r="J725" s="285" t="s">
        <v>559</v>
      </c>
      <c r="K725" s="285"/>
      <c r="L725" s="85" t="str">
        <f t="shared" si="7"/>
        <v/>
      </c>
      <c r="M725" s="86"/>
      <c r="N725" s="268" t="s">
        <v>559</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1" t="s">
        <v>613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0"/>
      <c r="B727" s="801"/>
      <c r="C727" s="745" t="s">
        <v>57</v>
      </c>
      <c r="D727" s="746"/>
      <c r="E727" s="746"/>
      <c r="F727" s="747"/>
      <c r="G727" s="569" t="s">
        <v>614</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182.25" customHeight="1" thickBot="1" x14ac:dyDescent="0.2">
      <c r="A729" s="631" t="s">
        <v>619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255</v>
      </c>
      <c r="B731" s="797"/>
      <c r="C731" s="797"/>
      <c r="D731" s="797"/>
      <c r="E731" s="798"/>
      <c r="F731" s="726" t="s">
        <v>617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272.25" customHeight="1" thickBot="1" x14ac:dyDescent="0.2">
      <c r="A733" s="670" t="s">
        <v>532</v>
      </c>
      <c r="B733" s="671"/>
      <c r="C733" s="671"/>
      <c r="D733" s="671"/>
      <c r="E733" s="672"/>
      <c r="F733" s="634" t="s">
        <v>620</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431</v>
      </c>
      <c r="B737" s="203"/>
      <c r="C737" s="203"/>
      <c r="D737" s="204"/>
      <c r="E737" s="987" t="s">
        <v>578</v>
      </c>
      <c r="F737" s="987"/>
      <c r="G737" s="987"/>
      <c r="H737" s="987"/>
      <c r="I737" s="987"/>
      <c r="J737" s="987"/>
      <c r="K737" s="987"/>
      <c r="L737" s="987"/>
      <c r="M737" s="987"/>
      <c r="N737" s="358" t="s">
        <v>358</v>
      </c>
      <c r="O737" s="358"/>
      <c r="P737" s="358"/>
      <c r="Q737" s="358"/>
      <c r="R737" s="987" t="s">
        <v>579</v>
      </c>
      <c r="S737" s="987"/>
      <c r="T737" s="987"/>
      <c r="U737" s="987"/>
      <c r="V737" s="987"/>
      <c r="W737" s="987"/>
      <c r="X737" s="987"/>
      <c r="Y737" s="987"/>
      <c r="Z737" s="987"/>
      <c r="AA737" s="358" t="s">
        <v>359</v>
      </c>
      <c r="AB737" s="358"/>
      <c r="AC737" s="358"/>
      <c r="AD737" s="358"/>
      <c r="AE737" s="987" t="s">
        <v>580</v>
      </c>
      <c r="AF737" s="987"/>
      <c r="AG737" s="987"/>
      <c r="AH737" s="987"/>
      <c r="AI737" s="987"/>
      <c r="AJ737" s="987"/>
      <c r="AK737" s="987"/>
      <c r="AL737" s="987"/>
      <c r="AM737" s="987"/>
      <c r="AN737" s="358" t="s">
        <v>360</v>
      </c>
      <c r="AO737" s="358"/>
      <c r="AP737" s="358"/>
      <c r="AQ737" s="358"/>
      <c r="AR737" s="988" t="s">
        <v>581</v>
      </c>
      <c r="AS737" s="989"/>
      <c r="AT737" s="989"/>
      <c r="AU737" s="989"/>
      <c r="AV737" s="989"/>
      <c r="AW737" s="989"/>
      <c r="AX737" s="990"/>
      <c r="AY737" s="89"/>
      <c r="AZ737" s="89"/>
    </row>
    <row r="738" spans="1:52" ht="24.75" customHeight="1" x14ac:dyDescent="0.15">
      <c r="A738" s="991" t="s">
        <v>361</v>
      </c>
      <c r="B738" s="203"/>
      <c r="C738" s="203"/>
      <c r="D738" s="204"/>
      <c r="E738" s="987" t="s">
        <v>582</v>
      </c>
      <c r="F738" s="987"/>
      <c r="G738" s="987"/>
      <c r="H738" s="987"/>
      <c r="I738" s="987"/>
      <c r="J738" s="987"/>
      <c r="K738" s="987"/>
      <c r="L738" s="987"/>
      <c r="M738" s="987"/>
      <c r="N738" s="358" t="s">
        <v>362</v>
      </c>
      <c r="O738" s="358"/>
      <c r="P738" s="358"/>
      <c r="Q738" s="358"/>
      <c r="R738" s="987" t="s">
        <v>583</v>
      </c>
      <c r="S738" s="987"/>
      <c r="T738" s="987"/>
      <c r="U738" s="987"/>
      <c r="V738" s="987"/>
      <c r="W738" s="987"/>
      <c r="X738" s="987"/>
      <c r="Y738" s="987"/>
      <c r="Z738" s="987"/>
      <c r="AA738" s="358" t="s">
        <v>482</v>
      </c>
      <c r="AB738" s="358"/>
      <c r="AC738" s="358"/>
      <c r="AD738" s="358"/>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190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592" t="s">
        <v>593</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508</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585</v>
      </c>
      <c r="H781" s="668"/>
      <c r="I781" s="668"/>
      <c r="J781" s="668"/>
      <c r="K781" s="669"/>
      <c r="L781" s="661" t="s">
        <v>586</v>
      </c>
      <c r="M781" s="662"/>
      <c r="N781" s="662"/>
      <c r="O781" s="662"/>
      <c r="P781" s="662"/>
      <c r="Q781" s="662"/>
      <c r="R781" s="662"/>
      <c r="S781" s="662"/>
      <c r="T781" s="662"/>
      <c r="U781" s="662"/>
      <c r="V781" s="662"/>
      <c r="W781" s="662"/>
      <c r="X781" s="663"/>
      <c r="Y781" s="384">
        <v>385</v>
      </c>
      <c r="Z781" s="385"/>
      <c r="AA781" s="385"/>
      <c r="AB781" s="802"/>
      <c r="AC781" s="667" t="s">
        <v>559</v>
      </c>
      <c r="AD781" s="668"/>
      <c r="AE781" s="668"/>
      <c r="AF781" s="668"/>
      <c r="AG781" s="669"/>
      <c r="AH781" s="661" t="s">
        <v>559</v>
      </c>
      <c r="AI781" s="662"/>
      <c r="AJ781" s="662"/>
      <c r="AK781" s="662"/>
      <c r="AL781" s="662"/>
      <c r="AM781" s="662"/>
      <c r="AN781" s="662"/>
      <c r="AO781" s="662"/>
      <c r="AP781" s="662"/>
      <c r="AQ781" s="662"/>
      <c r="AR781" s="662"/>
      <c r="AS781" s="662"/>
      <c r="AT781" s="663"/>
      <c r="AU781" s="384" t="s">
        <v>559</v>
      </c>
      <c r="AV781" s="385"/>
      <c r="AW781" s="385"/>
      <c r="AX781" s="386"/>
    </row>
    <row r="782" spans="1:50" ht="24.75" customHeight="1" x14ac:dyDescent="0.15">
      <c r="A782" s="628"/>
      <c r="B782" s="629"/>
      <c r="C782" s="629"/>
      <c r="D782" s="629"/>
      <c r="E782" s="629"/>
      <c r="F782" s="630"/>
      <c r="G782" s="603" t="s">
        <v>592</v>
      </c>
      <c r="H782" s="604"/>
      <c r="I782" s="604"/>
      <c r="J782" s="604"/>
      <c r="K782" s="605"/>
      <c r="L782" s="595" t="s">
        <v>603</v>
      </c>
      <c r="M782" s="596"/>
      <c r="N782" s="596"/>
      <c r="O782" s="596"/>
      <c r="P782" s="596"/>
      <c r="Q782" s="596"/>
      <c r="R782" s="596"/>
      <c r="S782" s="596"/>
      <c r="T782" s="596"/>
      <c r="U782" s="596"/>
      <c r="V782" s="596"/>
      <c r="W782" s="596"/>
      <c r="X782" s="597"/>
      <c r="Y782" s="598">
        <v>135</v>
      </c>
      <c r="Z782" s="599"/>
      <c r="AA782" s="599"/>
      <c r="AB782" s="609"/>
      <c r="AC782" s="603" t="s">
        <v>559</v>
      </c>
      <c r="AD782" s="604"/>
      <c r="AE782" s="604"/>
      <c r="AF782" s="604"/>
      <c r="AG782" s="605"/>
      <c r="AH782" s="595" t="s">
        <v>559</v>
      </c>
      <c r="AI782" s="596"/>
      <c r="AJ782" s="596"/>
      <c r="AK782" s="596"/>
      <c r="AL782" s="596"/>
      <c r="AM782" s="596"/>
      <c r="AN782" s="596"/>
      <c r="AO782" s="596"/>
      <c r="AP782" s="596"/>
      <c r="AQ782" s="596"/>
      <c r="AR782" s="596"/>
      <c r="AS782" s="596"/>
      <c r="AT782" s="597"/>
      <c r="AU782" s="598" t="s">
        <v>559</v>
      </c>
      <c r="AV782" s="599"/>
      <c r="AW782" s="599"/>
      <c r="AX782" s="600"/>
    </row>
    <row r="783" spans="1:50" ht="24.75" customHeight="1" x14ac:dyDescent="0.15">
      <c r="A783" s="628"/>
      <c r="B783" s="629"/>
      <c r="C783" s="629"/>
      <c r="D783" s="629"/>
      <c r="E783" s="629"/>
      <c r="F783" s="630"/>
      <c r="G783" s="603" t="s">
        <v>587</v>
      </c>
      <c r="H783" s="604"/>
      <c r="I783" s="604"/>
      <c r="J783" s="604"/>
      <c r="K783" s="605"/>
      <c r="L783" s="595" t="s">
        <v>604</v>
      </c>
      <c r="M783" s="596"/>
      <c r="N783" s="596"/>
      <c r="O783" s="596"/>
      <c r="P783" s="596"/>
      <c r="Q783" s="596"/>
      <c r="R783" s="596"/>
      <c r="S783" s="596"/>
      <c r="T783" s="596"/>
      <c r="U783" s="596"/>
      <c r="V783" s="596"/>
      <c r="W783" s="596"/>
      <c r="X783" s="597"/>
      <c r="Y783" s="598">
        <v>20</v>
      </c>
      <c r="Z783" s="599"/>
      <c r="AA783" s="599"/>
      <c r="AB783" s="609"/>
      <c r="AC783" s="603" t="s">
        <v>559</v>
      </c>
      <c r="AD783" s="604"/>
      <c r="AE783" s="604"/>
      <c r="AF783" s="604"/>
      <c r="AG783" s="605"/>
      <c r="AH783" s="595" t="s">
        <v>559</v>
      </c>
      <c r="AI783" s="596"/>
      <c r="AJ783" s="596"/>
      <c r="AK783" s="596"/>
      <c r="AL783" s="596"/>
      <c r="AM783" s="596"/>
      <c r="AN783" s="596"/>
      <c r="AO783" s="596"/>
      <c r="AP783" s="596"/>
      <c r="AQ783" s="596"/>
      <c r="AR783" s="596"/>
      <c r="AS783" s="596"/>
      <c r="AT783" s="597"/>
      <c r="AU783" s="598" t="s">
        <v>559</v>
      </c>
      <c r="AV783" s="599"/>
      <c r="AW783" s="599"/>
      <c r="AX783" s="600"/>
    </row>
    <row r="784" spans="1:50" ht="24.75" customHeight="1" x14ac:dyDescent="0.15">
      <c r="A784" s="628"/>
      <c r="B784" s="629"/>
      <c r="C784" s="629"/>
      <c r="D784" s="629"/>
      <c r="E784" s="629"/>
      <c r="F784" s="630"/>
      <c r="G784" s="603" t="s">
        <v>588</v>
      </c>
      <c r="H784" s="604"/>
      <c r="I784" s="604"/>
      <c r="J784" s="604"/>
      <c r="K784" s="605"/>
      <c r="L784" s="595" t="s">
        <v>589</v>
      </c>
      <c r="M784" s="596"/>
      <c r="N784" s="596"/>
      <c r="O784" s="596"/>
      <c r="P784" s="596"/>
      <c r="Q784" s="596"/>
      <c r="R784" s="596"/>
      <c r="S784" s="596"/>
      <c r="T784" s="596"/>
      <c r="U784" s="596"/>
      <c r="V784" s="596"/>
      <c r="W784" s="596"/>
      <c r="X784" s="597"/>
      <c r="Y784" s="598">
        <v>11</v>
      </c>
      <c r="Z784" s="599"/>
      <c r="AA784" s="599"/>
      <c r="AB784" s="609"/>
      <c r="AC784" s="603" t="s">
        <v>559</v>
      </c>
      <c r="AD784" s="604"/>
      <c r="AE784" s="604"/>
      <c r="AF784" s="604"/>
      <c r="AG784" s="605"/>
      <c r="AH784" s="595" t="s">
        <v>559</v>
      </c>
      <c r="AI784" s="596"/>
      <c r="AJ784" s="596"/>
      <c r="AK784" s="596"/>
      <c r="AL784" s="596"/>
      <c r="AM784" s="596"/>
      <c r="AN784" s="596"/>
      <c r="AO784" s="596"/>
      <c r="AP784" s="596"/>
      <c r="AQ784" s="596"/>
      <c r="AR784" s="596"/>
      <c r="AS784" s="596"/>
      <c r="AT784" s="597"/>
      <c r="AU784" s="598" t="s">
        <v>559</v>
      </c>
      <c r="AV784" s="599"/>
      <c r="AW784" s="599"/>
      <c r="AX784" s="600"/>
    </row>
    <row r="785" spans="1:50" ht="24.75" customHeight="1" x14ac:dyDescent="0.15">
      <c r="A785" s="628"/>
      <c r="B785" s="629"/>
      <c r="C785" s="629"/>
      <c r="D785" s="629"/>
      <c r="E785" s="629"/>
      <c r="F785" s="630"/>
      <c r="G785" s="603" t="s">
        <v>590</v>
      </c>
      <c r="H785" s="604"/>
      <c r="I785" s="604"/>
      <c r="J785" s="604"/>
      <c r="K785" s="605"/>
      <c r="L785" s="595" t="s">
        <v>591</v>
      </c>
      <c r="M785" s="596"/>
      <c r="N785" s="596"/>
      <c r="O785" s="596"/>
      <c r="P785" s="596"/>
      <c r="Q785" s="596"/>
      <c r="R785" s="596"/>
      <c r="S785" s="596"/>
      <c r="T785" s="596"/>
      <c r="U785" s="596"/>
      <c r="V785" s="596"/>
      <c r="W785" s="596"/>
      <c r="X785" s="597"/>
      <c r="Y785" s="598">
        <v>7</v>
      </c>
      <c r="Z785" s="599"/>
      <c r="AA785" s="599"/>
      <c r="AB785" s="609"/>
      <c r="AC785" s="603" t="s">
        <v>559</v>
      </c>
      <c r="AD785" s="604"/>
      <c r="AE785" s="604"/>
      <c r="AF785" s="604"/>
      <c r="AG785" s="605"/>
      <c r="AH785" s="595" t="s">
        <v>559</v>
      </c>
      <c r="AI785" s="596"/>
      <c r="AJ785" s="596"/>
      <c r="AK785" s="596"/>
      <c r="AL785" s="596"/>
      <c r="AM785" s="596"/>
      <c r="AN785" s="596"/>
      <c r="AO785" s="596"/>
      <c r="AP785" s="596"/>
      <c r="AQ785" s="596"/>
      <c r="AR785" s="596"/>
      <c r="AS785" s="596"/>
      <c r="AT785" s="597"/>
      <c r="AU785" s="598" t="s">
        <v>559</v>
      </c>
      <c r="AV785" s="599"/>
      <c r="AW785" s="599"/>
      <c r="AX785" s="600"/>
    </row>
    <row r="786" spans="1:50" ht="24.75" customHeight="1" x14ac:dyDescent="0.15">
      <c r="A786" s="628"/>
      <c r="B786" s="629"/>
      <c r="C786" s="629"/>
      <c r="D786" s="629"/>
      <c r="E786" s="629"/>
      <c r="F786" s="630"/>
      <c r="G786" s="603" t="s">
        <v>559</v>
      </c>
      <c r="H786" s="604"/>
      <c r="I786" s="604"/>
      <c r="J786" s="604"/>
      <c r="K786" s="605"/>
      <c r="L786" s="595" t="s">
        <v>559</v>
      </c>
      <c r="M786" s="596"/>
      <c r="N786" s="596"/>
      <c r="O786" s="596"/>
      <c r="P786" s="596"/>
      <c r="Q786" s="596"/>
      <c r="R786" s="596"/>
      <c r="S786" s="596"/>
      <c r="T786" s="596"/>
      <c r="U786" s="596"/>
      <c r="V786" s="596"/>
      <c r="W786" s="596"/>
      <c r="X786" s="597"/>
      <c r="Y786" s="598" t="s">
        <v>559</v>
      </c>
      <c r="Z786" s="599"/>
      <c r="AA786" s="599"/>
      <c r="AB786" s="609"/>
      <c r="AC786" s="603" t="s">
        <v>559</v>
      </c>
      <c r="AD786" s="604"/>
      <c r="AE786" s="604"/>
      <c r="AF786" s="604"/>
      <c r="AG786" s="605"/>
      <c r="AH786" s="595" t="s">
        <v>559</v>
      </c>
      <c r="AI786" s="596"/>
      <c r="AJ786" s="596"/>
      <c r="AK786" s="596"/>
      <c r="AL786" s="596"/>
      <c r="AM786" s="596"/>
      <c r="AN786" s="596"/>
      <c r="AO786" s="596"/>
      <c r="AP786" s="596"/>
      <c r="AQ786" s="596"/>
      <c r="AR786" s="596"/>
      <c r="AS786" s="596"/>
      <c r="AT786" s="597"/>
      <c r="AU786" s="598" t="s">
        <v>559</v>
      </c>
      <c r="AV786" s="599"/>
      <c r="AW786" s="599"/>
      <c r="AX786" s="600"/>
    </row>
    <row r="787" spans="1:50" ht="24.75" customHeight="1" x14ac:dyDescent="0.15">
      <c r="A787" s="628"/>
      <c r="B787" s="629"/>
      <c r="C787" s="629"/>
      <c r="D787" s="629"/>
      <c r="E787" s="629"/>
      <c r="F787" s="630"/>
      <c r="G787" s="603" t="s">
        <v>559</v>
      </c>
      <c r="H787" s="604"/>
      <c r="I787" s="604"/>
      <c r="J787" s="604"/>
      <c r="K787" s="605"/>
      <c r="L787" s="595" t="s">
        <v>559</v>
      </c>
      <c r="M787" s="596"/>
      <c r="N787" s="596"/>
      <c r="O787" s="596"/>
      <c r="P787" s="596"/>
      <c r="Q787" s="596"/>
      <c r="R787" s="596"/>
      <c r="S787" s="596"/>
      <c r="T787" s="596"/>
      <c r="U787" s="596"/>
      <c r="V787" s="596"/>
      <c r="W787" s="596"/>
      <c r="X787" s="597"/>
      <c r="Y787" s="598" t="s">
        <v>559</v>
      </c>
      <c r="Z787" s="599"/>
      <c r="AA787" s="599"/>
      <c r="AB787" s="609"/>
      <c r="AC787" s="603" t="s">
        <v>559</v>
      </c>
      <c r="AD787" s="604"/>
      <c r="AE787" s="604"/>
      <c r="AF787" s="604"/>
      <c r="AG787" s="605"/>
      <c r="AH787" s="595" t="s">
        <v>559</v>
      </c>
      <c r="AI787" s="596"/>
      <c r="AJ787" s="596"/>
      <c r="AK787" s="596"/>
      <c r="AL787" s="596"/>
      <c r="AM787" s="596"/>
      <c r="AN787" s="596"/>
      <c r="AO787" s="596"/>
      <c r="AP787" s="596"/>
      <c r="AQ787" s="596"/>
      <c r="AR787" s="596"/>
      <c r="AS787" s="596"/>
      <c r="AT787" s="597"/>
      <c r="AU787" s="598" t="s">
        <v>559</v>
      </c>
      <c r="AV787" s="599"/>
      <c r="AW787" s="599"/>
      <c r="AX787" s="600"/>
    </row>
    <row r="788" spans="1:50" ht="24.75" customHeight="1" x14ac:dyDescent="0.15">
      <c r="A788" s="628"/>
      <c r="B788" s="629"/>
      <c r="C788" s="629"/>
      <c r="D788" s="629"/>
      <c r="E788" s="629"/>
      <c r="F788" s="630"/>
      <c r="G788" s="603" t="s">
        <v>559</v>
      </c>
      <c r="H788" s="604"/>
      <c r="I788" s="604"/>
      <c r="J788" s="604"/>
      <c r="K788" s="605"/>
      <c r="L788" s="595" t="s">
        <v>559</v>
      </c>
      <c r="M788" s="596"/>
      <c r="N788" s="596"/>
      <c r="O788" s="596"/>
      <c r="P788" s="596"/>
      <c r="Q788" s="596"/>
      <c r="R788" s="596"/>
      <c r="S788" s="596"/>
      <c r="T788" s="596"/>
      <c r="U788" s="596"/>
      <c r="V788" s="596"/>
      <c r="W788" s="596"/>
      <c r="X788" s="597"/>
      <c r="Y788" s="598" t="s">
        <v>559</v>
      </c>
      <c r="Z788" s="599"/>
      <c r="AA788" s="599"/>
      <c r="AB788" s="609"/>
      <c r="AC788" s="603" t="s">
        <v>559</v>
      </c>
      <c r="AD788" s="604"/>
      <c r="AE788" s="604"/>
      <c r="AF788" s="604"/>
      <c r="AG788" s="605"/>
      <c r="AH788" s="595" t="s">
        <v>559</v>
      </c>
      <c r="AI788" s="596"/>
      <c r="AJ788" s="596"/>
      <c r="AK788" s="596"/>
      <c r="AL788" s="596"/>
      <c r="AM788" s="596"/>
      <c r="AN788" s="596"/>
      <c r="AO788" s="596"/>
      <c r="AP788" s="596"/>
      <c r="AQ788" s="596"/>
      <c r="AR788" s="596"/>
      <c r="AS788" s="596"/>
      <c r="AT788" s="597"/>
      <c r="AU788" s="598" t="s">
        <v>559</v>
      </c>
      <c r="AV788" s="599"/>
      <c r="AW788" s="599"/>
      <c r="AX788" s="600"/>
    </row>
    <row r="789" spans="1:50" ht="24.75" customHeight="1" x14ac:dyDescent="0.15">
      <c r="A789" s="628"/>
      <c r="B789" s="629"/>
      <c r="C789" s="629"/>
      <c r="D789" s="629"/>
      <c r="E789" s="629"/>
      <c r="F789" s="630"/>
      <c r="G789" s="603" t="s">
        <v>559</v>
      </c>
      <c r="H789" s="604"/>
      <c r="I789" s="604"/>
      <c r="J789" s="604"/>
      <c r="K789" s="605"/>
      <c r="L789" s="595" t="s">
        <v>559</v>
      </c>
      <c r="M789" s="596"/>
      <c r="N789" s="596"/>
      <c r="O789" s="596"/>
      <c r="P789" s="596"/>
      <c r="Q789" s="596"/>
      <c r="R789" s="596"/>
      <c r="S789" s="596"/>
      <c r="T789" s="596"/>
      <c r="U789" s="596"/>
      <c r="V789" s="596"/>
      <c r="W789" s="596"/>
      <c r="X789" s="597"/>
      <c r="Y789" s="598" t="s">
        <v>559</v>
      </c>
      <c r="Z789" s="599"/>
      <c r="AA789" s="599"/>
      <c r="AB789" s="609"/>
      <c r="AC789" s="603" t="s">
        <v>559</v>
      </c>
      <c r="AD789" s="604"/>
      <c r="AE789" s="604"/>
      <c r="AF789" s="604"/>
      <c r="AG789" s="605"/>
      <c r="AH789" s="595" t="s">
        <v>559</v>
      </c>
      <c r="AI789" s="596"/>
      <c r="AJ789" s="596"/>
      <c r="AK789" s="596"/>
      <c r="AL789" s="596"/>
      <c r="AM789" s="596"/>
      <c r="AN789" s="596"/>
      <c r="AO789" s="596"/>
      <c r="AP789" s="596"/>
      <c r="AQ789" s="596"/>
      <c r="AR789" s="596"/>
      <c r="AS789" s="596"/>
      <c r="AT789" s="597"/>
      <c r="AU789" s="598" t="s">
        <v>559</v>
      </c>
      <c r="AV789" s="599"/>
      <c r="AW789" s="599"/>
      <c r="AX789" s="600"/>
    </row>
    <row r="790" spans="1:50" ht="24.75" customHeight="1" x14ac:dyDescent="0.15">
      <c r="A790" s="628"/>
      <c r="B790" s="629"/>
      <c r="C790" s="629"/>
      <c r="D790" s="629"/>
      <c r="E790" s="629"/>
      <c r="F790" s="630"/>
      <c r="G790" s="603" t="s">
        <v>559</v>
      </c>
      <c r="H790" s="604"/>
      <c r="I790" s="604"/>
      <c r="J790" s="604"/>
      <c r="K790" s="605"/>
      <c r="L790" s="595" t="s">
        <v>559</v>
      </c>
      <c r="M790" s="596"/>
      <c r="N790" s="596"/>
      <c r="O790" s="596"/>
      <c r="P790" s="596"/>
      <c r="Q790" s="596"/>
      <c r="R790" s="596"/>
      <c r="S790" s="596"/>
      <c r="T790" s="596"/>
      <c r="U790" s="596"/>
      <c r="V790" s="596"/>
      <c r="W790" s="596"/>
      <c r="X790" s="597"/>
      <c r="Y790" s="598" t="s">
        <v>559</v>
      </c>
      <c r="Z790" s="599"/>
      <c r="AA790" s="599"/>
      <c r="AB790" s="609"/>
      <c r="AC790" s="603" t="s">
        <v>559</v>
      </c>
      <c r="AD790" s="604"/>
      <c r="AE790" s="604"/>
      <c r="AF790" s="604"/>
      <c r="AG790" s="605"/>
      <c r="AH790" s="595" t="s">
        <v>559</v>
      </c>
      <c r="AI790" s="596"/>
      <c r="AJ790" s="596"/>
      <c r="AK790" s="596"/>
      <c r="AL790" s="596"/>
      <c r="AM790" s="596"/>
      <c r="AN790" s="596"/>
      <c r="AO790" s="596"/>
      <c r="AP790" s="596"/>
      <c r="AQ790" s="596"/>
      <c r="AR790" s="596"/>
      <c r="AS790" s="596"/>
      <c r="AT790" s="597"/>
      <c r="AU790" s="598" t="s">
        <v>559</v>
      </c>
      <c r="AV790" s="599"/>
      <c r="AW790" s="599"/>
      <c r="AX790" s="600"/>
    </row>
    <row r="791" spans="1:50" ht="24.75" customHeight="1" x14ac:dyDescent="0.15">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558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2"/>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2"/>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2"/>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0.75" customHeight="1" x14ac:dyDescent="0.15">
      <c r="A837" s="372">
        <v>1</v>
      </c>
      <c r="B837" s="372">
        <v>1</v>
      </c>
      <c r="C837" s="340" t="s">
        <v>594</v>
      </c>
      <c r="D837" s="340"/>
      <c r="E837" s="340"/>
      <c r="F837" s="340"/>
      <c r="G837" s="340"/>
      <c r="H837" s="340"/>
      <c r="I837" s="340"/>
      <c r="J837" s="341">
        <v>9010005018697</v>
      </c>
      <c r="K837" s="342"/>
      <c r="L837" s="342"/>
      <c r="M837" s="342"/>
      <c r="N837" s="342"/>
      <c r="O837" s="342"/>
      <c r="P837" s="343" t="s">
        <v>595</v>
      </c>
      <c r="Q837" s="343"/>
      <c r="R837" s="343"/>
      <c r="S837" s="343"/>
      <c r="T837" s="343"/>
      <c r="U837" s="343"/>
      <c r="V837" s="343"/>
      <c r="W837" s="343"/>
      <c r="X837" s="343"/>
      <c r="Y837" s="344">
        <v>558</v>
      </c>
      <c r="Z837" s="345"/>
      <c r="AA837" s="345"/>
      <c r="AB837" s="346"/>
      <c r="AC837" s="356" t="s">
        <v>596</v>
      </c>
      <c r="AD837" s="364"/>
      <c r="AE837" s="364"/>
      <c r="AF837" s="364"/>
      <c r="AG837" s="364"/>
      <c r="AH837" s="365" t="s">
        <v>559</v>
      </c>
      <c r="AI837" s="366"/>
      <c r="AJ837" s="366"/>
      <c r="AK837" s="366"/>
      <c r="AL837" s="350" t="s">
        <v>559</v>
      </c>
      <c r="AM837" s="351"/>
      <c r="AN837" s="351"/>
      <c r="AO837" s="352"/>
      <c r="AP837" s="353" t="s">
        <v>559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559</v>
      </c>
      <c r="K1102" s="342"/>
      <c r="L1102" s="342"/>
      <c r="M1102" s="342"/>
      <c r="N1102" s="342"/>
      <c r="O1102" s="342"/>
      <c r="P1102" s="355" t="s">
        <v>559</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559</v>
      </c>
      <c r="AI1102" s="349"/>
      <c r="AJ1102" s="349"/>
      <c r="AK1102" s="349"/>
      <c r="AL1102" s="350" t="s">
        <v>559</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86 AU781 AU790">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787:AU789">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9"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554</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1"/>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8"/>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1"/>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8"/>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1"/>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8"/>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1"/>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8"/>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1"/>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8"/>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1"/>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8"/>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1"/>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8"/>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1" t="s">
        <v>11</v>
      </c>
      <c r="AC51" s="1031"/>
      <c r="AD51" s="1032"/>
      <c r="AE51" s="1036" t="s">
        <v>357</v>
      </c>
      <c r="AF51" s="1036"/>
      <c r="AG51" s="1036"/>
      <c r="AH51" s="1036"/>
      <c r="AI51" s="1036" t="s">
        <v>363</v>
      </c>
      <c r="AJ51" s="1036"/>
      <c r="AK51" s="1036"/>
      <c r="AL51" s="1036"/>
      <c r="AM51" s="1036" t="s">
        <v>472</v>
      </c>
      <c r="AN51" s="1036"/>
      <c r="AO51" s="1036"/>
      <c r="AP51" s="551"/>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8"/>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1"/>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8"/>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1"/>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8"/>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9"/>
      <c r="B4" s="1050"/>
      <c r="C4" s="1050"/>
      <c r="D4" s="1050"/>
      <c r="E4" s="1050"/>
      <c r="F4" s="1051"/>
      <c r="G4" s="667"/>
      <c r="H4" s="668"/>
      <c r="I4" s="668"/>
      <c r="J4" s="668"/>
      <c r="K4" s="669"/>
      <c r="L4" s="661"/>
      <c r="M4" s="662"/>
      <c r="N4" s="662"/>
      <c r="O4" s="662"/>
      <c r="P4" s="662"/>
      <c r="Q4" s="662"/>
      <c r="R4" s="662"/>
      <c r="S4" s="662"/>
      <c r="T4" s="662"/>
      <c r="U4" s="662"/>
      <c r="V4" s="662"/>
      <c r="W4" s="662"/>
      <c r="X4" s="663"/>
      <c r="Y4" s="384"/>
      <c r="Z4" s="385"/>
      <c r="AA4" s="385"/>
      <c r="AB4" s="802"/>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9"/>
      <c r="B16" s="1050"/>
      <c r="C16" s="1050"/>
      <c r="D16" s="1050"/>
      <c r="E16" s="1050"/>
      <c r="F16" s="1051"/>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84"/>
      <c r="Z17" s="385"/>
      <c r="AA17" s="385"/>
      <c r="AB17" s="802"/>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9"/>
      <c r="B29" s="1050"/>
      <c r="C29" s="1050"/>
      <c r="D29" s="1050"/>
      <c r="E29" s="1050"/>
      <c r="F29" s="1051"/>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84"/>
      <c r="Z30" s="385"/>
      <c r="AA30" s="385"/>
      <c r="AB30" s="802"/>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9"/>
      <c r="B42" s="1050"/>
      <c r="C42" s="1050"/>
      <c r="D42" s="1050"/>
      <c r="E42" s="1050"/>
      <c r="F42" s="1051"/>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84"/>
      <c r="Z43" s="385"/>
      <c r="AA43" s="385"/>
      <c r="AB43" s="802"/>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9"/>
      <c r="B56" s="1050"/>
      <c r="C56" s="1050"/>
      <c r="D56" s="1050"/>
      <c r="E56" s="1050"/>
      <c r="F56" s="1051"/>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84"/>
      <c r="Z57" s="385"/>
      <c r="AA57" s="385"/>
      <c r="AB57" s="802"/>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9"/>
      <c r="B69" s="1050"/>
      <c r="C69" s="1050"/>
      <c r="D69" s="1050"/>
      <c r="E69" s="1050"/>
      <c r="F69" s="1051"/>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84"/>
      <c r="Z70" s="385"/>
      <c r="AA70" s="385"/>
      <c r="AB70" s="802"/>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9"/>
      <c r="B82" s="1050"/>
      <c r="C82" s="1050"/>
      <c r="D82" s="1050"/>
      <c r="E82" s="1050"/>
      <c r="F82" s="1051"/>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84"/>
      <c r="Z83" s="385"/>
      <c r="AA83" s="385"/>
      <c r="AB83" s="802"/>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9"/>
      <c r="B95" s="1050"/>
      <c r="C95" s="1050"/>
      <c r="D95" s="1050"/>
      <c r="E95" s="1050"/>
      <c r="F95" s="1051"/>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84"/>
      <c r="Z96" s="385"/>
      <c r="AA96" s="385"/>
      <c r="AB96" s="802"/>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9"/>
      <c r="B109" s="1050"/>
      <c r="C109" s="1050"/>
      <c r="D109" s="1050"/>
      <c r="E109" s="1050"/>
      <c r="F109" s="1051"/>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2"/>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9"/>
      <c r="B122" s="1050"/>
      <c r="C122" s="1050"/>
      <c r="D122" s="1050"/>
      <c r="E122" s="1050"/>
      <c r="F122" s="1051"/>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2"/>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9"/>
      <c r="B135" s="1050"/>
      <c r="C135" s="1050"/>
      <c r="D135" s="1050"/>
      <c r="E135" s="1050"/>
      <c r="F135" s="1051"/>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2"/>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9"/>
      <c r="B148" s="1050"/>
      <c r="C148" s="1050"/>
      <c r="D148" s="1050"/>
      <c r="E148" s="1050"/>
      <c r="F148" s="1051"/>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2"/>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9"/>
      <c r="B162" s="1050"/>
      <c r="C162" s="1050"/>
      <c r="D162" s="1050"/>
      <c r="E162" s="1050"/>
      <c r="F162" s="1051"/>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2"/>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9"/>
      <c r="B175" s="1050"/>
      <c r="C175" s="1050"/>
      <c r="D175" s="1050"/>
      <c r="E175" s="1050"/>
      <c r="F175" s="1051"/>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2"/>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9"/>
      <c r="B188" s="1050"/>
      <c r="C188" s="1050"/>
      <c r="D188" s="1050"/>
      <c r="E188" s="1050"/>
      <c r="F188" s="1051"/>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2"/>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9"/>
      <c r="B201" s="1050"/>
      <c r="C201" s="1050"/>
      <c r="D201" s="1050"/>
      <c r="E201" s="1050"/>
      <c r="F201" s="1051"/>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2"/>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9"/>
      <c r="B215" s="1050"/>
      <c r="C215" s="1050"/>
      <c r="D215" s="1050"/>
      <c r="E215" s="1050"/>
      <c r="F215" s="1051"/>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2"/>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9"/>
      <c r="B228" s="1050"/>
      <c r="C228" s="1050"/>
      <c r="D228" s="1050"/>
      <c r="E228" s="1050"/>
      <c r="F228" s="1051"/>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2"/>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9"/>
      <c r="B241" s="1050"/>
      <c r="C241" s="1050"/>
      <c r="D241" s="1050"/>
      <c r="E241" s="1050"/>
      <c r="F241" s="1051"/>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2"/>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9"/>
      <c r="B254" s="1050"/>
      <c r="C254" s="1050"/>
      <c r="D254" s="1050"/>
      <c r="E254" s="1050"/>
      <c r="F254" s="1051"/>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2"/>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2018-09-04T13:12:46Z</cp:lastPrinted>
  <dcterms:created xsi:type="dcterms:W3CDTF">2012-03-13T00:50:25Z</dcterms:created>
  <dcterms:modified xsi:type="dcterms:W3CDTF">2018-09-06T07:47:34Z</dcterms:modified>
</cp:coreProperties>
</file>