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予算計理企画共有\企画班\共通\３．政策\⑤行政事業レビュー・基金シート\H30行政事業レビュー\1-1.レビューシート全般\300903_レビュー推進チーム所見記入依頼（31新規）\1.各局へ依頼\送付用レビューシート\旧建\その他部局\"/>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4340" windowHeight="51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<sst xmlns="http://schemas.openxmlformats.org/spreadsheetml/2006/main" count="2865" uniqueCount="584">
  <si>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</si>
  <si>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</si>
  <si>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</si>
  <si>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</si>
  <si>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</si>
  <si>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</si>
  <si>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</si>
  <si>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</si>
  <si>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</si>
  <si>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</si>
  <si>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</si>
  <si>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</si>
  <si>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</si>
  <si>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</si>
  <si>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</si>
  <si>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</si>
  <si>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</si>
  <si>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</si>
  <si>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</si>
  <si>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</si>
  <si>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</si>
  <si>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</si>
  <si>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</si>
  <si>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</si>
  <si>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</si>
  <si>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</si>
  <si>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</si>
  <si>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</si>
  <si>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</si>
  <si>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</si>
  <si>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</si>
  <si>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</si>
  <si>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</si>
  <si>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</si>
  <si>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</si>
  <si>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</si>
  <si>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</si>
  <si>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</si>
  <si>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</si>
  <si>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</si>
  <si>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</si>
  <si>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</si>
  <si>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</si>
  <si>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</si>
  <si>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</si>
  <si>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</si>
  <si>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</si>
  <si>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</si>
  <si>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</si>
  <si>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</si>
  <si>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</si>
  <si>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</si>
  <si>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</si>
  <si>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</si>
  <si>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</si>
  <si>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</si>
  <si>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</si>
  <si>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</si>
  <si>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</si>
  <si>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</si>
  <si>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</si>
  <si>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</si>
  <si>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</si>
  <si>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</si>
  <si>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</si>
  <si>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</si>
  <si>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</si>
  <si>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</si>
  <si>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</si>
  <si>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</si>
  <si>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</si>
  <si>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</si>
  <si>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</si>
  <si>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</si>
  <si>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</si>
  <si>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</si>
  <si>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</si>
  <si>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</si>
  <si>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</si>
  <si>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</si>
  <si>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</si>
  <si>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</si>
  <si>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</si>
  <si>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</si>
  <si>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</si>
  <si>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</si>
  <si>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</si>
  <si>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</si>
  <si>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</si>
  <si>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</si>
  <si>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</si>
  <si>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</si>
  <si>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</si>
  <si>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</si>
  <si>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</si>
  <si>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</si>
  <si>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</si>
  <si>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</si>
  <si>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</si>
  <si>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</si>
  <si>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</si>
  <si>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</si>
  <si>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</si>
  <si>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</si>
  <si>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</si>
  <si>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</si>
  <si>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</si>
  <si>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</si>
  <si>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</si>
  <si>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</si>
  <si>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</si>
  <si>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</si>
  <si>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</si>
  <si>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</si>
  <si>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</si>
  <si>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</si>
  <si>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</si>
  <si>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</si>
  <si>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</si>
  <si>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</si>
  <si>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</si>
  <si>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</si>
  <si>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</si>
  <si>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</si>
  <si>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</si>
  <si>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</si>
  <si>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</si>
  <si>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</si>
  <si>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</si>
  <si>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</si>
  <si>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</si>
  <si>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</si>
  <si>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</si>
  <si>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</si>
  <si>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</si>
  <si>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</si>
  <si>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</si>
  <si>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</si>
  <si>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</si>
  <si>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</si>
  <si>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</si>
  <si>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</si>
  <si>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</si>
  <si>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</si>
  <si>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</si>
  <si>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</si>
  <si>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</si>
  <si>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</si>
  <si>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</si>
  <si>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</si>
  <si>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</si>
  <si>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</si>
  <si>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</si>
  <si>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</si>
  <si>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</si>
  <si>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</si>
  <si>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</si>
  <si>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</si>
  <si>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</si>
  <si>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</si>
  <si>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</si>
  <si>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</si>
  <si>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</si>
  <si>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</si>
  <si>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</si>
  <si>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</si>
  <si>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</si>
  <si>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</si>
  <si>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</si>
  <si>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</si>
  <si>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</si>
  <si>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</si>
  <si>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</si>
  <si>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</si>
  <si>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</si>
  <si>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</si>
  <si>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</si>
  <si>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</si>
  <si>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</si>
  <si>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</si>
  <si>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</si>
  <si>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</si>
  <si>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</si>
  <si>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</si>
  <si>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</si>
  <si>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</si>
  <si>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</si>
  <si>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</si>
  <si>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</si>
  <si>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</si>
  <si>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</si>
  <si>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</si>
  <si>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</si>
  <si>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</si>
  <si>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</si>
  <si>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</si>
  <si>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</si>
  <si>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</si>
  <si>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</si>
  <si>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</si>
  <si>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</si>
  <si>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</si>
  <si>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</si>
  <si>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</si>
  <si>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</si>
  <si>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</si>
  <si>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</si>
  <si>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</si>
  <si>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</si>
  <si>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</si>
  <si>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</si>
  <si>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</si>
  <si>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</si>
  <si>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</si>
  <si>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</si>
  <si>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</si>
  <si>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</si>
  <si>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</si>
  <si>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</si>
  <si>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</si>
  <si>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</si>
  <si>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</si>
  <si>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</si>
  <si>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</si>
  <si>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</si>
  <si>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</si>
  <si>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</si>
  <si>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</si>
  <si>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</si>
  <si>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</si>
  <si>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</si>
  <si>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</si>
  <si>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</si>
  <si>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</si>
  <si>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</si>
  <si>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</si>
  <si>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</si>
  <si>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</si>
  <si>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</si>
  <si>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</si>
  <si>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</si>
  <si>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</si>
  <si>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</si>
  <si>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</si>
  <si>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</si>
  <si>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</si>
  <si>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</si>
  <si>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</si>
  <si>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</si>
  <si>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</si>
  <si>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</si>
  <si>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</si>
  <si>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</si>
  <si>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</si>
  <si>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</si>
  <si>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</si>
  <si>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</si>
  <si>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</si>
  <si>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</si>
  <si>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</si>
  <si>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</si>
  <si>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</si>
  <si>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</si>
  <si>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</si>
  <si>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</si>
  <si>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</si>
  <si>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</si>
  <si>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</si>
  <si>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</si>
  <si>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</si>
  <si>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</si>
  <si>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</si>
  <si>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</si>
  <si>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</si>
  <si>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</si>
  <si>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</si>
  <si>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</si>
  <si>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</si>
  <si>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</si>
  <si>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</si>
  <si>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</si>
  <si>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</si>
  <si>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</si>
  <si>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</si>
  <si>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</si>
  <si>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</si>
  <si>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</si>
  <si>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</si>
  <si>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</si>
  <si>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</si>
  <si>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</si>
  <si>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</si>
  <si>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</si>
  <si>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</si>
  <si>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</si>
  <si>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</si>
  <si>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</si>
  <si>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</si>
  <si>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</si>
  <si>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</si>
  <si>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</si>
  <si>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</si>
  <si>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</si>
  <si>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</si>
  <si>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</si>
  <si>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</si>
  <si>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</si>
  <si>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</si>
  <si>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</si>
  <si>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</si>
  <si>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</si>
  <si>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</si>
  <si>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</si>
  <si>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</si>
  <si>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</si>
  <si>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</si>
  <si>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</si>
  <si>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</si>
  <si>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</si>
  <si>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</si>
  <si>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</si>
  <si>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</si>
  <si>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</si>
  <si>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</si>
  <si>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</si>
  <si>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</si>
  <si>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</si>
  <si>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</si>
  <si>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</si>
  <si>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</si>
  <si>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</si>
  <si>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</si>
  <si>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</si>
  <si>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</si>
  <si>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</si>
  <si>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</si>
  <si>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</si>
  <si>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</si>
  <si>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</si>
  <si>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</si>
  <si>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</si>
  <si>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</si>
  <si>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</si>
  <si>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</si>
  <si>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</si>
  <si>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</si>
  <si>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</si>
  <si>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</si>
  <si>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</si>
  <si>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</si>
  <si>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</si>
  <si>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</si>
  <si>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</si>
  <si>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</si>
  <si>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</si>
  <si>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</si>
  <si>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</si>
  <si>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</si>
  <si>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</si>
  <si>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</si>
  <si>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</si>
  <si>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</si>
  <si>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</si>
  <si>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</si>
  <si>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</si>
  <si>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</si>
  <si>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</si>
  <si>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</si>
  <si>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</si>
  <si>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</si>
  <si>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</si>
  <si>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</si>
  <si>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</si>
  <si>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</si>
  <si>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</si>
  <si>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</si>
  <si>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</si>
  <si>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</si>
  <si>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</si>
  <si>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</si>
  <si>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</si>
  <si>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</si>
  <si>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</si>
  <si>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</si>
  <si>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</si>
  <si>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</si>
  <si>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</si>
  <si>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</si>
  <si>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</si>
  <si>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</si>
  <si>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</si>
  <si>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</si>
  <si>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</si>
  <si>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</si>
  <si>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</si>
  <si>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</si>
  <si>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</si>
  <si>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</si>
  <si>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</si>
  <si>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</si>
  <si>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</si>
  <si>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</si>
  <si>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</si>
  <si>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</si>
  <si>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</si>
  <si>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</si>
  <si>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</si>
  <si>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</si>
  <si>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</si>
  <si>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</si>
  <si>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</si>
  <si>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</si>
  <si>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</si>
  <si>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</si>
  <si>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</si>
  <si>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</si>
  <si>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</si>
  <si>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</si>
  <si>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</si>
  <si>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</si>
  <si>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</si>
  <si>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</si>
  <si>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</si>
  <si>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</si>
  <si>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</si>
  <si>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</si>
  <si>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</si>
  <si>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</si>
  <si>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</si>
  <si>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</si>
  <si>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</si>
  <si>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</si>
  <si>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</si>
  <si>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</si>
  <si>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</si>
  <si>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</si>
  <si>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</si>
  <si>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</si>
  <si>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</si>
  <si>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</si>
  <si>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</si>
  <si>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</si>
  <si>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</si>
  <si>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</si>
  <si>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</si>
  <si>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</si>
  <si>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</si>
  <si>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</si>
  <si>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</si>
  <si>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</si>
  <si>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</si>
  <si>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</si>
  <si>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</si>
  <si>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</si>
  <si>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</si>
  <si>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</si>
  <si>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</si>
  <si>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</si>
  <si>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</si>
  <si>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</si>
  <si>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</si>
  <si>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</si>
  <si>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</si>
  <si>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</si>
  <si>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</si>
  <si>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</si>
  <si>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</si>
  <si>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</si>
  <si>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</si>
  <si>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</si>
  <si>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</si>
  <si>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</si>
  <si>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</si>
  <si>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</si>
  <si>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</si>
  <si>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</si>
  <si>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</si>
  <si>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</si>
  <si>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</si>
  <si>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</si>
  <si>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</si>
  <si>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</si>
  <si>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</si>
  <si>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</si>
  <si>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</si>
  <si>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</si>
  <si>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</si>
  <si>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</si>
  <si>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</si>
  <si>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</si>
  <si>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</si>
  <si>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</si>
  <si>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</si>
  <si>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</si>
  <si>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</si>
  <si>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</si>
  <si>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</si>
  <si>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</si>
  <si>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</si>
  <si>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</si>
  <si>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</si>
  <si>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</si>
  <si>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</si>
  <si>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</si>
  <si>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</si>
  <si>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</si>
  <si>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</si>
  <si>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</si>
  <si>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</si>
  <si>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</si>
  <si>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</si>
  <si>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</si>
  <si>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</si>
  <si>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</si>
  <si>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</si>
  <si>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</si>
  <si>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</si>
  <si>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</si>
  <si>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</si>
  <si>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</si>
  <si>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</si>
  <si>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</si>
  <si>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</si>
  <si>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</si>
  <si>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</si>
  <si>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</si>
  <si>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</si>
  <si>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</si>
  <si>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</si>
  <si>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</si>
  <si>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</si>
  <si>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</si>
  <si>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</si>
  <si>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</si>
  <si>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</si>
  <si>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</si>
  <si>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</si>
  <si>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</si>
  <si>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</si>
  <si>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</si>
  <si>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</si>
  <si>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</si>
  <si>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</si>
  <si>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</si>
  <si>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</si>
  <si>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</si>
  <si>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</si>
  <si>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</si>
  <si>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</si>
  <si>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</si>
  <si>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</si>
  <si>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t>
    <phoneticPr fontId="5"/>
  </si>
  <si>
    <t>国土交通政策研究所</t>
    <rPh sb="0" eb="2">
      <t>コクド</t>
    </rPh>
    <rPh sb="2" eb="4">
      <t>コウツウ</t>
    </rPh>
    <rPh sb="4" eb="6">
      <t>セイサク</t>
    </rPh>
    <rPh sb="6" eb="9">
      <t>ケンキュウジョ</t>
    </rPh>
    <phoneticPr fontId="5"/>
  </si>
  <si>
    <t>研究調整官　多田　智和</t>
    <rPh sb="0" eb="2">
      <t>ケンキュウ</t>
    </rPh>
    <rPh sb="2" eb="5">
      <t>チョウセイカン</t>
    </rPh>
    <rPh sb="6" eb="8">
      <t>タダ</t>
    </rPh>
    <rPh sb="9" eb="11">
      <t>トモカズ</t>
    </rPh>
    <phoneticPr fontId="5"/>
  </si>
  <si>
    <t>インフラシステム海外展開における日本の都市課題克服実績の活用に関する調査研究</t>
    <phoneticPr fontId="5"/>
  </si>
  <si>
    <t>○</t>
  </si>
  <si>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</si>
  <si>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</si>
  <si>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</si>
  <si>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社会資本整備・管理効率化推進調査費</t>
    <rPh sb="0" eb="4">
      <t>シャカイシホン</t>
    </rPh>
    <rPh sb="4" eb="6">
      <t>セイビ</t>
    </rPh>
    <rPh sb="7" eb="9">
      <t>カンリ</t>
    </rPh>
    <rPh sb="9" eb="12">
      <t>コウリツカ</t>
    </rPh>
    <rPh sb="12" eb="14">
      <t>スイシン</t>
    </rPh>
    <rPh sb="14" eb="17">
      <t>チョウサヒ</t>
    </rPh>
    <phoneticPr fontId="5"/>
  </si>
  <si>
    <t>研究報告書として基礎的な情報・政策分析を提供することにより、今後の本省部局が政策形成を行う基礎資料等として利用され、国民の豊かな暮らしが実現される。</t>
    <rPh sb="0" eb="2">
      <t>ケンキュウ</t>
    </rPh>
    <rPh sb="2" eb="5">
      <t>ホウコクショ</t>
    </rPh>
    <rPh sb="8" eb="11">
      <t>キソテキ</t>
    </rPh>
    <rPh sb="12" eb="14">
      <t>ジョウホウ</t>
    </rPh>
    <rPh sb="15" eb="17">
      <t>セイサク</t>
    </rPh>
    <rPh sb="17" eb="19">
      <t>ブンセキ</t>
    </rPh>
    <rPh sb="20" eb="22">
      <t>テイキョウ</t>
    </rPh>
    <rPh sb="30" eb="32">
      <t>コンゴ</t>
    </rPh>
    <rPh sb="33" eb="35">
      <t>ホンショウ</t>
    </rPh>
    <rPh sb="35" eb="37">
      <t>ブキョク</t>
    </rPh>
    <rPh sb="38" eb="40">
      <t>セイサク</t>
    </rPh>
    <rPh sb="40" eb="42">
      <t>ケイセイ</t>
    </rPh>
    <rPh sb="43" eb="44">
      <t>オコナ</t>
    </rPh>
    <rPh sb="45" eb="47">
      <t>キソ</t>
    </rPh>
    <rPh sb="47" eb="50">
      <t>シリョウナド</t>
    </rPh>
    <rPh sb="53" eb="55">
      <t>リヨウ</t>
    </rPh>
    <rPh sb="58" eb="60">
      <t>コクミン</t>
    </rPh>
    <rPh sb="61" eb="62">
      <t>ユタ</t>
    </rPh>
    <rPh sb="64" eb="65">
      <t>ク</t>
    </rPh>
    <rPh sb="68" eb="70">
      <t>ジツゲン</t>
    </rPh>
    <phoneticPr fontId="3"/>
  </si>
  <si>
    <t>今後の本省部局や地方自治体が政策形成を行う基礎資料等として利用された回数</t>
    <rPh sb="8" eb="10">
      <t>チホウ</t>
    </rPh>
    <rPh sb="10" eb="13">
      <t>ジチタイ</t>
    </rPh>
    <rPh sb="25" eb="26">
      <t>トウ</t>
    </rPh>
    <phoneticPr fontId="3"/>
  </si>
  <si>
    <t>回</t>
    <rPh sb="0" eb="1">
      <t>カイ</t>
    </rPh>
    <phoneticPr fontId="5"/>
  </si>
  <si>
    <t>研究成果を研究報告書としてとりまとめ、公表すると伴に、毎年5月に開催している研究発表会において研究成果を発表</t>
    <rPh sb="0" eb="4">
      <t>ケンキュウセイカ</t>
    </rPh>
    <rPh sb="5" eb="7">
      <t>ケンキュウ</t>
    </rPh>
    <rPh sb="7" eb="10">
      <t>ホウコクショ</t>
    </rPh>
    <rPh sb="19" eb="21">
      <t>コウヒョウ</t>
    </rPh>
    <rPh sb="24" eb="25">
      <t>トモ</t>
    </rPh>
    <rPh sb="27" eb="29">
      <t>マイネン</t>
    </rPh>
    <rPh sb="30" eb="31">
      <t>ガツ</t>
    </rPh>
    <rPh sb="32" eb="34">
      <t>カイサイ</t>
    </rPh>
    <rPh sb="38" eb="40">
      <t>ケンキュウ</t>
    </rPh>
    <rPh sb="40" eb="43">
      <t>ハッピョウカイ</t>
    </rPh>
    <rPh sb="47" eb="51">
      <t>ケンキュウセイカ</t>
    </rPh>
    <rPh sb="52" eb="54">
      <t>ハッピョウ</t>
    </rPh>
    <phoneticPr fontId="5"/>
  </si>
  <si>
    <t>件</t>
    <rPh sb="0" eb="1">
      <t>ケン</t>
    </rPh>
    <phoneticPr fontId="5"/>
  </si>
  <si>
    <t>執行額／公表・発表件数</t>
    <rPh sb="0" eb="2">
      <t>シッコウ</t>
    </rPh>
    <rPh sb="2" eb="3">
      <t>ガク</t>
    </rPh>
    <rPh sb="4" eb="6">
      <t>コウヒョウ</t>
    </rPh>
    <rPh sb="7" eb="9">
      <t>ハッピョウ</t>
    </rPh>
    <rPh sb="9" eb="11">
      <t>ケンスウ</t>
    </rPh>
    <phoneticPr fontId="5"/>
  </si>
  <si>
    <t>百万円</t>
    <rPh sb="0" eb="1">
      <t>ヒャク</t>
    </rPh>
    <rPh sb="1" eb="3">
      <t>マンエン</t>
    </rPh>
    <phoneticPr fontId="5"/>
  </si>
  <si>
    <t>百万円/件</t>
    <rPh sb="0" eb="1">
      <t>ヒャク</t>
    </rPh>
    <rPh sb="1" eb="3">
      <t>マンエン</t>
    </rPh>
    <rPh sb="4" eb="5">
      <t>ケン</t>
    </rPh>
    <phoneticPr fontId="5"/>
  </si>
  <si>
    <t>９　市場環境の整備、産業の生産性向上、消費者利益の保護</t>
  </si>
  <si>
    <t>３０　社会資本整備・管理等を効果的に推進する</t>
  </si>
  <si>
    <t>国土交通省国土交通政策研究所調べ（平成３０年６月）</t>
    <rPh sb="0" eb="2">
      <t>コクド</t>
    </rPh>
    <rPh sb="2" eb="5">
      <t>コウツウショウ</t>
    </rPh>
    <rPh sb="5" eb="7">
      <t>コクド</t>
    </rPh>
    <rPh sb="7" eb="9">
      <t>コウツウ</t>
    </rPh>
    <rPh sb="9" eb="11">
      <t>セイサク</t>
    </rPh>
    <rPh sb="11" eb="14">
      <t>ケンキュウジョ</t>
    </rPh>
    <rPh sb="14" eb="15">
      <t>シラ</t>
    </rPh>
    <rPh sb="17" eb="19">
      <t>ヘイセイ</t>
    </rPh>
    <rPh sb="21" eb="22">
      <t>ネン</t>
    </rPh>
    <rPh sb="23" eb="24">
      <t>ガツ</t>
    </rPh>
    <phoneticPr fontId="5"/>
  </si>
  <si>
    <t>-</t>
  </si>
  <si>
    <t>-</t>
    <phoneticPr fontId="5"/>
  </si>
  <si>
    <t>-</t>
    <phoneticPr fontId="5"/>
  </si>
  <si>
    <t>‐</t>
  </si>
  <si>
    <t>アジア新興国・地域等においてニーズの高い「都市と沿線交通の一体的な開発」に焦点を当て、我が国の経験が蓄積された「都市課題克服の実績」について、成功の要因を一般化した上で、同様の都市課題に対する他競合国の解決策と比較し、日本の優位性を分析する。</t>
    <phoneticPr fontId="5"/>
  </si>
  <si>
    <t>アジア新興国を中心とした膨大なインフラ整備需要において、競合国との受注競争が熾烈化している中、相手国の現状に応える面的開発の最適な展開方法の検討は喫緊の課題であり、優先度の高い事業である。</t>
    <rPh sb="3" eb="6">
      <t>シンコウコク</t>
    </rPh>
    <rPh sb="7" eb="9">
      <t>チュウシン</t>
    </rPh>
    <rPh sb="12" eb="14">
      <t>ボウダイ</t>
    </rPh>
    <rPh sb="19" eb="21">
      <t>セイビ</t>
    </rPh>
    <rPh sb="21" eb="23">
      <t>ジュヨウ</t>
    </rPh>
    <rPh sb="28" eb="31">
      <t>キョウゴウコク</t>
    </rPh>
    <rPh sb="33" eb="35">
      <t>ジュチュウ</t>
    </rPh>
    <rPh sb="35" eb="37">
      <t>キョウソウ</t>
    </rPh>
    <rPh sb="38" eb="40">
      <t>シレツ</t>
    </rPh>
    <rPh sb="40" eb="41">
      <t>カ</t>
    </rPh>
    <rPh sb="45" eb="46">
      <t>ナカ</t>
    </rPh>
    <rPh sb="57" eb="59">
      <t>メンテキ</t>
    </rPh>
    <rPh sb="59" eb="61">
      <t>カイハツ</t>
    </rPh>
    <rPh sb="62" eb="64">
      <t>サイテキ</t>
    </rPh>
    <rPh sb="65" eb="67">
      <t>テンカイ</t>
    </rPh>
    <rPh sb="67" eb="69">
      <t>ホウホウ</t>
    </rPh>
    <rPh sb="70" eb="72">
      <t>ケントウ</t>
    </rPh>
    <rPh sb="73" eb="75">
      <t>キッキン</t>
    </rPh>
    <rPh sb="76" eb="78">
      <t>カダイ</t>
    </rPh>
    <rPh sb="82" eb="85">
      <t>ユウセンド</t>
    </rPh>
    <rPh sb="86" eb="87">
      <t>タカ</t>
    </rPh>
    <rPh sb="88" eb="90">
      <t>ジギョウ</t>
    </rPh>
    <phoneticPr fontId="5"/>
  </si>
  <si>
    <t>アジア新興国・地域等においてニーズの高い「都市と沿線交通の一体的な開発」に焦点を当て、我が国の経験が蓄積された「都市課題克服の実績」について、成功の要因を一般化した上で、同様の都市課題に対する他競合国の解決策と比較し、日本の優位性を分析する。</t>
    <phoneticPr fontId="5"/>
  </si>
  <si>
    <t>「インフラシステム輸出戦略2018」において、我が国の技術・知見を活かしたインフラ投資の拡大を推進することとしており、日本の都市課題克服実績の海外展開に向けた検討は、国民や社会のニーズを的確に反映している。</t>
    <rPh sb="9" eb="11">
      <t>ユシュツ</t>
    </rPh>
    <rPh sb="11" eb="13">
      <t>センリャク</t>
    </rPh>
    <rPh sb="23" eb="24">
      <t>ワ</t>
    </rPh>
    <rPh sb="25" eb="26">
      <t>クニ</t>
    </rPh>
    <rPh sb="27" eb="29">
      <t>ギジュツ</t>
    </rPh>
    <rPh sb="30" eb="32">
      <t>チケン</t>
    </rPh>
    <rPh sb="33" eb="34">
      <t>イ</t>
    </rPh>
    <rPh sb="41" eb="43">
      <t>トウシ</t>
    </rPh>
    <rPh sb="44" eb="46">
      <t>カクダイ</t>
    </rPh>
    <rPh sb="47" eb="49">
      <t>スイシン</t>
    </rPh>
    <rPh sb="59" eb="61">
      <t>ニホン</t>
    </rPh>
    <rPh sb="62" eb="66">
      <t>トシカダイ</t>
    </rPh>
    <rPh sb="66" eb="68">
      <t>コクフク</t>
    </rPh>
    <rPh sb="68" eb="70">
      <t>ジッセキ</t>
    </rPh>
    <rPh sb="71" eb="73">
      <t>カイガイ</t>
    </rPh>
    <rPh sb="73" eb="75">
      <t>テンカイ</t>
    </rPh>
    <rPh sb="76" eb="77">
      <t>ム</t>
    </rPh>
    <rPh sb="79" eb="81">
      <t>ケントウ</t>
    </rPh>
    <rPh sb="83" eb="85">
      <t>コクミン</t>
    </rPh>
    <rPh sb="86" eb="88">
      <t>シャカイ</t>
    </rPh>
    <rPh sb="93" eb="95">
      <t>テキカク</t>
    </rPh>
    <rPh sb="96" eb="98">
      <t>ハンエイ</t>
    </rPh>
    <phoneticPr fontId="5"/>
  </si>
  <si>
    <t>日本が過去に直面してきた全国での都市課題克服実績について、法制度やスキーム等も含めて整理・分析、定量化、海外展開に向けた検討を行うため、国が行う必要がある。</t>
    <rPh sb="0" eb="2">
      <t>ニホン</t>
    </rPh>
    <rPh sb="3" eb="5">
      <t>カコ</t>
    </rPh>
    <rPh sb="6" eb="8">
      <t>チョクメン</t>
    </rPh>
    <rPh sb="12" eb="14">
      <t>ゼンコク</t>
    </rPh>
    <rPh sb="16" eb="20">
      <t>トシカダイ</t>
    </rPh>
    <rPh sb="20" eb="22">
      <t>コクフク</t>
    </rPh>
    <rPh sb="22" eb="24">
      <t>ジッセキ</t>
    </rPh>
    <rPh sb="29" eb="32">
      <t>ホウセイド</t>
    </rPh>
    <rPh sb="37" eb="38">
      <t>トウ</t>
    </rPh>
    <rPh sb="39" eb="40">
      <t>フク</t>
    </rPh>
    <rPh sb="42" eb="44">
      <t>セイリ</t>
    </rPh>
    <rPh sb="45" eb="47">
      <t>ブンセキ</t>
    </rPh>
    <rPh sb="48" eb="50">
      <t>テイリョウ</t>
    </rPh>
    <rPh sb="50" eb="51">
      <t>カ</t>
    </rPh>
    <rPh sb="52" eb="54">
      <t>カイガイ</t>
    </rPh>
    <rPh sb="54" eb="56">
      <t>テンカイ</t>
    </rPh>
    <rPh sb="57" eb="58">
      <t>ム</t>
    </rPh>
    <rPh sb="60" eb="62">
      <t>ケントウ</t>
    </rPh>
    <rPh sb="63" eb="64">
      <t>オコナ</t>
    </rPh>
    <rPh sb="68" eb="69">
      <t>クニ</t>
    </rPh>
    <rPh sb="69" eb="70">
      <t>クニグニ</t>
    </rPh>
    <rPh sb="70" eb="71">
      <t>オコナ</t>
    </rPh>
    <rPh sb="72" eb="74">
      <t>ヒツヨウ</t>
    </rPh>
    <phoneticPr fontId="5"/>
  </si>
  <si>
    <t>(1)都市課題克服実績の整理・分析
日本が過去に直面してきた都市課題とその克服実績について、法制度やスキーム等も含めて整理・分析する。
(2)都市課題克服実績の一般化
都市課題克服の成功要因について定量的手法を用いた一般化を行う。
(3)都市課題克服実績の海外展開に向けた検討
アジア新興国・地域等の特性及び都市課題を整理し、日本での都市課題克服実績の適用可能性及びポイントを分析し、対象各国の事情に応じた最適な展開方法を検討する。</t>
    <rPh sb="37" eb="39">
      <t>コクフク</t>
    </rPh>
    <rPh sb="171" eb="173">
      <t>コクフク</t>
    </rPh>
    <phoneticPr fontId="5"/>
  </si>
  <si>
    <t>-</t>
    <phoneticPr fontId="5"/>
  </si>
  <si>
    <t>未来投資戦略2018（H30.6.15閣議決定）
インフラシステム輸出戦略(平成30年度改訂版)（H30.6.7経協インフラ戦略会議決定）
国土交通省インフラシステム海外展開行動計画2018（H30.3.28国際政策推進本部決定）</t>
    <rPh sb="0" eb="2">
      <t>ミライ</t>
    </rPh>
    <rPh sb="2" eb="4">
      <t>トウシ</t>
    </rPh>
    <rPh sb="4" eb="6">
      <t>センリャク</t>
    </rPh>
    <rPh sb="19" eb="21">
      <t>カクギ</t>
    </rPh>
    <rPh sb="21" eb="23">
      <t>ケッテイ</t>
    </rPh>
    <rPh sb="38" eb="40">
      <t>ヘイセイ</t>
    </rPh>
    <rPh sb="42" eb="44">
      <t>ネンド</t>
    </rPh>
    <rPh sb="44" eb="47">
      <t>カイテイバン</t>
    </rPh>
    <rPh sb="112" eb="114">
      <t>ケッテイ</t>
    </rPh>
    <phoneticPr fontId="5"/>
  </si>
  <si>
    <t>戦略的なインフラシステムの海外展開は、重要な政策課題であり、我が国企業の受注増加に活かされるような調査研究結果がとりまとめられるよう、手続きの透明性を確保しつつ、事業の効率的・効果的な実施に努めて取り組んでいただきたい。</t>
    <rPh sb="0" eb="3">
      <t>センリャクテキ</t>
    </rPh>
    <rPh sb="13" eb="15">
      <t>カイガイ</t>
    </rPh>
    <rPh sb="15" eb="17">
      <t>テンカイ</t>
    </rPh>
    <rPh sb="19" eb="21">
      <t>ジュウヨウ</t>
    </rPh>
    <rPh sb="22" eb="24">
      <t>セイサク</t>
    </rPh>
    <rPh sb="24" eb="26">
      <t>カダイ</t>
    </rPh>
    <rPh sb="30" eb="31">
      <t>ワ</t>
    </rPh>
    <rPh sb="32" eb="33">
      <t>クニ</t>
    </rPh>
    <rPh sb="33" eb="35">
      <t>キギョウ</t>
    </rPh>
    <rPh sb="36" eb="38">
      <t>ジュチュウ</t>
    </rPh>
    <rPh sb="38" eb="40">
      <t>ゾウカ</t>
    </rPh>
    <rPh sb="41" eb="42">
      <t>イ</t>
    </rPh>
    <rPh sb="49" eb="51">
      <t>チョウサ</t>
    </rPh>
    <rPh sb="51" eb="53">
      <t>ケンキュウ</t>
    </rPh>
    <rPh sb="53" eb="55">
      <t>ケッカ</t>
    </rPh>
    <rPh sb="67" eb="69">
      <t>テツヅ</t>
    </rPh>
    <rPh sb="71" eb="74">
      <t>トウメイセイ</t>
    </rPh>
    <rPh sb="75" eb="77">
      <t>カクホ</t>
    </rPh>
    <rPh sb="81" eb="83">
      <t>ジギョウ</t>
    </rPh>
    <rPh sb="84" eb="87">
      <t>コウリツテキ</t>
    </rPh>
    <rPh sb="88" eb="91">
      <t>コウカテキ</t>
    </rPh>
    <rPh sb="92" eb="94">
      <t>ジッシ</t>
    </rPh>
    <rPh sb="95" eb="96">
      <t>ツト</t>
    </rPh>
    <rPh sb="98" eb="99">
      <t>ト</t>
    </rPh>
    <rPh sb="100" eb="101">
      <t>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</si>
</sst>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122466</xdr:colOff>
      <xdr:row>743</xdr:row>
      <xdr:rowOff>108855</xdr:rowOff>
    </xdr:from>
    <xdr:to>
      <xdr:col>43</xdr:col>
      <xdr:colOff>47760</xdr:colOff>
      <xdr:row>753</xdr:row>
      <xdr:rowOff>343366</xdr:rowOff>
    </xdr:to>
    <xdr:grpSp>
      <xdr:nvGrpSpPr>
        <xdr:cNvPr id="2" name="グループ化 1"/>
        <xdr:cNvGrpSpPr/>
      </xdr:nvGrpSpPr>
      <xdr:grpSpPr>
        <a:xfrm>
          <a:off x="3138716" y="43098355"/>
          <a:ext cx="5555627" cy="3727011"/>
          <a:chOff x="4278405" y="41109900"/>
          <a:chExt cx="5640294" cy="3772368"/>
        </a:xfrm>
      </xdr:grpSpPr>
      <xdr:sp macro="" textlink="">
        <xdr:nvSpPr>
          <xdr:cNvPr id="3" name="大かっこ 2"/>
          <xdr:cNvSpPr/>
        </xdr:nvSpPr>
        <xdr:spPr bwMode="auto">
          <a:xfrm>
            <a:off x="4326360" y="42203163"/>
            <a:ext cx="2666381" cy="5163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4" name="大かっこ 3"/>
          <xdr:cNvSpPr/>
        </xdr:nvSpPr>
        <xdr:spPr bwMode="auto">
          <a:xfrm>
            <a:off x="4355135" y="44293527"/>
            <a:ext cx="2656788" cy="588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5" name="正方形/長方形 4"/>
          <xdr:cNvSpPr/>
        </xdr:nvSpPr>
        <xdr:spPr>
          <a:xfrm>
            <a:off x="4278405" y="41384817"/>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6.5</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6" name="テキスト ボックス 5"/>
          <xdr:cNvSpPr txBox="1"/>
        </xdr:nvSpPr>
        <xdr:spPr>
          <a:xfrm>
            <a:off x="4566144" y="42203162"/>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研究全般、総合調整、予算の執行管理、業務発注等を行う。</a:t>
            </a:r>
          </a:p>
        </xdr:txBody>
      </xdr:sp>
      <xdr:cxnSp macro="">
        <xdr:nvCxnSpPr>
          <xdr:cNvPr id="7" name="直線矢印コネクタ 6"/>
          <xdr:cNvCxnSpPr/>
        </xdr:nvCxnSpPr>
        <xdr:spPr bwMode="auto">
          <a:xfrm>
            <a:off x="5669143" y="42816921"/>
            <a:ext cx="0" cy="34097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8" name="Text Box 1"/>
          <xdr:cNvSpPr txBox="1">
            <a:spLocks noChangeArrowheads="1"/>
          </xdr:cNvSpPr>
        </xdr:nvSpPr>
        <xdr:spPr bwMode="auto">
          <a:xfrm>
            <a:off x="4307179" y="43206610"/>
            <a:ext cx="2781475" cy="214327"/>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9" name="正方形/長方形 8"/>
          <xdr:cNvSpPr/>
        </xdr:nvSpPr>
        <xdr:spPr>
          <a:xfrm>
            <a:off x="4287996" y="43518360"/>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Ａ．民間企業（</a:t>
            </a:r>
            <a:r>
              <a:rPr lang="en-US" altLang="ja-JP" sz="1100" b="0" i="0" baseline="0">
                <a:solidFill>
                  <a:schemeClr val="tx1"/>
                </a:solidFill>
                <a:effectLst/>
                <a:latin typeface="+mj-ea"/>
                <a:ea typeface="+mj-ea"/>
                <a:cs typeface="+mn-cs"/>
              </a:rPr>
              <a:t>1</a:t>
            </a:r>
            <a:r>
              <a:rPr lang="ja-JP" altLang="en-US" sz="1100" b="0" i="0" baseline="0">
                <a:solidFill>
                  <a:schemeClr val="tx1"/>
                </a:solidFill>
                <a:effectLst/>
                <a:latin typeface="+mj-ea"/>
                <a:ea typeface="+mj-ea"/>
                <a:cs typeface="+mn-cs"/>
              </a:rPr>
              <a:t>者）</a:t>
            </a:r>
          </a:p>
          <a:p>
            <a:pPr algn="ctr" rtl="0"/>
            <a:r>
              <a:rPr lang="en-US" altLang="ja-JP" sz="1100" b="0" i="0" baseline="0">
                <a:solidFill>
                  <a:schemeClr val="tx1"/>
                </a:solidFill>
                <a:effectLst/>
                <a:latin typeface="+mj-ea"/>
                <a:ea typeface="+mj-ea"/>
                <a:cs typeface="+mn-cs"/>
              </a:rPr>
              <a:t>6.2</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10" name="テキスト ボックス 9"/>
          <xdr:cNvSpPr txBox="1"/>
        </xdr:nvSpPr>
        <xdr:spPr>
          <a:xfrm>
            <a:off x="4594918" y="44326963"/>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現状実態・分析調査、ヒアリング調査、情報収集等を行う。</a:t>
            </a:r>
          </a:p>
        </xdr:txBody>
      </xdr:sp>
      <xdr:sp macro="" textlink="">
        <xdr:nvSpPr>
          <xdr:cNvPr id="11" name="大かっこ 10"/>
          <xdr:cNvSpPr/>
        </xdr:nvSpPr>
        <xdr:spPr bwMode="auto">
          <a:xfrm>
            <a:off x="7581900" y="41175000"/>
            <a:ext cx="2336799" cy="8601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2" name="テキスト ボックス 11"/>
          <xdr:cNvSpPr txBox="1"/>
        </xdr:nvSpPr>
        <xdr:spPr>
          <a:xfrm>
            <a:off x="7785100" y="41109900"/>
            <a:ext cx="2044699" cy="100573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latin typeface="+mj-ea"/>
                <a:ea typeface="+mj-ea"/>
              </a:rPr>
              <a:t>事務費　</a:t>
            </a:r>
            <a:r>
              <a:rPr kumimoji="1" lang="en-US" altLang="ja-JP" sz="1100">
                <a:latin typeface="+mj-ea"/>
                <a:ea typeface="+mj-ea"/>
              </a:rPr>
              <a:t>0.3</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①職員旅費</a:t>
            </a:r>
            <a:r>
              <a:rPr kumimoji="1" lang="ja-JP" altLang="ja-JP" sz="1100">
                <a:solidFill>
                  <a:schemeClr val="tx1"/>
                </a:solidFill>
                <a:effectLst/>
                <a:latin typeface="+mj-ea"/>
                <a:ea typeface="+mj-ea"/>
                <a:cs typeface="+mn-cs"/>
              </a:rPr>
              <a:t>　</a:t>
            </a:r>
            <a:r>
              <a:rPr kumimoji="1" lang="ja-JP" altLang="en-US" sz="1100">
                <a:solidFill>
                  <a:schemeClr val="tx1"/>
                </a:solidFill>
                <a:effectLst/>
                <a:latin typeface="+mj-ea"/>
                <a:ea typeface="+mj-ea"/>
                <a:cs typeface="+mn-cs"/>
              </a:rPr>
              <a:t>　</a:t>
            </a:r>
            <a:r>
              <a:rPr kumimoji="1" lang="ja-JP" altLang="en-US" sz="1100" baseline="0">
                <a:solidFill>
                  <a:schemeClr val="tx1"/>
                </a:solidFill>
                <a:effectLst/>
                <a:latin typeface="+mj-ea"/>
                <a:ea typeface="+mj-ea"/>
                <a:cs typeface="+mn-cs"/>
              </a:rPr>
              <a:t> </a:t>
            </a:r>
            <a:r>
              <a:rPr lang="en-US" altLang="ja-JP" sz="1100" b="0" i="0" baseline="0">
                <a:solidFill>
                  <a:schemeClr val="tx1"/>
                </a:solidFill>
                <a:effectLst/>
                <a:latin typeface="+mj-ea"/>
                <a:ea typeface="+mj-ea"/>
                <a:cs typeface="+mn-cs"/>
              </a:rPr>
              <a:t>0.2</a:t>
            </a:r>
            <a:r>
              <a:rPr lang="ja-JP" altLang="ja-JP" sz="1100" b="0" i="0" baseline="0">
                <a:solidFill>
                  <a:schemeClr val="tx1"/>
                </a:solidFill>
                <a:effectLst/>
                <a:latin typeface="+mj-ea"/>
                <a:ea typeface="+mj-ea"/>
                <a:cs typeface="+mn-cs"/>
              </a:rPr>
              <a:t>百万円</a:t>
            </a:r>
            <a:endParaRPr lang="ja-JP" altLang="ja-JP">
              <a:effectLst/>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②諸謝金　　　　</a:t>
            </a:r>
            <a:r>
              <a:rPr lang="en-US" altLang="ja-JP" sz="1100" b="0" i="0" baseline="0">
                <a:solidFill>
                  <a:schemeClr val="tx1"/>
                </a:solidFill>
                <a:effectLst/>
                <a:latin typeface="+mj-ea"/>
                <a:ea typeface="+mj-ea"/>
                <a:cs typeface="+mn-cs"/>
              </a:rPr>
              <a:t>0.1</a:t>
            </a:r>
            <a:r>
              <a:rPr lang="ja-JP" altLang="en-US"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90" zoomScaleNormal="75" zoomScaleSheetLayoutView="90" zoomScalePageLayoutView="85" workbookViewId="0">
      <selection activeCell="A8" sqref="A8:F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t="s">
        <v>546</v>
      </c>
      <c r="AP2" s="937"/>
      <c r="AQ2" s="937"/>
      <c r="AR2" s="79" t="str">
        <f>IF(OR(AO2="　", AO2=""), "", "-")</f>
        <v>-</v>
      </c>
      <c r="AS2" s="938">
        <v>41</v>
      </c>
      <c r="AT2" s="938"/>
      <c r="AU2" s="938"/>
      <c r="AV2" s="52" t="str">
        <f>IF(AW2="", "", "-")</f>
        <v/>
      </c>
      <c r="AW2" s="909"/>
      <c r="AX2" s="909"/>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550</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554</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552</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544</v>
      </c>
      <c r="H5" s="839"/>
      <c r="I5" s="839"/>
      <c r="J5" s="839"/>
      <c r="K5" s="839"/>
      <c r="L5" s="839"/>
      <c r="M5" s="840" t="s">
        <v>66</v>
      </c>
      <c r="N5" s="841"/>
      <c r="O5" s="841"/>
      <c r="P5" s="841"/>
      <c r="Q5" s="841"/>
      <c r="R5" s="842"/>
      <c r="S5" s="843" t="s">
        <v>83</v>
      </c>
      <c r="T5" s="839"/>
      <c r="U5" s="839"/>
      <c r="V5" s="839"/>
      <c r="W5" s="839"/>
      <c r="X5" s="844"/>
      <c r="Y5" s="697" t="s">
        <v>3</v>
      </c>
      <c r="Z5" s="539"/>
      <c r="AA5" s="539"/>
      <c r="AB5" s="539"/>
      <c r="AC5" s="539"/>
      <c r="AD5" s="540"/>
      <c r="AE5" s="698" t="s">
        <v>551</v>
      </c>
      <c r="AF5" s="698"/>
      <c r="AG5" s="698"/>
      <c r="AH5" s="698"/>
      <c r="AI5" s="698"/>
      <c r="AJ5" s="698"/>
      <c r="AK5" s="698"/>
      <c r="AL5" s="698"/>
      <c r="AM5" s="698"/>
      <c r="AN5" s="698"/>
      <c r="AO5" s="698"/>
      <c r="AP5" s="699"/>
      <c r="AQ5" s="700" t="s">
        <v>553</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89.25" customHeight="1" x14ac:dyDescent="0.15">
      <c r="A7" s="491" t="s">
        <v>22</v>
      </c>
      <c r="B7" s="492"/>
      <c r="C7" s="492"/>
      <c r="D7" s="492"/>
      <c r="E7" s="492"/>
      <c r="F7" s="493"/>
      <c r="G7" s="494" t="s">
        <v>572</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582</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575</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90" customHeight="1" x14ac:dyDescent="0.15">
      <c r="A10" s="659" t="s">
        <v>30</v>
      </c>
      <c r="B10" s="660"/>
      <c r="C10" s="660"/>
      <c r="D10" s="660"/>
      <c r="E10" s="660"/>
      <c r="F10" s="660"/>
      <c r="G10" s="753" t="s">
        <v>580</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t="s">
        <v>551</v>
      </c>
      <c r="Q13" s="657"/>
      <c r="R13" s="657"/>
      <c r="S13" s="657"/>
      <c r="T13" s="657"/>
      <c r="U13" s="657"/>
      <c r="V13" s="658"/>
      <c r="W13" s="656" t="s">
        <v>551</v>
      </c>
      <c r="X13" s="657"/>
      <c r="Y13" s="657"/>
      <c r="Z13" s="657"/>
      <c r="AA13" s="657"/>
      <c r="AB13" s="657"/>
      <c r="AC13" s="658"/>
      <c r="AD13" s="656" t="s">
        <v>551</v>
      </c>
      <c r="AE13" s="657"/>
      <c r="AF13" s="657"/>
      <c r="AG13" s="657"/>
      <c r="AH13" s="657"/>
      <c r="AI13" s="657"/>
      <c r="AJ13" s="658"/>
      <c r="AK13" s="656" t="s">
        <v>551</v>
      </c>
      <c r="AL13" s="657"/>
      <c r="AM13" s="657"/>
      <c r="AN13" s="657"/>
      <c r="AO13" s="657"/>
      <c r="AP13" s="657"/>
      <c r="AQ13" s="658"/>
      <c r="AR13" s="917">
        <v>7</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551</v>
      </c>
      <c r="Q14" s="657"/>
      <c r="R14" s="657"/>
      <c r="S14" s="657"/>
      <c r="T14" s="657"/>
      <c r="U14" s="657"/>
      <c r="V14" s="658"/>
      <c r="W14" s="656" t="s">
        <v>551</v>
      </c>
      <c r="X14" s="657"/>
      <c r="Y14" s="657"/>
      <c r="Z14" s="657"/>
      <c r="AA14" s="657"/>
      <c r="AB14" s="657"/>
      <c r="AC14" s="658"/>
      <c r="AD14" s="656" t="s">
        <v>551</v>
      </c>
      <c r="AE14" s="657"/>
      <c r="AF14" s="657"/>
      <c r="AG14" s="657"/>
      <c r="AH14" s="657"/>
      <c r="AI14" s="657"/>
      <c r="AJ14" s="658"/>
      <c r="AK14" s="656" t="s">
        <v>551</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551</v>
      </c>
      <c r="Q15" s="657"/>
      <c r="R15" s="657"/>
      <c r="S15" s="657"/>
      <c r="T15" s="657"/>
      <c r="U15" s="657"/>
      <c r="V15" s="658"/>
      <c r="W15" s="656" t="s">
        <v>551</v>
      </c>
      <c r="X15" s="657"/>
      <c r="Y15" s="657"/>
      <c r="Z15" s="657"/>
      <c r="AA15" s="657"/>
      <c r="AB15" s="657"/>
      <c r="AC15" s="658"/>
      <c r="AD15" s="656" t="s">
        <v>551</v>
      </c>
      <c r="AE15" s="657"/>
      <c r="AF15" s="657"/>
      <c r="AG15" s="657"/>
      <c r="AH15" s="657"/>
      <c r="AI15" s="657"/>
      <c r="AJ15" s="658"/>
      <c r="AK15" s="656" t="s">
        <v>551</v>
      </c>
      <c r="AL15" s="657"/>
      <c r="AM15" s="657"/>
      <c r="AN15" s="657"/>
      <c r="AO15" s="657"/>
      <c r="AP15" s="657"/>
      <c r="AQ15" s="658"/>
      <c r="AR15" s="656">
        <v>0</v>
      </c>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551</v>
      </c>
      <c r="Q16" s="657"/>
      <c r="R16" s="657"/>
      <c r="S16" s="657"/>
      <c r="T16" s="657"/>
      <c r="U16" s="657"/>
      <c r="V16" s="658"/>
      <c r="W16" s="656" t="s">
        <v>551</v>
      </c>
      <c r="X16" s="657"/>
      <c r="Y16" s="657"/>
      <c r="Z16" s="657"/>
      <c r="AA16" s="657"/>
      <c r="AB16" s="657"/>
      <c r="AC16" s="658"/>
      <c r="AD16" s="656" t="s">
        <v>551</v>
      </c>
      <c r="AE16" s="657"/>
      <c r="AF16" s="657"/>
      <c r="AG16" s="657"/>
      <c r="AH16" s="657"/>
      <c r="AI16" s="657"/>
      <c r="AJ16" s="658"/>
      <c r="AK16" s="656" t="s">
        <v>551</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551</v>
      </c>
      <c r="Q17" s="657"/>
      <c r="R17" s="657"/>
      <c r="S17" s="657"/>
      <c r="T17" s="657"/>
      <c r="U17" s="657"/>
      <c r="V17" s="658"/>
      <c r="W17" s="656" t="s">
        <v>551</v>
      </c>
      <c r="X17" s="657"/>
      <c r="Y17" s="657"/>
      <c r="Z17" s="657"/>
      <c r="AA17" s="657"/>
      <c r="AB17" s="657"/>
      <c r="AC17" s="658"/>
      <c r="AD17" s="656" t="s">
        <v>551</v>
      </c>
      <c r="AE17" s="657"/>
      <c r="AF17" s="657"/>
      <c r="AG17" s="657"/>
      <c r="AH17" s="657"/>
      <c r="AI17" s="657"/>
      <c r="AJ17" s="658"/>
      <c r="AK17" s="656" t="s">
        <v>551</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0</v>
      </c>
      <c r="Q18" s="878"/>
      <c r="R18" s="878"/>
      <c r="S18" s="878"/>
      <c r="T18" s="878"/>
      <c r="U18" s="878"/>
      <c r="V18" s="879"/>
      <c r="W18" s="877">
        <f>SUM(W13:AC17)</f>
        <v>0</v>
      </c>
      <c r="X18" s="878"/>
      <c r="Y18" s="878"/>
      <c r="Z18" s="878"/>
      <c r="AA18" s="878"/>
      <c r="AB18" s="878"/>
      <c r="AC18" s="879"/>
      <c r="AD18" s="877">
        <f>SUM(AD13:AJ17)</f>
        <v>0</v>
      </c>
      <c r="AE18" s="878"/>
      <c r="AF18" s="878"/>
      <c r="AG18" s="878"/>
      <c r="AH18" s="878"/>
      <c r="AI18" s="878"/>
      <c r="AJ18" s="879"/>
      <c r="AK18" s="877">
        <f>SUM(AK13:AQ17)</f>
        <v>0</v>
      </c>
      <c r="AL18" s="878"/>
      <c r="AM18" s="878"/>
      <c r="AN18" s="878"/>
      <c r="AO18" s="878"/>
      <c r="AP18" s="878"/>
      <c r="AQ18" s="879"/>
      <c r="AR18" s="877">
        <f>SUM(AR13:AX17)</f>
        <v>7</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0</v>
      </c>
      <c r="Q19" s="657"/>
      <c r="R19" s="657"/>
      <c r="S19" s="657"/>
      <c r="T19" s="657"/>
      <c r="U19" s="657"/>
      <c r="V19" s="658"/>
      <c r="W19" s="656">
        <v>0</v>
      </c>
      <c r="X19" s="657"/>
      <c r="Y19" s="657"/>
      <c r="Z19" s="657"/>
      <c r="AA19" s="657"/>
      <c r="AB19" s="657"/>
      <c r="AC19" s="658"/>
      <c r="AD19" s="656">
        <v>0</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t="str">
        <f t="shared" ref="AD21" si="3">IF(AD19=0, "-", SUM(AD19)/SUM(AD13,AD14))</f>
        <v>-</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556</v>
      </c>
      <c r="H23" s="951"/>
      <c r="I23" s="951"/>
      <c r="J23" s="951"/>
      <c r="K23" s="951"/>
      <c r="L23" s="951"/>
      <c r="M23" s="951"/>
      <c r="N23" s="951"/>
      <c r="O23" s="952"/>
      <c r="P23" s="917">
        <v>0</v>
      </c>
      <c r="Q23" s="918"/>
      <c r="R23" s="918"/>
      <c r="S23" s="918"/>
      <c r="T23" s="918"/>
      <c r="U23" s="918"/>
      <c r="V23" s="935"/>
      <c r="W23" s="917">
        <v>7.9000000000000001E-2</v>
      </c>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557</v>
      </c>
      <c r="H24" s="954"/>
      <c r="I24" s="954"/>
      <c r="J24" s="954"/>
      <c r="K24" s="954"/>
      <c r="L24" s="954"/>
      <c r="M24" s="954"/>
      <c r="N24" s="954"/>
      <c r="O24" s="955"/>
      <c r="P24" s="656">
        <v>0</v>
      </c>
      <c r="Q24" s="657"/>
      <c r="R24" s="657"/>
      <c r="S24" s="657"/>
      <c r="T24" s="657"/>
      <c r="U24" s="657"/>
      <c r="V24" s="658"/>
      <c r="W24" s="656">
        <v>0.189</v>
      </c>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t="s">
        <v>558</v>
      </c>
      <c r="H25" s="954"/>
      <c r="I25" s="954"/>
      <c r="J25" s="954"/>
      <c r="K25" s="954"/>
      <c r="L25" s="954"/>
      <c r="M25" s="954"/>
      <c r="N25" s="954"/>
      <c r="O25" s="955"/>
      <c r="P25" s="656">
        <v>0</v>
      </c>
      <c r="Q25" s="657"/>
      <c r="R25" s="657"/>
      <c r="S25" s="657"/>
      <c r="T25" s="657"/>
      <c r="U25" s="657"/>
      <c r="V25" s="658"/>
      <c r="W25" s="656">
        <v>3.9E-2</v>
      </c>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t="s">
        <v>559</v>
      </c>
      <c r="H26" s="954"/>
      <c r="I26" s="954"/>
      <c r="J26" s="954"/>
      <c r="K26" s="954"/>
      <c r="L26" s="954"/>
      <c r="M26" s="954"/>
      <c r="N26" s="954"/>
      <c r="O26" s="955"/>
      <c r="P26" s="656">
        <v>0</v>
      </c>
      <c r="Q26" s="657"/>
      <c r="R26" s="657"/>
      <c r="S26" s="657"/>
      <c r="T26" s="657"/>
      <c r="U26" s="657"/>
      <c r="V26" s="658"/>
      <c r="W26" s="656">
        <v>6.2380000000000004</v>
      </c>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t="s">
        <v>551</v>
      </c>
      <c r="H27" s="954"/>
      <c r="I27" s="954"/>
      <c r="J27" s="954"/>
      <c r="K27" s="954"/>
      <c r="L27" s="954"/>
      <c r="M27" s="954"/>
      <c r="N27" s="954"/>
      <c r="O27" s="955"/>
      <c r="P27" s="656">
        <v>0</v>
      </c>
      <c r="Q27" s="657"/>
      <c r="R27" s="657"/>
      <c r="S27" s="657"/>
      <c r="T27" s="657"/>
      <c r="U27" s="657"/>
      <c r="V27" s="658"/>
      <c r="W27" s="656">
        <v>0</v>
      </c>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t="e">
        <f>P29-SUM(P23:P27)</f>
        <v>#VALUE!</v>
      </c>
      <c r="Q28" s="878"/>
      <c r="R28" s="878"/>
      <c r="S28" s="878"/>
      <c r="T28" s="878"/>
      <c r="U28" s="878"/>
      <c r="V28" s="879"/>
      <c r="W28" s="877">
        <f>W29-SUM(W23:W27)</f>
        <v>0.45499999999999918</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t="str">
        <f>AK13</f>
        <v>-</v>
      </c>
      <c r="Q29" s="932"/>
      <c r="R29" s="932"/>
      <c r="S29" s="932"/>
      <c r="T29" s="932"/>
      <c r="U29" s="932"/>
      <c r="V29" s="933"/>
      <c r="W29" s="931">
        <f>AR13</f>
        <v>7</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551</v>
      </c>
      <c r="AR31" s="193"/>
      <c r="AS31" s="126" t="s">
        <v>356</v>
      </c>
      <c r="AT31" s="127"/>
      <c r="AU31" s="192">
        <v>32</v>
      </c>
      <c r="AV31" s="192"/>
      <c r="AW31" s="394" t="s">
        <v>300</v>
      </c>
      <c r="AX31" s="395"/>
    </row>
    <row r="32" spans="1:50" ht="23.25" customHeight="1" x14ac:dyDescent="0.15">
      <c r="A32" s="399"/>
      <c r="B32" s="397"/>
      <c r="C32" s="397"/>
      <c r="D32" s="397"/>
      <c r="E32" s="397"/>
      <c r="F32" s="398"/>
      <c r="G32" s="560" t="s">
        <v>560</v>
      </c>
      <c r="H32" s="561"/>
      <c r="I32" s="561"/>
      <c r="J32" s="561"/>
      <c r="K32" s="561"/>
      <c r="L32" s="561"/>
      <c r="M32" s="561"/>
      <c r="N32" s="561"/>
      <c r="O32" s="562"/>
      <c r="P32" s="98" t="s">
        <v>561</v>
      </c>
      <c r="Q32" s="98"/>
      <c r="R32" s="98"/>
      <c r="S32" s="98"/>
      <c r="T32" s="98"/>
      <c r="U32" s="98"/>
      <c r="V32" s="98"/>
      <c r="W32" s="98"/>
      <c r="X32" s="99"/>
      <c r="Y32" s="467" t="s">
        <v>12</v>
      </c>
      <c r="Z32" s="527"/>
      <c r="AA32" s="528"/>
      <c r="AB32" s="457" t="s">
        <v>562</v>
      </c>
      <c r="AC32" s="457"/>
      <c r="AD32" s="457"/>
      <c r="AE32" s="211" t="s">
        <v>551</v>
      </c>
      <c r="AF32" s="212"/>
      <c r="AG32" s="212"/>
      <c r="AH32" s="212"/>
      <c r="AI32" s="211" t="s">
        <v>551</v>
      </c>
      <c r="AJ32" s="212"/>
      <c r="AK32" s="212"/>
      <c r="AL32" s="212"/>
      <c r="AM32" s="211" t="s">
        <v>551</v>
      </c>
      <c r="AN32" s="212"/>
      <c r="AO32" s="212"/>
      <c r="AP32" s="212"/>
      <c r="AQ32" s="333" t="s">
        <v>551</v>
      </c>
      <c r="AR32" s="200"/>
      <c r="AS32" s="200"/>
      <c r="AT32" s="334"/>
      <c r="AU32" s="212"/>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562</v>
      </c>
      <c r="AC33" s="519"/>
      <c r="AD33" s="519"/>
      <c r="AE33" s="211" t="s">
        <v>551</v>
      </c>
      <c r="AF33" s="212"/>
      <c r="AG33" s="212"/>
      <c r="AH33" s="212"/>
      <c r="AI33" s="211" t="s">
        <v>551</v>
      </c>
      <c r="AJ33" s="212"/>
      <c r="AK33" s="212"/>
      <c r="AL33" s="212"/>
      <c r="AM33" s="211" t="s">
        <v>551</v>
      </c>
      <c r="AN33" s="212"/>
      <c r="AO33" s="212"/>
      <c r="AP33" s="212"/>
      <c r="AQ33" s="333" t="s">
        <v>551</v>
      </c>
      <c r="AR33" s="200"/>
      <c r="AS33" s="200"/>
      <c r="AT33" s="334"/>
      <c r="AU33" s="212">
        <v>2</v>
      </c>
      <c r="AV33" s="212"/>
      <c r="AW33" s="212"/>
      <c r="AX33" s="214"/>
    </row>
    <row r="34" spans="1:50" ht="44.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551</v>
      </c>
      <c r="AF34" s="212"/>
      <c r="AG34" s="212"/>
      <c r="AH34" s="212"/>
      <c r="AI34" s="211" t="s">
        <v>551</v>
      </c>
      <c r="AJ34" s="212"/>
      <c r="AK34" s="212"/>
      <c r="AL34" s="212"/>
      <c r="AM34" s="211" t="s">
        <v>551</v>
      </c>
      <c r="AN34" s="212"/>
      <c r="AO34" s="212"/>
      <c r="AP34" s="212"/>
      <c r="AQ34" s="333" t="s">
        <v>551</v>
      </c>
      <c r="AR34" s="200"/>
      <c r="AS34" s="200"/>
      <c r="AT34" s="334"/>
      <c r="AU34" s="212"/>
      <c r="AV34" s="212"/>
      <c r="AW34" s="212"/>
      <c r="AX34" s="214"/>
    </row>
    <row r="35" spans="1:50" ht="23.25" customHeight="1" x14ac:dyDescent="0.15">
      <c r="A35" s="219" t="s">
        <v>528</v>
      </c>
      <c r="B35" s="220"/>
      <c r="C35" s="220"/>
      <c r="D35" s="220"/>
      <c r="E35" s="220"/>
      <c r="F35" s="221"/>
      <c r="G35" s="225" t="s">
        <v>570</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563</v>
      </c>
      <c r="H101" s="98"/>
      <c r="I101" s="98"/>
      <c r="J101" s="98"/>
      <c r="K101" s="98"/>
      <c r="L101" s="98"/>
      <c r="M101" s="98"/>
      <c r="N101" s="98"/>
      <c r="O101" s="98"/>
      <c r="P101" s="98"/>
      <c r="Q101" s="98"/>
      <c r="R101" s="98"/>
      <c r="S101" s="98"/>
      <c r="T101" s="98"/>
      <c r="U101" s="98"/>
      <c r="V101" s="98"/>
      <c r="W101" s="98"/>
      <c r="X101" s="99"/>
      <c r="Y101" s="538" t="s">
        <v>55</v>
      </c>
      <c r="Z101" s="539"/>
      <c r="AA101" s="540"/>
      <c r="AB101" s="457" t="s">
        <v>564</v>
      </c>
      <c r="AC101" s="457"/>
      <c r="AD101" s="457"/>
      <c r="AE101" s="211" t="s">
        <v>551</v>
      </c>
      <c r="AF101" s="212"/>
      <c r="AG101" s="212"/>
      <c r="AH101" s="213"/>
      <c r="AI101" s="211" t="s">
        <v>551</v>
      </c>
      <c r="AJ101" s="212"/>
      <c r="AK101" s="212"/>
      <c r="AL101" s="213"/>
      <c r="AM101" s="211" t="s">
        <v>551</v>
      </c>
      <c r="AN101" s="212"/>
      <c r="AO101" s="212"/>
      <c r="AP101" s="213"/>
      <c r="AQ101" s="211" t="s">
        <v>551</v>
      </c>
      <c r="AR101" s="212"/>
      <c r="AS101" s="212"/>
      <c r="AT101" s="213"/>
      <c r="AU101" s="211" t="s">
        <v>551</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564</v>
      </c>
      <c r="AC102" s="457"/>
      <c r="AD102" s="457"/>
      <c r="AE102" s="414" t="s">
        <v>551</v>
      </c>
      <c r="AF102" s="414"/>
      <c r="AG102" s="414"/>
      <c r="AH102" s="414"/>
      <c r="AI102" s="414" t="s">
        <v>551</v>
      </c>
      <c r="AJ102" s="414"/>
      <c r="AK102" s="414"/>
      <c r="AL102" s="414"/>
      <c r="AM102" s="414" t="s">
        <v>551</v>
      </c>
      <c r="AN102" s="414"/>
      <c r="AO102" s="414"/>
      <c r="AP102" s="414"/>
      <c r="AQ102" s="266" t="s">
        <v>581</v>
      </c>
      <c r="AR102" s="267"/>
      <c r="AS102" s="267"/>
      <c r="AT102" s="312"/>
      <c r="AU102" s="266">
        <v>2</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565</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566</v>
      </c>
      <c r="AC116" s="459"/>
      <c r="AD116" s="460"/>
      <c r="AE116" s="414" t="s">
        <v>551</v>
      </c>
      <c r="AF116" s="414"/>
      <c r="AG116" s="414"/>
      <c r="AH116" s="414"/>
      <c r="AI116" s="414" t="s">
        <v>551</v>
      </c>
      <c r="AJ116" s="414"/>
      <c r="AK116" s="414"/>
      <c r="AL116" s="414"/>
      <c r="AM116" s="414" t="s">
        <v>551</v>
      </c>
      <c r="AN116" s="414"/>
      <c r="AO116" s="414"/>
      <c r="AP116" s="414"/>
      <c r="AQ116" s="211" t="s">
        <v>581</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567</v>
      </c>
      <c r="AC117" s="469"/>
      <c r="AD117" s="470"/>
      <c r="AE117" s="547" t="s">
        <v>551</v>
      </c>
      <c r="AF117" s="547"/>
      <c r="AG117" s="547"/>
      <c r="AH117" s="547"/>
      <c r="AI117" s="547" t="s">
        <v>551</v>
      </c>
      <c r="AJ117" s="547"/>
      <c r="AK117" s="547"/>
      <c r="AL117" s="547"/>
      <c r="AM117" s="547" t="s">
        <v>551</v>
      </c>
      <c r="AN117" s="547"/>
      <c r="AO117" s="547"/>
      <c r="AP117" s="547"/>
      <c r="AQ117" s="547" t="s">
        <v>551</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568</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569</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551</v>
      </c>
      <c r="AR133" s="192"/>
      <c r="AS133" s="126" t="s">
        <v>356</v>
      </c>
      <c r="AT133" s="127"/>
      <c r="AU133" s="193" t="s">
        <v>551</v>
      </c>
      <c r="AV133" s="193"/>
      <c r="AW133" s="126" t="s">
        <v>300</v>
      </c>
      <c r="AX133" s="188"/>
    </row>
    <row r="134" spans="1:50" ht="39.75" customHeight="1" x14ac:dyDescent="0.15">
      <c r="A134" s="182"/>
      <c r="B134" s="179"/>
      <c r="C134" s="173"/>
      <c r="D134" s="179"/>
      <c r="E134" s="173"/>
      <c r="F134" s="174"/>
      <c r="G134" s="97" t="s">
        <v>551</v>
      </c>
      <c r="H134" s="98"/>
      <c r="I134" s="98"/>
      <c r="J134" s="98"/>
      <c r="K134" s="98"/>
      <c r="L134" s="98"/>
      <c r="M134" s="98"/>
      <c r="N134" s="98"/>
      <c r="O134" s="98"/>
      <c r="P134" s="98"/>
      <c r="Q134" s="98"/>
      <c r="R134" s="98"/>
      <c r="S134" s="98"/>
      <c r="T134" s="98"/>
      <c r="U134" s="98"/>
      <c r="V134" s="98"/>
      <c r="W134" s="98"/>
      <c r="X134" s="99"/>
      <c r="Y134" s="194" t="s">
        <v>379</v>
      </c>
      <c r="Z134" s="195"/>
      <c r="AA134" s="196"/>
      <c r="AB134" s="197" t="s">
        <v>551</v>
      </c>
      <c r="AC134" s="198"/>
      <c r="AD134" s="198"/>
      <c r="AE134" s="199" t="s">
        <v>551</v>
      </c>
      <c r="AF134" s="200"/>
      <c r="AG134" s="200"/>
      <c r="AH134" s="200"/>
      <c r="AI134" s="199" t="s">
        <v>551</v>
      </c>
      <c r="AJ134" s="200"/>
      <c r="AK134" s="200"/>
      <c r="AL134" s="200"/>
      <c r="AM134" s="199" t="s">
        <v>551</v>
      </c>
      <c r="AN134" s="200"/>
      <c r="AO134" s="200"/>
      <c r="AP134" s="200"/>
      <c r="AQ134" s="199" t="s">
        <v>551</v>
      </c>
      <c r="AR134" s="200"/>
      <c r="AS134" s="200"/>
      <c r="AT134" s="200"/>
      <c r="AU134" s="199" t="s">
        <v>551</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551</v>
      </c>
      <c r="AC135" s="206"/>
      <c r="AD135" s="206"/>
      <c r="AE135" s="199" t="s">
        <v>551</v>
      </c>
      <c r="AF135" s="200"/>
      <c r="AG135" s="200"/>
      <c r="AH135" s="200"/>
      <c r="AI135" s="199" t="s">
        <v>551</v>
      </c>
      <c r="AJ135" s="200"/>
      <c r="AK135" s="200"/>
      <c r="AL135" s="200"/>
      <c r="AM135" s="199" t="s">
        <v>551</v>
      </c>
      <c r="AN135" s="200"/>
      <c r="AO135" s="200"/>
      <c r="AP135" s="200"/>
      <c r="AQ135" s="199" t="s">
        <v>551</v>
      </c>
      <c r="AR135" s="200"/>
      <c r="AS135" s="200"/>
      <c r="AT135" s="200"/>
      <c r="AU135" s="199" t="s">
        <v>551</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577</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571</v>
      </c>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572</v>
      </c>
      <c r="AF432" s="193"/>
      <c r="AG432" s="126" t="s">
        <v>356</v>
      </c>
      <c r="AH432" s="127"/>
      <c r="AI432" s="149"/>
      <c r="AJ432" s="149"/>
      <c r="AK432" s="149"/>
      <c r="AL432" s="147"/>
      <c r="AM432" s="149"/>
      <c r="AN432" s="149"/>
      <c r="AO432" s="149"/>
      <c r="AP432" s="147"/>
      <c r="AQ432" s="589" t="s">
        <v>572</v>
      </c>
      <c r="AR432" s="193"/>
      <c r="AS432" s="126" t="s">
        <v>356</v>
      </c>
      <c r="AT432" s="127"/>
      <c r="AU432" s="193" t="s">
        <v>572</v>
      </c>
      <c r="AV432" s="193"/>
      <c r="AW432" s="126" t="s">
        <v>300</v>
      </c>
      <c r="AX432" s="188"/>
    </row>
    <row r="433" spans="1:50" ht="23.25" customHeight="1" x14ac:dyDescent="0.15">
      <c r="A433" s="182"/>
      <c r="B433" s="179"/>
      <c r="C433" s="173"/>
      <c r="D433" s="179"/>
      <c r="E433" s="335"/>
      <c r="F433" s="336"/>
      <c r="G433" s="97" t="s">
        <v>572</v>
      </c>
      <c r="H433" s="98"/>
      <c r="I433" s="98"/>
      <c r="J433" s="98"/>
      <c r="K433" s="98"/>
      <c r="L433" s="98"/>
      <c r="M433" s="98"/>
      <c r="N433" s="98"/>
      <c r="O433" s="98"/>
      <c r="P433" s="98"/>
      <c r="Q433" s="98"/>
      <c r="R433" s="98"/>
      <c r="S433" s="98"/>
      <c r="T433" s="98"/>
      <c r="U433" s="98"/>
      <c r="V433" s="98"/>
      <c r="W433" s="98"/>
      <c r="X433" s="99"/>
      <c r="Y433" s="194" t="s">
        <v>12</v>
      </c>
      <c r="Z433" s="195"/>
      <c r="AA433" s="196"/>
      <c r="AB433" s="206" t="s">
        <v>573</v>
      </c>
      <c r="AC433" s="206"/>
      <c r="AD433" s="206"/>
      <c r="AE433" s="333" t="s">
        <v>572</v>
      </c>
      <c r="AF433" s="200"/>
      <c r="AG433" s="200"/>
      <c r="AH433" s="200"/>
      <c r="AI433" s="333" t="s">
        <v>572</v>
      </c>
      <c r="AJ433" s="200"/>
      <c r="AK433" s="200"/>
      <c r="AL433" s="200"/>
      <c r="AM433" s="333" t="s">
        <v>572</v>
      </c>
      <c r="AN433" s="200"/>
      <c r="AO433" s="200"/>
      <c r="AP433" s="334"/>
      <c r="AQ433" s="333" t="s">
        <v>572</v>
      </c>
      <c r="AR433" s="200"/>
      <c r="AS433" s="200"/>
      <c r="AT433" s="334"/>
      <c r="AU433" s="200" t="s">
        <v>572</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572</v>
      </c>
      <c r="AC434" s="198"/>
      <c r="AD434" s="198"/>
      <c r="AE434" s="333" t="s">
        <v>572</v>
      </c>
      <c r="AF434" s="200"/>
      <c r="AG434" s="200"/>
      <c r="AH434" s="334"/>
      <c r="AI434" s="333" t="s">
        <v>572</v>
      </c>
      <c r="AJ434" s="200"/>
      <c r="AK434" s="200"/>
      <c r="AL434" s="200"/>
      <c r="AM434" s="333" t="s">
        <v>572</v>
      </c>
      <c r="AN434" s="200"/>
      <c r="AO434" s="200"/>
      <c r="AP434" s="334"/>
      <c r="AQ434" s="333" t="s">
        <v>572</v>
      </c>
      <c r="AR434" s="200"/>
      <c r="AS434" s="200"/>
      <c r="AT434" s="334"/>
      <c r="AU434" s="200" t="s">
        <v>572</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572</v>
      </c>
      <c r="AF435" s="200"/>
      <c r="AG435" s="200"/>
      <c r="AH435" s="334"/>
      <c r="AI435" s="333" t="s">
        <v>572</v>
      </c>
      <c r="AJ435" s="200"/>
      <c r="AK435" s="200"/>
      <c r="AL435" s="200"/>
      <c r="AM435" s="333" t="s">
        <v>572</v>
      </c>
      <c r="AN435" s="200"/>
      <c r="AO435" s="200"/>
      <c r="AP435" s="334"/>
      <c r="AQ435" s="333" t="s">
        <v>572</v>
      </c>
      <c r="AR435" s="200"/>
      <c r="AS435" s="200"/>
      <c r="AT435" s="334"/>
      <c r="AU435" s="200" t="s">
        <v>572</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572</v>
      </c>
      <c r="AF457" s="193"/>
      <c r="AG457" s="126" t="s">
        <v>356</v>
      </c>
      <c r="AH457" s="127"/>
      <c r="AI457" s="149"/>
      <c r="AJ457" s="149"/>
      <c r="AK457" s="149"/>
      <c r="AL457" s="147"/>
      <c r="AM457" s="149"/>
      <c r="AN457" s="149"/>
      <c r="AO457" s="149"/>
      <c r="AP457" s="147"/>
      <c r="AQ457" s="589" t="s">
        <v>572</v>
      </c>
      <c r="AR457" s="193"/>
      <c r="AS457" s="126" t="s">
        <v>356</v>
      </c>
      <c r="AT457" s="127"/>
      <c r="AU457" s="193" t="s">
        <v>572</v>
      </c>
      <c r="AV457" s="193"/>
      <c r="AW457" s="126" t="s">
        <v>300</v>
      </c>
      <c r="AX457" s="188"/>
    </row>
    <row r="458" spans="1:50" ht="23.25" customHeight="1" x14ac:dyDescent="0.15">
      <c r="A458" s="182"/>
      <c r="B458" s="179"/>
      <c r="C458" s="173"/>
      <c r="D458" s="179"/>
      <c r="E458" s="335"/>
      <c r="F458" s="336"/>
      <c r="G458" s="97" t="s">
        <v>572</v>
      </c>
      <c r="H458" s="98"/>
      <c r="I458" s="98"/>
      <c r="J458" s="98"/>
      <c r="K458" s="98"/>
      <c r="L458" s="98"/>
      <c r="M458" s="98"/>
      <c r="N458" s="98"/>
      <c r="O458" s="98"/>
      <c r="P458" s="98"/>
      <c r="Q458" s="98"/>
      <c r="R458" s="98"/>
      <c r="S458" s="98"/>
      <c r="T458" s="98"/>
      <c r="U458" s="98"/>
      <c r="V458" s="98"/>
      <c r="W458" s="98"/>
      <c r="X458" s="99"/>
      <c r="Y458" s="194" t="s">
        <v>12</v>
      </c>
      <c r="Z458" s="195"/>
      <c r="AA458" s="196"/>
      <c r="AB458" s="206" t="s">
        <v>572</v>
      </c>
      <c r="AC458" s="206"/>
      <c r="AD458" s="206"/>
      <c r="AE458" s="333" t="s">
        <v>572</v>
      </c>
      <c r="AF458" s="200"/>
      <c r="AG458" s="200"/>
      <c r="AH458" s="200"/>
      <c r="AI458" s="333" t="s">
        <v>572</v>
      </c>
      <c r="AJ458" s="200"/>
      <c r="AK458" s="200"/>
      <c r="AL458" s="200"/>
      <c r="AM458" s="333" t="s">
        <v>572</v>
      </c>
      <c r="AN458" s="200"/>
      <c r="AO458" s="200"/>
      <c r="AP458" s="334"/>
      <c r="AQ458" s="333" t="s">
        <v>572</v>
      </c>
      <c r="AR458" s="200"/>
      <c r="AS458" s="200"/>
      <c r="AT458" s="334"/>
      <c r="AU458" s="200" t="s">
        <v>572</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572</v>
      </c>
      <c r="AC459" s="198"/>
      <c r="AD459" s="198"/>
      <c r="AE459" s="333" t="s">
        <v>572</v>
      </c>
      <c r="AF459" s="200"/>
      <c r="AG459" s="200"/>
      <c r="AH459" s="334"/>
      <c r="AI459" s="333" t="s">
        <v>572</v>
      </c>
      <c r="AJ459" s="200"/>
      <c r="AK459" s="200"/>
      <c r="AL459" s="200"/>
      <c r="AM459" s="333" t="s">
        <v>572</v>
      </c>
      <c r="AN459" s="200"/>
      <c r="AO459" s="200"/>
      <c r="AP459" s="334"/>
      <c r="AQ459" s="333" t="s">
        <v>572</v>
      </c>
      <c r="AR459" s="200"/>
      <c r="AS459" s="200"/>
      <c r="AT459" s="334"/>
      <c r="AU459" s="200" t="s">
        <v>572</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572</v>
      </c>
      <c r="AF460" s="200"/>
      <c r="AG460" s="200"/>
      <c r="AH460" s="334"/>
      <c r="AI460" s="333" t="s">
        <v>572</v>
      </c>
      <c r="AJ460" s="200"/>
      <c r="AK460" s="200"/>
      <c r="AL460" s="200"/>
      <c r="AM460" s="333" t="s">
        <v>572</v>
      </c>
      <c r="AN460" s="200"/>
      <c r="AO460" s="200"/>
      <c r="AP460" s="334"/>
      <c r="AQ460" s="333" t="s">
        <v>572</v>
      </c>
      <c r="AR460" s="200"/>
      <c r="AS460" s="200"/>
      <c r="AT460" s="334"/>
      <c r="AU460" s="200" t="s">
        <v>572</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572</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60"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555</v>
      </c>
      <c r="AE702" s="339"/>
      <c r="AF702" s="339"/>
      <c r="AG702" s="381" t="s">
        <v>578</v>
      </c>
      <c r="AH702" s="382"/>
      <c r="AI702" s="382"/>
      <c r="AJ702" s="382"/>
      <c r="AK702" s="382"/>
      <c r="AL702" s="382"/>
      <c r="AM702" s="382"/>
      <c r="AN702" s="382"/>
      <c r="AO702" s="382"/>
      <c r="AP702" s="382"/>
      <c r="AQ702" s="382"/>
      <c r="AR702" s="382"/>
      <c r="AS702" s="382"/>
      <c r="AT702" s="382"/>
      <c r="AU702" s="382"/>
      <c r="AV702" s="382"/>
      <c r="AW702" s="382"/>
      <c r="AX702" s="383"/>
    </row>
    <row r="703" spans="1:50" ht="50.2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555</v>
      </c>
      <c r="AE703" s="322"/>
      <c r="AF703" s="322"/>
      <c r="AG703" s="94" t="s">
        <v>579</v>
      </c>
      <c r="AH703" s="95"/>
      <c r="AI703" s="95"/>
      <c r="AJ703" s="95"/>
      <c r="AK703" s="95"/>
      <c r="AL703" s="95"/>
      <c r="AM703" s="95"/>
      <c r="AN703" s="95"/>
      <c r="AO703" s="95"/>
      <c r="AP703" s="95"/>
      <c r="AQ703" s="95"/>
      <c r="AR703" s="95"/>
      <c r="AS703" s="95"/>
      <c r="AT703" s="95"/>
      <c r="AU703" s="95"/>
      <c r="AV703" s="95"/>
      <c r="AW703" s="95"/>
      <c r="AX703" s="96"/>
    </row>
    <row r="704" spans="1:50" ht="64.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555</v>
      </c>
      <c r="AE704" s="782"/>
      <c r="AF704" s="782"/>
      <c r="AG704" s="160" t="s">
        <v>576</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574</v>
      </c>
      <c r="AE705" s="714"/>
      <c r="AF705" s="714"/>
      <c r="AG705" s="118"/>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574</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574</v>
      </c>
      <c r="AE709" s="322"/>
      <c r="AF709" s="322"/>
      <c r="AG709" s="94"/>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574</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574</v>
      </c>
      <c r="AE711" s="322"/>
      <c r="AF711" s="322"/>
      <c r="AG711" s="94"/>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574</v>
      </c>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574</v>
      </c>
      <c r="AE713" s="322"/>
      <c r="AF713" s="662"/>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574</v>
      </c>
      <c r="AE714" s="807"/>
      <c r="AF714" s="808"/>
      <c r="AG714" s="735"/>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574</v>
      </c>
      <c r="AE715" s="604"/>
      <c r="AF715" s="655"/>
      <c r="AG715" s="741"/>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574</v>
      </c>
      <c r="AE716" s="626"/>
      <c r="AF716" s="626"/>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574</v>
      </c>
      <c r="AE717" s="322"/>
      <c r="AF717" s="322"/>
      <c r="AG717" s="94"/>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574</v>
      </c>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574</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t="s">
        <v>583</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c r="F737" s="986"/>
      <c r="G737" s="986"/>
      <c r="H737" s="986"/>
      <c r="I737" s="986"/>
      <c r="J737" s="986"/>
      <c r="K737" s="986"/>
      <c r="L737" s="986"/>
      <c r="M737" s="986"/>
      <c r="N737" s="358" t="s">
        <v>358</v>
      </c>
      <c r="O737" s="358"/>
      <c r="P737" s="358"/>
      <c r="Q737" s="358"/>
      <c r="R737" s="986"/>
      <c r="S737" s="986"/>
      <c r="T737" s="986"/>
      <c r="U737" s="986"/>
      <c r="V737" s="986"/>
      <c r="W737" s="986"/>
      <c r="X737" s="986"/>
      <c r="Y737" s="986"/>
      <c r="Z737" s="986"/>
      <c r="AA737" s="358" t="s">
        <v>359</v>
      </c>
      <c r="AB737" s="358"/>
      <c r="AC737" s="358"/>
      <c r="AD737" s="358"/>
      <c r="AE737" s="986"/>
      <c r="AF737" s="986"/>
      <c r="AG737" s="986"/>
      <c r="AH737" s="986"/>
      <c r="AI737" s="986"/>
      <c r="AJ737" s="986"/>
      <c r="AK737" s="986"/>
      <c r="AL737" s="986"/>
      <c r="AM737" s="986"/>
      <c r="AN737" s="358" t="s">
        <v>360</v>
      </c>
      <c r="AO737" s="358"/>
      <c r="AP737" s="358"/>
      <c r="AQ737" s="358"/>
      <c r="AR737" s="987"/>
      <c r="AS737" s="988"/>
      <c r="AT737" s="988"/>
      <c r="AU737" s="988"/>
      <c r="AV737" s="988"/>
      <c r="AW737" s="988"/>
      <c r="AX737" s="989"/>
      <c r="AY737" s="89"/>
      <c r="AZ737" s="89"/>
    </row>
    <row r="738" spans="1:52" ht="24.75" customHeight="1" x14ac:dyDescent="0.15">
      <c r="A738" s="990" t="s">
        <v>361</v>
      </c>
      <c r="B738" s="203"/>
      <c r="C738" s="203"/>
      <c r="D738" s="204"/>
      <c r="E738" s="986"/>
      <c r="F738" s="986"/>
      <c r="G738" s="986"/>
      <c r="H738" s="986"/>
      <c r="I738" s="986"/>
      <c r="J738" s="986"/>
      <c r="K738" s="986"/>
      <c r="L738" s="986"/>
      <c r="M738" s="986"/>
      <c r="N738" s="358" t="s">
        <v>362</v>
      </c>
      <c r="O738" s="358"/>
      <c r="P738" s="358"/>
      <c r="Q738" s="358"/>
      <c r="R738" s="986"/>
      <c r="S738" s="986"/>
      <c r="T738" s="986"/>
      <c r="U738" s="986"/>
      <c r="V738" s="986"/>
      <c r="W738" s="986"/>
      <c r="X738" s="986"/>
      <c r="Y738" s="986"/>
      <c r="Z738" s="986"/>
      <c r="AA738" s="358" t="s">
        <v>482</v>
      </c>
      <c r="AB738" s="358"/>
      <c r="AC738" s="358"/>
      <c r="AD738" s="358"/>
      <c r="AE738" s="986"/>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543</v>
      </c>
      <c r="B739" s="995"/>
      <c r="C739" s="995"/>
      <c r="D739" s="996"/>
      <c r="E739" s="997"/>
      <c r="F739" s="998"/>
      <c r="G739" s="998"/>
      <c r="H739" s="91" t="str">
        <f>IF(E739="", "", "(")</f>
        <v/>
      </c>
      <c r="I739" s="981"/>
      <c r="J739" s="981"/>
      <c r="K739" s="91" t="str">
        <f>IF(OR(I739="　", I739=""), "", "-")</f>
        <v/>
      </c>
      <c r="L739" s="982"/>
      <c r="M739" s="982"/>
      <c r="N739" s="92" t="str">
        <f>IF(O739="", "", "-")</f>
        <v/>
      </c>
      <c r="O739" s="93"/>
      <c r="P739" s="92" t="str">
        <f>IF(E739="", "", ")")</f>
        <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508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c r="H781" s="670"/>
      <c r="I781" s="670"/>
      <c r="J781" s="670"/>
      <c r="K781" s="671"/>
      <c r="L781" s="663"/>
      <c r="M781" s="664"/>
      <c r="N781" s="664"/>
      <c r="O781" s="664"/>
      <c r="P781" s="664"/>
      <c r="Q781" s="664"/>
      <c r="R781" s="664"/>
      <c r="S781" s="664"/>
      <c r="T781" s="664"/>
      <c r="U781" s="664"/>
      <c r="V781" s="664"/>
      <c r="W781" s="664"/>
      <c r="X781" s="665"/>
      <c r="Y781" s="384"/>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56"/>
      <c r="AD837" s="364"/>
      <c r="AE837" s="364"/>
      <c r="AF837" s="364"/>
      <c r="AG837" s="364"/>
      <c r="AH837" s="365"/>
      <c r="AI837" s="366"/>
      <c r="AJ837" s="366"/>
      <c r="AK837" s="366"/>
      <c r="AL837" s="350"/>
      <c r="AM837" s="351"/>
      <c r="AN837" s="351"/>
      <c r="AO837" s="352"/>
      <c r="AP837" s="353"/>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6" fitToHeight="0" orientation="portrait" r:id="rId1"/>
  <headerFooter differentFirst="1" alignWithMargins="0"/>
  <rowBreaks count="4" manualBreakCount="4">
    <brk id="117" max="49" man="1"/>
    <brk id="718" max="49" man="1"/>
    <brk id="739" max="16383" man="1"/>
    <brk id="778"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4" sqref="K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t="s">
        <v>555</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555</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2018-08-22T10:23:06Z</cp:lastPrinted>
  <dcterms:created xsi:type="dcterms:W3CDTF">2012-03-13T00:50:25Z</dcterms:created>
  <dcterms:modified xsi:type="dcterms:W3CDTF">2018-09-11T01:18:54Z</dcterms:modified>
</cp:coreProperties>
</file>