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競争入札（公共工事）" sheetId="1" r:id="rId1"/>
    <sheet name="随意契約（公共工事）" sheetId="2" r:id="rId2"/>
    <sheet name="競争入札（物品役務等）" sheetId="3" r:id="rId3"/>
    <sheet name="随意契約（物品役務等）" sheetId="4" r:id="rId4"/>
  </sheets>
  <definedNames>
    <definedName name="_xlnm._FilterDatabase" localSheetId="2" hidden="1">'競争入札（物品役務等）'!$A$5:$K$14</definedName>
    <definedName name="_xlnm._FilterDatabase" localSheetId="3" hidden="1">'随意契約（物品役務等）'!$A$5:$K$131</definedName>
    <definedName name="_xlnm.Print_Area" localSheetId="0">'競争入札（公共工事）'!$A$1:$J$15</definedName>
    <definedName name="_xlnm.Print_Area" localSheetId="2">'競争入札（物品役務等）'!$A$1:$J$16</definedName>
    <definedName name="_xlnm.Print_Area" localSheetId="1">'随意契約（公共工事）'!$A$1:$K$14</definedName>
    <definedName name="_xlnm.Print_Area" localSheetId="3">'随意契約（物品役務等）'!$A$1:$K$131</definedName>
  </definedNames>
  <calcPr fullCalcOnLoad="1"/>
</workbook>
</file>

<file path=xl/sharedStrings.xml><?xml version="1.0" encoding="utf-8"?>
<sst xmlns="http://schemas.openxmlformats.org/spreadsheetml/2006/main" count="643" uniqueCount="365">
  <si>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</si>
  <si>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</si>
  <si>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</si>
  <si>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</si>
  <si>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</si>
  <si>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</si>
  <si>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</si>
  <si>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</si>
  <si>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</si>
  <si>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</si>
  <si>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</si>
  <si>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</si>
  <si>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</si>
  <si>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</si>
  <si>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</si>
  <si>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</si>
  <si>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</si>
  <si>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</si>
  <si>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</si>
  <si>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</si>
  <si>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</si>
  <si>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</si>
  <si>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</si>
  <si>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</si>
  <si>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平成３０年度水管理・国土保全局ホームページ運営補助業務</t>
  </si>
  <si>
    <t>平成３０年度　下水汚泥等の資源有効利用状況に関する調査業務</t>
  </si>
  <si>
    <t>平成３０年度　下水道における化学物質排出量の把握及び化学物質管理計画の策定推進等に関する調査業務</t>
  </si>
  <si>
    <t>二国間会議等運営補助業務</t>
  </si>
  <si>
    <t>東京都千代田区霞が関２－１－３
支出負担行為担当官　国土交通省水管理・国土保全局長　山田　邦博</t>
  </si>
  <si>
    <t>日本水工設計（株）
東京都中央区勝どき３－１２－１</t>
  </si>
  <si>
    <t>一般競争入札</t>
  </si>
  <si>
    <t>平成３０年度　諸外国における水・防災の取組の現状に関する比較分析検討業務</t>
  </si>
  <si>
    <t>平成３０年度　河川行政等における情報発信方策に関する検討業務</t>
  </si>
  <si>
    <t>河川における自然体験活動推進広報検討業務</t>
  </si>
  <si>
    <t>水辺の利活用推進広報業務</t>
  </si>
  <si>
    <t>平成30年度　防災教育及び河川教育の普及・展開に関する広報資料検討・作成業務</t>
  </si>
  <si>
    <t>気候変動の影響を踏まえた治水計画検討業務</t>
  </si>
  <si>
    <t>河川における技術的課題に適応した技術基準検討業務</t>
  </si>
  <si>
    <t>水害統計調査の調査手法等に関する検討業務</t>
  </si>
  <si>
    <t>平成30年度　河川行政等に関する新聞掲載業務</t>
  </si>
  <si>
    <t>下水道分野における戦略的な技術開発の実施方策検討業務</t>
  </si>
  <si>
    <t>持続性ある実践的多自然川づくり推進のための技術検討業務</t>
  </si>
  <si>
    <t>災害初動対応時における広報検討業務</t>
  </si>
  <si>
    <t>土砂災害に係る河川砂防技術基準検討業務</t>
  </si>
  <si>
    <t>平成３０年度　水害リスク評価手法検討業務</t>
  </si>
  <si>
    <t>危機管理型水位計観測マニュアル等検討業務</t>
  </si>
  <si>
    <t>河川行政等に関わる広報資料作成業務</t>
  </si>
  <si>
    <t>平成３０年度　防災協働対話を活用した海外の防災課題解決検討業務</t>
  </si>
  <si>
    <t>平成３０年度　海外の水関連災害等の調査・分析及び情報発信検討業務</t>
  </si>
  <si>
    <t>下水処理場におけるエネルギー最適化検討業務</t>
  </si>
  <si>
    <t>下水道施設のエネルギー拠点化案件形成支援業務</t>
  </si>
  <si>
    <t>平成３０年度　河川に係る活動に関する広報企画業務</t>
  </si>
  <si>
    <t>水の再利用及び雨水管理に係る国際標準化推進検討業務</t>
  </si>
  <si>
    <t>河川管理施設の気候変動に関する適応方策検討業務</t>
  </si>
  <si>
    <t>下水道を核とした地域活性化方策検討業務</t>
  </si>
  <si>
    <t>下水道による都市浸水対策の重点化方策検討業務</t>
  </si>
  <si>
    <t>新たな流域別下水道整備総合計画制度に関する検討業務</t>
  </si>
  <si>
    <t>雨天時における分流式下水道の放流水質等に係る検討業務</t>
  </si>
  <si>
    <t>合流式下水道等の長期的な改善に関する検討業務</t>
  </si>
  <si>
    <t>下水道の市民科学を活用した市民連携方策検討業務</t>
  </si>
  <si>
    <t>水・物質循環促進方策検討業務</t>
  </si>
  <si>
    <t>浸水情報等の観測情報の施設整備への利活用方策検討業務</t>
  </si>
  <si>
    <t>内水氾濫危険情報発信に係る導入促進方策検討業務</t>
  </si>
  <si>
    <t>安定的な水質管理に向けた下水処理場におけるＩＣＴを活用した広域管理検討業務</t>
  </si>
  <si>
    <t>大規模構造物に係る技術基準等検討業務</t>
  </si>
  <si>
    <t>下水道分野におけるアセットマネジメントに関する人材育成業務</t>
  </si>
  <si>
    <t>下水道分野における行政界を越えた広域連携事業導入のための方策検討業務</t>
  </si>
  <si>
    <t>下水道事業における設計積算基準の適正化に関する検討業務</t>
  </si>
  <si>
    <t>下水道分野の建設工事（新増設）における下水道ＢＩＭ／ＣＩＭ導入モデル事業実施業務</t>
  </si>
  <si>
    <t>下水道分野の機械・電気改築工事における下水道ＢＩＭ／ＣＩＭ導入モデル事業実施業務</t>
  </si>
  <si>
    <t>火山噴火時における下水道事業への影響検討業務</t>
  </si>
  <si>
    <t>下水道事業に関する広域化・共同化計画検討業務</t>
  </si>
  <si>
    <t>下水道事業における今後の補助体系のあり方検討に向けた基礎調査業務</t>
  </si>
  <si>
    <t>諸外国における効率的な下水道事業に係る調査検討業務</t>
  </si>
  <si>
    <t>下水道分野の海外ビジネス展開に係る基礎調査・戦略検討業務</t>
  </si>
  <si>
    <t>下水道分野の海外展開の促進に向けた国内外の連携強化方策等検討業務</t>
  </si>
  <si>
    <t>下水道事業における官民連携事業の海外事例の調査及び公共施設等運営事業のガイドラインの改定に関する検討業務</t>
  </si>
  <si>
    <t>水辺の利活用の取組支援に関する調査・分析業務</t>
  </si>
  <si>
    <t>下水道施設の改築における新技術導入効果検討業務</t>
  </si>
  <si>
    <t>-</t>
  </si>
  <si>
    <t>平成30年度下水道事業における公共施設等運営事業等の案件形成に関する方策検討業務</t>
  </si>
  <si>
    <t>（一財）国土技術研究センター
東京都港区虎ノ門３－１２－１</t>
  </si>
  <si>
    <t>（株）博報堂
東京都港区赤坂５－３－１</t>
  </si>
  <si>
    <t>（公財）河川財団
東京都中央区日本橋小伝馬町１１－９</t>
  </si>
  <si>
    <t>（公財）日本下水道新技術機構
東京都新宿区水道町３－１</t>
  </si>
  <si>
    <t>（公財）日本下水道新技術機構・（一社）日本下水道光ファイバー技術協会共同提案体
東京都新宿区水道町３－１</t>
  </si>
  <si>
    <t>(一財）河川情報センター
東京都千代田区麹町１－３　ニッセイ半蔵門ビル</t>
  </si>
  <si>
    <t>(株)電通
東京都港区東新橋１－８－１</t>
  </si>
  <si>
    <t>（公財）リバーフロント研究所
東京都中央区新川１－１７－２４</t>
  </si>
  <si>
    <t>（一財）砂防・地すべり技術センター
東京都千代田区九段南４－８－２１</t>
  </si>
  <si>
    <t>（公社）日本河川協会
東京都千代田区麹町２－６－５　麹町Ｅ．Ｃ．Ｋビル３Ｆ</t>
  </si>
  <si>
    <t>パシフィックコンサルタンツ（株）
東京都千代田区神田錦町３－２２</t>
  </si>
  <si>
    <t>日水コン・東京設計事務所共同提案体
東京都新宿区西新宿６－２２－１　新宿スクエアタワー</t>
  </si>
  <si>
    <t>日水コン・ＮＪＳ共同提案体
東京都新宿区西新宿６－２２－１　新宿スクエアタワー</t>
  </si>
  <si>
    <t>日本水工設計株式会社・合同会社経済研究所共同提案体
東京都中央区勝どき３－１２－１</t>
  </si>
  <si>
    <t>日本下水道事業団・株式会社NJS共同提案体
東京都文京区湯島２－３１－２７　湯島台ビル</t>
  </si>
  <si>
    <t>日本下水道事業団・日本水工設計株式会社共同提案体
東京都文京区湯島２－３１－２７　湯島台ビル</t>
  </si>
  <si>
    <t>日水コン・NJS・横浜ウォーター共同提案体
東京都新宿区西新宿６－２２－１　新宿スクエアタワー</t>
  </si>
  <si>
    <t>新日本有限責任監査法人
東京都千代田区内幸町２－２－３　日比谷国際ビル</t>
  </si>
  <si>
    <t>下水道分野の海外ビジネス展開に係る基礎調査・戦略検討業務 三菱総合研究所・下水道事業支援センター共同提案体
東京都千代田区永田町２－１０－３</t>
  </si>
  <si>
    <t>下水道分野の海外展開の促進に向けた国内外の連携強化方策等検討業務 三菱総合研究所・下水道事業支援センター共同提案体
東京都千代田区永田町２－１０－３</t>
  </si>
  <si>
    <t>下水道施設のエネルギー拠点化案件形成支援業務　（株）三菱総合研究所・（公財）日本下水道新技術機構共同提案体
東京都千代田区永田町２－１０－３</t>
  </si>
  <si>
    <t>（株）オーエムシー
東京都新宿区四谷４丁目３４番地１</t>
  </si>
  <si>
    <t xml:space="preserve">（株）環境計画研究所
東京都府中市宮町２丁目１５番地の１３第１５三ツ木ビル２階 </t>
  </si>
  <si>
    <t>かわまちづくりの推進に係る広報業務</t>
  </si>
  <si>
    <t>国際建設技術協会・建設技研インターナショナル・八千代エンジニヤリング共同提案体
東京都新宿区水道町３－１</t>
  </si>
  <si>
    <t>国際建設技術協会・パシフィックコンサルタンツ共同提案体
東京都新宿区水道町３－１</t>
  </si>
  <si>
    <t>(株)建設技術研究所
東京都中央区日本橋浜町３－２１－１</t>
  </si>
  <si>
    <t>（公社）日本河川協会
東京都千代田区麹町２－６－５　麹町Ｅ．Ｃ．Ｋビル３Ｆ</t>
  </si>
  <si>
    <t>（公財）日本下水道新技術機構
東京都新宿区水道町３－１</t>
  </si>
  <si>
    <t>国際航業（株）
東京都千代田区六番町２番地</t>
  </si>
  <si>
    <t>（株）日水コン
東京都新宿区西新宿６－２２－１　新宿スクエアタワー</t>
  </si>
  <si>
    <t>NJS・日水コン共同提案体
東京都港区芝浦１－１－１</t>
  </si>
  <si>
    <t>（一財）ダム技術センター
東京都台東区池之端２－９－７　池之端日殖ビル２階</t>
  </si>
  <si>
    <t>日本下水道事業団
東京都文京区湯島２－３１－２７　湯島台ビル</t>
  </si>
  <si>
    <t>ＰｗＣアドバイザリー合同会社
東京都中央区銀座８－２１－１</t>
  </si>
  <si>
    <t>復建調査設計（株）
東京都千代田区岩本町３－８－１５</t>
  </si>
  <si>
    <t>新日本有限責任監査法人
東京都千代田区内幸町２－２－３　日比谷国際ビル</t>
  </si>
  <si>
    <t xml:space="preserve">　本業務は、二国間会議や調査等を通じて、諸外国の水・防災の取組等を比較し、それら取組の日本にとっての新規性・有効性・実現可能性を分析することにより我が国への適用を検討し、日本の防災・減災対策を推進するものである。
　本業務の実施にあたっては、諸外国における水・防災分野の施策に関する比較分析を行う上で、我が国の水害対策及び防災体制に関する高度な知見とともに、海外における人的ネットワークを含め、正確な情報収集を行う能力が必要であることから、今般、企画競争による手続きを行った。
　その結果、上記相手方の企画提案は本業務において必要な視点を的確に捉えており、提案内容の実現性の観点から優れていると企画競争等審査委員会において特定された。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</si>
  <si>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　本業務では、河川行政等に関する事業や施策に対するマスメディアの論調や国民の意見等を収集・分析するとともに、現状の情報発信や広報活動の効果検証を行い、改善点等を把握し、より効果的な情報発信手法を検討する。
　本業務の実施に当たっては、河川行政等の特性を踏まえたうえで、情報発信や広報に関する効果的な対応方策を検討するための高度な専門的知見を必要とするため、今般、企画競争による手続きを行った。
　その結果、上記相手方の企画提案は、特定テーマに対する「的確性」、「実現性」で優れていると企画競争等審査委員会において認められた。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</si>
  <si>
    <t xml:space="preserve">　本業務は、全国各地の水辺の利活用の推進が図られるよう、水辺の利活用の好循環を生み出すとともに、様々な水辺の利活用者をサポートするための広報を検討し、検討を踏まえた広報を行うものである。
　本業務の実施にあたっては、公共空間である河川の利活用が各地で定着していくために、全国で拡大している様々な水辺の利活用の好事例が、さらに全国各地の関心を高め、新たな水辺の利活用の実現につながるような好循環を生み出すことが必要であり、豊かな経験と高度な知識が求められることから、企画提案させる必要があった。
　今般、企画競争による手続きを行い、その結果、上記相手方の提案は、業務内容を適切に把握しており、水辺の利活用者が主体的で発展的な取組を進めていけるようサポートしていくために必要な広報の検討や実施に関して具体的な提案があり、実現性等に優れているとして企画競争等審査委員会において特定された。
　よって、本業務を履行できるのは上記相手方のみであるため、随意契約を締結するものである。
適用法令
  会計法第２９条の３第４項、予決令第１０２条の４第３号
</t>
  </si>
  <si>
    <t xml:space="preserve">　本業務は、川にふれあう体験活動や川を安全に利用するための取組について、現状を把握し、体験活動の充実や安全な河川利用の促進のための普及啓発方策を検討した上で、効果的な広報資料作成を行うものである。
本業務の実施にあたっては、次世代を担う子どもたちがより川に楽しくふれあい、川に親しみを感じ、危険を知ったうえで安全に利用してもらうための取組を促進していくことが重要であり、豊かな経験と高度な知識が求められることから、企画提案させる必要があった。
　今般、企画競争による手続きを行い、その結果、上記相手方の提案は、業務内容を適切に把握しており、現在の社会情勢等との整合が高く、自然体験活動の充実と安全利用の促進とを表裏一体と捉えた効果的な広報内容の検討の提案など的確性や独創性に優れており、他者と比べて最も優れていると企画競争等審査委員会において特定された。
　よって、本業務を最も適切に行える唯一の者として、上記相手方と随意契約を締結するものである。
適用法令
  会計法第２９条の３第４項、予決令第１０２条の４第３号
</t>
  </si>
  <si>
    <t>　本業務は、(１)避難訓練などの時間を活用した防災教育の広報資料（案）等の教育現場での活用及びその結果を踏まえた改善（２）防災教育及び河川教育の事例収集及び資料作成（３）防災に関する取組についての広報を行い、学校教育現場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根拠条文：会計法第２９条の３第４項、予決令第１０２条の４第３号</t>
  </si>
  <si>
    <t>　地球温暖化に伴う気候変動等の影響による海面水位の上昇、大雨の頻度増加、台風の激化等により、水害、土砂災害、高潮災害等が頻発化、激甚化するとことが懸念されている。
　本業務は、水災害分野において気候変動適応策を推進していくために、増大する外力に対して気候変動の影響を踏まえた治水計画のあり方を検討するものである。本業務の実施にあたっては、高度な知識と技術を必要とするため、今般、企画競争による手続きを行った。
　その結果、上記相手方の企画提案は特定テーマとして示した事項について、考慮すべき主要事項が極めて適切に示されていることなどにより、企画競争等審査委員会において特定された。
　よって、本業務を遂行しうる唯一の者として、上記相手方と随意契約を締結するものである。
根拠条文： 会計法第２９条の３第４項、予決令第１０２条の４第３号</t>
  </si>
  <si>
    <t>　本業務は、水管理・国土保全行政を推進していく上で必要となる、河川・砂防・地すべり・急傾斜地・雪崩及び海岸（以下「河川等」という）行政の技術的分野に関する基準である「河川砂防技術基準（以下「基準」という）について、河川における最新の技術の動向、現場での課題、学術的知見等を調査・整理し、技術的課題に適応した技術基準の改定内容の検討を行うものであり、その改定に繋げることにより河川技術の向上を図るものである。
　本業務の実施においては、河川等に関する各種技術施策や技術資料等を適切に把握し、これらと整合を図りつつ、技術基準として必要な内容を検討し、改定素案を作成する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</si>
  <si>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
　また、平成29年８月に策定された新下水道ビジョン加速戦略においても、下水道をめぐる社会状勢の変化等に対応し、下水道の持続性をさらに高めるためにより効果的・効率的な技術開発が求められている。
そこで、国土交通省が新技術の開発から実証、一般化までを行い、新技術の導入を促進することで、下水道事業が抱える課題を解決するとともに、持続的な技術開発を推進する必要がある。
　本業務では、今後実施すべき技術開発の方向性を検討すると共に、開発段階から普及展開までをより効果的・効率的に実施するための戦略的な技術開発実施方策について取りまとめ、下水道分野における新技術の開発・普及展開を促進させることを目的とする。
　本業務の実施に当たっては、下水道分野の技術開発に関する幅広い知識や、戦略的な技術開発の推進に向けた優良な技術シーズの発掘方法や、開発した技術の普及展開方策等の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</si>
  <si>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本業務の実施に当たっては、水害統計調査において、的確に水害被害の実態を把握するための調査手法等に関する高度な専門的知見等を必要とするため、今般、企画競争による手続きを行った。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</si>
  <si>
    <t>　本業務は、水害等への備えとして役立つ情報や、水害等から国民の命と暮らしを守るために役立つ情報について、効果的な新聞広告を検討するとともに、適切な時期や期間等を考慮した新聞掲載を実施することにより、国民の水防災意識を高めることを目的とするものである。
　本業務の実施に当たっては、河川行政等の特性を踏まえたうえで、適切な時期や期間等を考慮した新聞掲載を実施するための高度な専門的知見を必要とするため、今般、企画競争による手続きを行った。
　その結果、上記相手方の企画提案は、「実施方針・実施フロー・工程表等」、特定テーマに対する「的確性」、「実現性」、「独創性」で優れていると企画競争等審査委員会において認められた。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</si>
  <si>
    <t xml:space="preserve">　本業務は、2020年東京オリンピック・パラリンピック競技大会の成功に向け、国土交通省ホームページのブランディングや、防災ポータルの実用性の向上、大会関連イベント等を活用した広報手法の検討等により、国土交通省の首都直下地震対策の浸透の加速化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の的確性、実現性」、「業務執行能力に関する専門性」に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</si>
  <si>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 xml:space="preserve">　本業務は、（１）TEC-FORCE活動に関する広報、（２）地方公共団体の相互支援促進のために効果的な啓発手法の検討及び資料作成を行い、災害初動対応時における地域の災害対応力の強化を図る事を目的とするものである。
本業務の実施にあたっては、災害初動対応時における広報を行うにあたり、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質問に対する応答性」で優れており、当該業務の遂行に十分な能力を有すると企画競争等審査委員会において認められた。
　よって、本業務を最も適切に行える唯一の者として、上記相手方と随意契約を締結するものである。
根拠条文　： 会計法第２９条の３第４項、予決令第１０２条の４第３号
</t>
  </si>
  <si>
    <t>　本業務では、「河川法改正２０年　多自然川づくり推進委員会」の提言「持続性あ　る実践的多自然川づくりに向けて」を受け、技術基準の検討や河川環境の評価及び　持続的に河川環境を保全するための方策について検討を行い、多自然川づくりを一層　推進することを目的とする。
　本業務の実施に当たっては、河川環境の定量的な評価手法や改善に関する考え方を　現場への展開を念頭に置いて手引きとしてとりまとめることや、将来を見据えた河川　環境の保全方法について、具体的な人と川との関わりのあり方を検討する必要がある　など、豊かな経験と高度な知識が求められることから、企画提案させる必要があった。
　今般、企画競争による手続きを行い、その結果、上記相手方の提案は、業務内容を　適切に把握しており、有識者からの意見聴取とその反映方法など、有効で具体的な提　案があり、的確性、実現性に優れているとして企画競争等審査委員会において特定さ　れた。
　よって、本業務を履行できるのは上記相手方のみであるため、随意契約を締結するものである。
適用法令
    会計法第２９条の３第４項、予決令第１０２条の４第３号</t>
  </si>
  <si>
    <t>　本業務は、土砂災害に関する基準の改定に向けて近年の土砂災害の頻発化・激甚化等に対応するよう、これまでに蓄積されてきた技術について適応性、活用への課題などを整理し、基準に記載すべき内容を検討することを目的とする。
　基準として定める内容を具体化するための必要な調査、基準として記載すべき内容の精査を行う必要があり、本業務では土砂災害、砂防に関する技術に関する高度な技術的知見と深い見識等が求められる。
企画競争により、上記相手方の提案は実施方針を適切に把握しており、的確性及び実現性が認められることから、同社が適当として企画競争等審査委員会において特定された。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</si>
  <si>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　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基礎的な情報・過去の治水施設について整理し、資料作成を行い、現在の情勢に沿ったわかりやすく的確な情報発信により、適切に広く一般に河川行政への理解を促す広報資料を作成する。
　本業務の実施にあたっては、河川行政等に関わる高度な知識と技術を必要とするため、今般、企画競争による手続きを行った。
　その結果、上記相手方の企画提案は特定テーマに対する的確性と実現性等の観点から優れていると企画競争等審査委員会において特定された。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</si>
  <si>
    <t>　本業務は、危機管理型水位計の観測データ、現場配置された機器の性能等を分析評価し、これを踏まえた現場のマニュアル（案）を作成することで、的確な避難行動を支援するための適切な水位観測の実施に資することを目的とする。
　本業務の実施において、各種の水位計タイプ、洪水継続時間や日照時間といった河川特性や地域特性について着目し、危機管理型水位計観測マニュアル案を作成する能力が必要となり、高度な知識と技術を必要とするため、今般、企画競争による手続きを行った。
　本業務の実施においては、高度な知識と技術を必要とするため、今般、企画競争による手続きを行った。
　その結果、上記相手方の提案は、「実施方針・実施フロー・工程表等」の「業務理解度」、「業務手順」及び「特定テーマに対する提案」の「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t>
  </si>
  <si>
    <t>　水害リスクについては主に、「治水経済調査マニュアル（案）」（平成１１年６月策定、平成１７年４月一部改訂）（以下、マニュアルという）、「水害の被害指標分析の手引（H２５試行版）」（平成２５年７月策定）（以下、手引きという）を用いて評価を行っている。近年の社会構造の変化や、それに伴う被害形態の変化を踏まえた評価手法の開発・改善等を順次行うことが求められている。
　本業務は、従来の評価手法に最新の知見を反映した評価手法を検討することで、水害による被害を把握し、頻発する水害への対応を推進することを目的とする。
　本業務の実施にあたっては、水害リスク評価の検討に関する高度な知識と技術を必要とするため、今般、企画競争による手続きを行った。
　その結果、上記相手方が企画競争等審査委員会において特定された。
　よって、本業務を遂行しうる唯一の者として、上記相手方と随意契約を締結するものである。
根拠条文： 会計法第２９条の３第４項、予決令第１０２条の４第３号</t>
  </si>
  <si>
    <t xml:space="preserve">　本業務では、防災面での課題を抱えた新興国等を対象に、「防災協働対話」の取組支援を通じ、相手国の課題解決及び本邦防災技術の海外展開に寄与するものである。
　本業務の実施にあたっては、諸外国における防災課題・ニーズに係る情報収集や本邦技術活用手法を検討する上で、諸外国のニーズを的確に把握し、各国において具体的な案件形成を推進するための高度な能力が必要であることから、今般、企画競争による手続きを行った。
　その結果、上記相手方の企画提案は本業務において必要な視点を的確に捉えており、実現性の観点から優れていると企画競争等審査委員会において特定された。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</si>
  <si>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 xml:space="preserve">　本業務は、海外における水関連災害について情報収集・整理や課題分析をし、日本の防災技術等の活用策を発信するとともに、海外の水災害の被害・対応状況等の教訓を我が国の施策へ活用し、国内外の水災害対策を推進するものである。
　本業務の実施にあたっては、治水・防災に係る制度・技術等の活用方策を的確に検討するために、各国の防災対策の現状等に関する高度な知見とともに、当該国の状況を踏まえた情報発信を行う能力が必要であることから、今般、企画競争による手続きを行った。
　その結果、上記相手方の企画提案は本業務において必要な視点を的確に捉えており、提案内容の実現性の観点から優れていると企画競争等審査委員会において特定された。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</si>
  <si>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 xml:space="preserve">　本業務は、下水汚泥の資源・エネルギー利用について、地方公共団体の現状を踏まえ更なる取組の推進を図るとともに、広域的な下水汚泥の資源・エネルギー利用に関するマニュアルの策定に向けた検討を行うことを目的とするものである。
　本業務の実施にあたっては、地方公共団体が広域的な下水汚泥の資源・エネルギー利用に関する取組を実施する上での検討事項について、関係者への意見聴取や必要な情報収集等を行い、広域的な下水汚泥の資源・エネルギー利用に関するマニュアルの策定に向けた検討を行うことから、専門的知見に基づく検討が必要不可欠であるため、今般企画競争による手続きを行った。
　その結果、上記相手方の提案には、広域的な下水汚泥の資源・エネルギー利用について検討するにあたり、必要となる情報収集の手段や想定される具体的なヒアリング対象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</si>
  <si>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　本業務は、｢日本水大賞｣の運営を補助するとともに、過去の受賞団体の現在の活動状況等を調査分析し、効果的・効率的な広報方法を企画することで、河川の維持・環境の保全等に関する活動の活性化に資することを目的とする。
本業務の実施において、活動の多様性に類する表現等について着目し、国の施策との整合や活動特性に応じた分類を行う能力が必要となり、豊かな経験と高度な知識が求められることから、今般、企画競争による手続きを行った。
　その結果、上記相手方の提案は、「実施方針・実施フロー・工程表等」の「業務理解度」、「業務手順」及び「特定テーマに対する提案」の「独創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</si>
  <si>
    <t>　本業務は、エネルギー利用を最適に利用する下水処理場のモデルを構築し、効果的な省エネ導入方法について検討することで、下水処理場のエネルギー最適化を支援することを目的とするものである。
　本業務の実施にあたっては、下水処理場のエネルギー最適化のため、下水処理場のエネルギー利用の最適化のため、下水処理場における省エネの取組の導入に向けた検討を行い、マニュアルとしてとりまとめることに加え、消費電力の大きい主ポンプや送風機等について、運転方法も含めた機器の省エネ効果の評価方法について検討を行うことから、専門的知見に基づく検討が必要不可欠であるため、今般企画競争による手続きを行った。
　その結果、上記相手方の提案には、エネルギー利用を最適に利用する下水処理場のモデルを構築し、効果的な省エネ導入方法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t>
  </si>
  <si>
    <t xml:space="preserve">　本業務では、水の再利用及び雨水管理に係る国際規格案や国際会議への対処方針案等を検討するとともに、本規格の具体的な活用方策についても検討し、水分野における本邦優位技術の国際展開を促進することを目的とする。
　業務の実施にあたり、ISO/TC282及びISO/TC224/WG11に関する国際規格案及び国際会議への対処方針案等の検討を行う上で、水分野における本邦優位技術の国際展開を促進することが不可欠であるため、今般、企画競争による手続きを行った。
その結果、上記相手方の提案は、留意すべき事項が適切に理解されていたとともに、本邦優位技術の国際展開の推進に向けた具体的な検討手法や本規格の具体的な活用方策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</si>
  <si>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本業務では、合流式下水道の衛生学的リスクを把握し、衛生学的なリスク低減に向けた手法の検討を行うとともに、分流式下水道における雨天時浸入水を減少させるための発生源対策についても検討を行い、合流式下水道等の長期的な改善を推進することを目的とする。
　業務の実施にあたり、雨天時放流水に伴う衛生学的リスクの低減に向けた現状の整理と放流先の衛生学的リスクの分析、分流式下水道の雨天時進入水の長期的な改善に関する検討が不可欠であるため、今般、企画競争による手続きを行った。
　その結果、上記相手方の提案は、留意すべき事項が適切に理解されていたとともに、合流式下水道においては効果的なリスク分析手法が示されているとともに、分流式下水道の雨天時進入水に関して、発生源対策手法及び宅内排水設備の適正な管理に向けた効果的な検討方法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</si>
  <si>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　本業務では、モデル地区における下水道の市民科学を活用した市民連携の試行支援を通じて課題や効果等を整理するとともに、地域が主体性を持ちかつ持続的に取組が進むよう実施主体への支援体制等を検討することにより、下水道を通じたより良い地域づくりを促進することを目的とする。
　業務の実施にあたり、下水道の市民科学を活用した市民連携のモデル地区における試行支援を通じて課題や効果等を整理し、水平展開が容易にできるよう市民科学として市民が行う取組や研究テーマの類型化を検討することや地域主体の市民連携にするための実施主体への支援体制等の検討が不可欠であるため、今般、企画競争による手続きを行った。
　その結果、上記相手方の提案は、留意すべき事項が適切に理解されていたとともに、市民科学として市民が行う取組や研究テーマの効率的な類型化や地域が主体性を持ちかつ持続的に行われるための具体的な検討事項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</si>
  <si>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　本業務では、下水再生水の適正な利活用及び下水汚泥肥料の生産性向上方策を検討することで、健全な水・物質循環の構築を促進することを目的とする。
　業務の実施にあたり、下水再生水や雨水を貴重な水資源として活用することにより、健全な水環境の維持又は回復に貢献することや下水汚泥肥料による農業の生産性向上に係る効果について調査を行い、課題の整理・強化すべき取組の検討が不可欠であるため、今般、企画競争による手続きを行った。
その結果、上記相手方の提案は、留意すべき事項が適切に理解されていたとともに、下水再生水・雨水の利活用の具体的な促進方策、下水汚泥肥料による農業の生産性向上に係る調査の効果的な実施方策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t>
  </si>
  <si>
    <t xml:space="preserve">　本業務では、水位情報や浸水情報等の観測情報を施設整備へ活用した効率的な雨水管理手法に関する基本的な考え方について検討を行うことにより、効果的・効率的な雨水管理を推進することを目的とする。
　業務の実施にあたり、浸水情報等の観測や浸水情報等を活用した施設整備に関する検討を行う上で、下水道の特性を踏まえたデータの観測・収集・蓄積に関する基準や観測情報を活用した施設整備の費用対効果に関する検討が必要不可欠であるため、今般、企画競争による手続きを行った。
その結果、上記相手方の提案は、留意すべき事項が適切に理解されていたとともに、観測情報の活用にあたってのデータの観測等の基準について具体的な検討手法についても考慮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</si>
  <si>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本業務は、地方都市のモデル地区において水位周知の導入支援及びその検証を行うとともに、今後の水位周知下水道制度の展開戦略を検討して水位周知下水道制度の早期運用開始を図り、浸水被害を軽減することを目的とする。
　業務の実施にあたり、地方都市における水位周知下水道制度の導入促進方策や管路内水位を活用した防災情報発信に係る展開戦略に関する検討を行う上で、地方都市でも活用可能な統計情報等を活用した水位周知下水道の簡易な手法を踏まえた検討が必要不可欠であるため、今般、企画競争による手続きを行った。
その結果、上記相手方の提案は、留意すべき事項が適切に理解されていたとともに、降雨情報等を活用した簡易な検討手法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</si>
  <si>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水門や堰等の河川構造物において気候変動による海面水位の上昇、大雨の頻度増加等によって増大する外力による被害形態を踏まえ、既存施設での適応方策に関する検討を行い、その方策を適切に推進することを目的としている。
　これらの検討にあたっては、専門的な知識や技術が求められることから、企画提案させる必要があった。
　今回、企画競争による手続きを行い、その結果、上記相手方の提案は、河川管理施設の特性に基づく対応策を検討する上で考慮すべき事項として、外力増大の影響検討について、新設時・改築時等の検討段階を設定した検討内容を提案していること、施設ごとの特性に応じた要求性能を考慮した検討内容を提案しており、提案の実現性が認められることから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</si>
  <si>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 xml:space="preserve">　本業務では、特に下水道資源の農業利用に着目して、処理水・汚泥などを資源として地域に循環させることにより地域の活性化に貢献できる方策を検討し、モデルケースを全国に水平展開することを目的とする。
　業務の実施にあたり、下水道資源（下水汚泥肥料、処理水）を活用して栽培された農作物等について、下水道管理者等の参画・協力のもと効果的に農作物の魅力をPRし、消費者の関心・理解を高め、購買意欲を向上させるための方策を検討することが不可欠であるため、今般、企画競争による手続きを行った。
　その結果、上記相手方の提案は、留意すべき事項が適切に理解されていたとともに、消費者の関心・理解を高め、購買意欲を向上させるための具体的な方策や取組の持続的な水平展開に向けた方策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</si>
  <si>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地方公共団体が重点的に浸水対策を実施すべき区域の検討や、まちづくりの状況に応じた計画の作成等に関する検討を行い、浸水リスクの高い地域における浸水被害の早期軽減を図ることを目的とする。
　業務の実施にあたり、下水道による浸水対策を重点的に実施すべき区域等や重点化を踏まえた雨水管理総合計画導入促進に向けた検討を行う上で、重点地区において必要な投資額や事業の進捗状況の見える化に関する検討が必要不可欠であるため、今般、企画競争による手続きを行った。
　その結果、上記相手方の提案は、留意すべき事項が適切に理解されていたとともに、重点化に向けた新たな進捗管理指標やまちづくりと連携した浸水対策に関する具体的な検討手法について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</si>
  <si>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下水道を取り巻く社会情勢等を踏まえ、新たな流域別下水道整備総合計画制度について検討するとともに、流域別下水道整備総合計画調査指針と解説の改訂案を検討し、モデル計画を作成することにより、施設規模・執行体制の最適化を図る新たな計画策定を促進することを目的として実施するものである。
　業務の実施にあたり、新たな流域別下水道整備総合計画制度を検討する際に、策定プロセスの簡素化や広域化等の促進等が必要不可欠であるため、今般、企画競争による手続きを行った。
　その結果、上記相手方の提案は、留意すべき事項が的確に理解されていたとともに、新たな制度の検討において、海域の汚濁解析における負荷削減効果の感度低下や、環境基準の達成状況に基づき、複数の流総計画の統合を提案するなど説得力が高く、具体的なモデル地区と選定理由を示すなど、提案の根拠が明示されており、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</si>
  <si>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本業務は、ICTを活用した広域管理に向けたデータの共通仕様について検討するとともに、共通化されたデータの活用方法の検討を行うことを目的として実施するものである。
　業務の実施にあたり、下水処理場におけるICTを活用した広域管理を検討する際に、データの共通仕様を定める対象範囲の設定やセキュリティ対応の検討等が必要不可欠であるため、今般、企画競争による手続きを行った。
　その結果、上記相手方の提案は、留意すべき事項が的確に理解されていたとともに、広域管理の検討において、物理的距離の他、事業種別や施設管理主体の別等、多様な運営方式における検討の重要性などが示され説得力が高く、共通仕様の検討においては、海外における共通仕様を例示するなど、提案の根拠が明示されており、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</si>
  <si>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最新の知見を踏まえた新規ダムの建設及び既設ダムの有効活用に向け、参照すべき技術基準等の体系化及び技術基準等の見直しについて検討を行うとともに、既設ダムの有効活用に向けたガイドライン説明資料等の作成を行い、流域の治水安全度の向上に資することを目的としている。
これらの検討にあたっては、専門的な知識や技術が求められることから、企画提案させる必要があった。
　今回、企画競争による手続きを行い、その結果、上記相手方の提案は、ダム技術基準等の体系化を検討する際の留意点として、新しい知見や事例を速やかに技術資料に反映させ、新技術の活用促進を考慮しているなど、具体的な検討内容を提案しており、提案の実現性が認められるころから企画競争等審査委員会において特定された。
　よって、本業務を最も適切に行える唯一の者として、上記相手方と随意契約を締結するものである。
根拠条文：会計法第２９条の３第４項
予算決算及び会計令１０２条の４第３号
</t>
  </si>
  <si>
    <t xml:space="preserve">　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</si>
  <si>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建設工事（新増設）にBIM/CIMを導入するモデル事業を実施し、その効果検証を行う。
　本モデル事業の結果をもとに、下水道分野にBIM/CIMを取り入れる際の基準や方針を取りまとめた下水道BIM/CIMガイドライン（試行版）を作成し、下水道分野へのBIM/CIMの普及促進を目的とする。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　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</si>
  <si>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modeling)の活用が推進され、下水道分野においても有効か否かを検討するために、モデル事業として下水処理場の機械・電気改築工事にBIM/CIMを導入するモデル事業を実施し、その効果検証を行う。
　本モデル事業の結果をもとに、下水道分野にBIM/CIMを取り入れる際の基準や方針を取りまとめた下水道BIM/CIMガイドライン（試行版）を作成し、下水道分野へのBIM/CIMの普及促進を目的とする。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</si>
  <si>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資源・エネルギーの確保など、様々な課題を抱えている。
　また、平成29年８月に策定された新下水道ビジョン加速戦略においても、下水道をめぐる社会状勢の変化等に対応し、下水道の持続性をさらに高めるためにより効果的・効率的な技術開発が求められている。
　そこで、国土交通省が新技術の開発から実証、一般化までを行い、新技術の導入を促進することで、下水道事業が抱える課題を解決するとともに、持続的な技術開発を推進する必要がある。
　本業務では、今後実施すべき技術開発の方向性を検討すると共に、開発段階から普及展開までをより効果的・効率的に実施するための戦略的な技術開発実施方策について取りまとめ、下水道分野における新技術の開発・普及展開を促進させることを目的とする。
　本業務の実施に当たっては、下水道分野の技術開発に関する幅広い知識や、戦略的な技術開発の推進に向けた優良な技術シーズの発掘方法や、開発した技術の普及展開方策等の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</si>
  <si>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火山噴火時における下水道事業の対応方策を検討するため、富士山噴火時の降灰等の被害想定を踏まえ、富士山周辺地方公共団体における下水道施設等への影響を検討し、それらの事前対策や対応方策について検討するものである。
　富士山噴火時の被害想定については、各種既存資料が存在しているが、下水道事業への影響が明確に示されたものはなく、本業務において新たな検討を進める必要がある。
　本業務の実施に当たっては、下水道事業や下水道に関する防災計画についての幅広い知見のほか、下水道事業に影響を与えうる要因についての高度な分析力が必要であるため、企画競争する必要があった。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</si>
  <si>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下水道施設の事業運営については、施設等の老朽化に伴う大量更新期の到来や、人口減少に伴う使用料収入の減少、職員数の減少による執行体制の脆弱化等により運営環境は厳しさを増しており、効率化な事業運営が一層求められている。
　このため、平成29年6月9日に閣議決定された、「経済財政運営と改革の基本方針2017」においても「上下水道等の経営の持続可能性を確保するため、2022年度（平成34年度）までの広域化を推進するための目標を掲げる」ことが明記されている。
　行政界を越えた複数地方公共団体による広域連携を検討するに当たっては、既に隣接する地方公共団体間で何らかの連携がある地域に関しては、広域連携実施に向けた検討を比較的スムーズに進めることができる可能性がある。一方でこのような関係性がない場合には、都道府県等が広域連携について協議する場を設置するなどし、広域連携の取組を先導する役割が求められる。
　本業務では、少子高齢化が進む我が国において下水道事業を持続的に運営していくため、モデル地域における行政界を越えた広域連携事業導入に向けた検討及び調整を行い、そのノウハウを体系的に分析することによって、モデル地域における持続的な下水道事業の運営体制構築を促進することを目的とする。
　本業務の実施にあたっては、下水道事業の広域化・共同化に関する幅広い知見の他、都道府県または中核的都市が主導し、行政界を越えた広域連携事業導入を実現するために高度な調整能力等が必要であり、企画競争する必要があった。
　その結果、上記相手方の企画提案書は、本業務に対する「的確性」や、業務の目的にかなった「実現性」が高いものであること等から妥当であるとして、企画競争等審査委員会において特定された。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</si>
  <si>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下水道施設の事業運営については、施設等の老朽化に伴う大量更新期の到来や、人口減少に伴う使用料収入の減少、職員数の減少による執行体制の脆弱化等により運営環境は厳しさを増しており、効率化な事業運営が一層求められている。
　平成29年6月9日に閣議決定された、「経済財政運営と改革の基本方針2017」においても「上下水道等の経営の持続可能性を確保するため、2022年度（平成34年度）までの広域化を推進するための目標を掲げる」ことが明記されており、汚水処理の事業運営を所管する総務省、農林水産省、国土交通省、環境省では2022年度（平成34年度）までに全ての都道府県が汚水処理事業に関する「広域化・共同化計画」を策定し、事業運営の効率化に向けた取組促進を図ることとしている。
　このため、「広域化・共同化計画」の先行事例として、計画策定に意欲的な都道府県内の先行地域を中心に「広域化・共同化に関するモデル計画」の策定を、有識者の意見を踏まえながら支援することが重要である。
　本業務は、「広域化・共同化計画」策定に意欲的な都道府県における「広域化・共同化に関するモデル計画」の策定を、広域化・共同化検討委員会（仮称）における議論を踏まえながら支援することで、将来にわたって持続可能な下水道事業の運営体制構築を促進することを目的とする。
　本業務の実施にあたっては、下水道事業の広域化・共同化に関する幅広い知見の他、都道府県が管内地方公共団体をまとめ上げ、2022年度までに「広域化・共同化計画」を策定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</si>
  <si>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本業務では、今後の下水道事業における需要を適切に整理した上で、国、地方及び使用者のそれぞれが享受する便益を定量化し、効果的な支援のあり方、受益者負担のあり方について検討することで、持続的な下水道事業の実現に資することを目的としている。
　本業務の実施にあたっては、下水道事業に係る現行の補助制度及び過去に議論された財政支援のあり方等に関する幅広い知見の他、改築更新時代を踏まえた今後の補助体系の構築に向けた高度な分析・検討等が必要であり、企画競争する必要があった。
　その結果、上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よって、本業務を適切に行える唯一の者として上記相手方と随意契約を締結するものである。
根拠条文：会計法第29条の３第４項及び予決令第102条の４第３号
</t>
  </si>
  <si>
    <t xml:space="preserve">　我が国における下水道使用料収入は、普及率や接続率の増加に伴い上昇傾向にあるが、平成28年度における下水道管理運営費および下水道使用料との関係をみると、汚水に係る管理運営費を下水道使用料で賄えていない状況にある。また、全国の地方公共団体における経費回収率の平均値は、平成25年度には約90%を超えるなど近年大きく改善が図られている状況であるが、未だ100%には達していない状況となっている。
　このような状況を踏まえると、下水道使用料については、建設費・維持管理費のより一層の削減に努め、徹底した効率化・合理化を行っていく必要がある。また、積極的な地方公営企業法の適用等により経理内容を明確化するとともに、使用料水準を適正化し経営の安定化を図る必要がある。
　これらの取組を進めていくためには、下水道施設の整備や維持管理等についてコスト削減を行っていくことが求められるため、今後は、諸外国における効率的な下水道運営に関する取組事例にも視野を広げ、日本での適用可否について検討していく必要がある。
　本業務では、アメリカ、フランス、イギリス、ドイツ、韓国における諸外国の下水道事業について現地調査を実施し、我が国との違いを整理するとともに、諸外国の効率的な事業を日本の参考事例として活用するための検討を行うことを目的とする。
　本業務の実施にあたっては、諸外国における下水道事業についての幅広い知見の他、効率的な下水道事業を調査する上での過年度までの調査経験や、現地のネットワークを十分に使った積極的な情報収集が必要であり、企画競争する必要があった。
　その結果、上記相手方の企画提案書は、本業務に対する「実施方針」及び業務の目的にかなった｢的確性｣、｢実現性｣、「独創性」が評価でき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</si>
  <si>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下水道分野においては、「経済財政運営と改革の基本方針２０１７(平成２９年６月９日閣議決定)」や「未来投資戦略２０１７(平成２９年６月９日閣議決定)」等において、地域の実情に応じて、多様なPPP/PFI手法の積極的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実施している。このような取組を経て、浜松市をはじめとして、公共施設等運営事業（以下、「コンセッション方式」という。）の導入を具体的に進める地方公共団体が着実に増加しているが、先進的な事例が限られているのが現状である。　　
　一方で、コンセッション方式等を導入するためには、一定規模以上の広域的な検討が必要であるとも指摘されている。そこで、下水道分野でのコンセッション方式を推進するためには、従来の各地方公共団体毎での検討に加え、都道府県や中核都市等が中心となった複数の地方公共団体での広域的なスキームの検討を行うなど、多様な事例での導入を進め、そのスキームやノウハウ等が他の自治体での導入の際に応用可能となるように事例を共有する必要がある。
　以上を踏まえ、本業務では、モデル都市（広域的な検討を含む）におけるコンセッション方式を中心としたPPP/PFIの案件形成や実施方針等の書類作成を行い、そのノウハウを体系的に整理・分析及び水平展開することを目的とする。
　本業務の実施に当たっては、そのプロセスを体系的に整理・分析する必要があることから、今般、企画競争による手続きを行った。
　その結果、上記相手方はPPP/PFI手法の導入にあたり、合意形成の重要性を認識しており、汎用性の高い論点整理等を行うとしているほか、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</si>
  <si>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では、下水道分野の海外ビジネス展開を一層効果的に推進するため、海外の下水道整備実施状況や、下水道整備プロジェクト等について直近の動向を踏まえた基礎調査を行い、より効果的な本邦技術のスペックイン方策等を検討することを目的として実施するものである。
　業務の実施にあたり、本邦技術を戦略的にスペックインする方策等を検討するにあたり留意すべき地域ニーズに即した技術を踏まえる必要があるため、今般、企画競争による手続きを行った。
その結果、上記相手方の提案は、留意すべき事項が適切に理解されていたとともに、下水道の整備状況を踏まえ、求められる技術やニーズを理解した上で検討を実施することし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</si>
  <si>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アジアを中心とした下水道分野の国際展開に向け「アジア汚水管理パートナーシップ」をはじめアジア諸国等との政府間会議等の運営を支援するとともに、これらの会議で得られた情報を基に国内外の関係機関の間の連携強化方策を検討し、本邦下水道インフラの海外輸出を一層推進することを目的として実施するものである。
　本邦下水道インフラの海外輸出のより一層の推進にあたっては、アジア諸国等との政府間会議等の運営支援や、会議で得られた情報を踏まえ、国内外の関係機関の連携強化方策の検討が必要不可欠であるため、今般、企画競争による手続きを行った。
　その結果、上記相手方の提案は、留意すべき事項が適切に理解されていたとともに、各国との継続的な情報交換や国内関係者との連携に関する重要性の指摘が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</si>
  <si>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下水道分野においては、「経済財政運営と改革の基本方針２０１７(平成２９年６月９日閣議決定)」や「未来投資戦略２０１７(平成２９年６月９日閣議決定)」等において、コンセッション事業等をはじめ、多様なＰＰＰ／ＰＦＩの活用を重点的に推進するとされており、講ずるべき様々な施策等が示されている。国土交通省としても、平成２６年３月に「下水道事業における公共施設等運営事業等の実施に関するガイドライン（案）」（以下、「コンセッションガイドライン」という）を策定・公表し、基本的な考え方等を整理し、コンセッション方式の導入を検討している地方公共団体に対する支援を行ってきたところである。このような取組を経て、浜松市をはじめとして、コンセッション方式の導入を検討する地方公共団体は着実に増加している。そのようななか、政府全体でのコンセッションに関する議論等も踏まえ、諸外国の事例や国内の地方公共団体での先進事例での検討内容等を踏まえて、整理を行うべき事項は少なくなく、新たに検討すべき事項についても既存のコンセッションガイドラインに反映し、地方公共団体にとって活用しやすいよう改定を行う必要があると考える。
　以上を踏まえ、本業務では、諸外国における下水道事業のコンセッション等に関する事例調査と平成２６年３月に公表したコンセッションガイドラインの改定のための検討を行い、国内におけるコンセッション方式の導入を推進することを目的とする。
　本業務の実施に当たっては、下水道分野のコンセッションに関する幅広い知識や、諸外国における下水道事業のコンセッション方式等の導入事例、先進的な地方公共団体の取組を基にし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</si>
  <si>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下水道事業は膨大なストックを抱えており、今後、急速な老朽化の進行による改築需要量の更なる増大が見込まれていることから、より一層の効率化を図り下水道事業の持続性を高めていくことが重要である。
　本業務は、下水道施設等の改築に実際に採用されたB-DASH技術について、その導入効果の定量化等により、更なる活用の促進を図り、ストックマネジメントの効率的な実施を支援することを目的とする。
　本業務の実施に当たっては、下水道の老朽化対策に関する幅広い知見の他、下水道施設の改築における新技術の導入効果を検討する上で考慮すべき事項を検討するために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</si>
  <si>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（株）アイディ
東京都新宿区愛住町２２ </t>
  </si>
  <si>
    <t>平成３０年度低潮線保全区域衛星画像撮影</t>
  </si>
  <si>
    <t>東京都千代田区霞が関２－１－３
支出負担行為担当官　国土交通省水管理・国土保全局長　塚原　浩一</t>
  </si>
  <si>
    <t>国際航業（株）
東京都千代田区六番町２番地</t>
  </si>
  <si>
    <t>効率的な下水道未普及対策に関する事例調査検討業務</t>
  </si>
  <si>
    <t>河川管理施設の計画的な点検・補修手法等に関する検討業務</t>
  </si>
  <si>
    <t>下水道情報のデータベース化促進検討業務</t>
  </si>
  <si>
    <t>下水道分野の地震対策促進に関する分析・検討業務</t>
  </si>
  <si>
    <t>持続可能な下水道事業の運営に向けた補完体制構築に関する検討業務</t>
  </si>
  <si>
    <t>ストックマネジメントと維持管理包括民間委託の連携方策検討業務</t>
  </si>
  <si>
    <t>河川管理の高度化に向けた三次元データの活用方策に関する検討業務</t>
  </si>
  <si>
    <t>ＩｏＴ技術等を活用した河川管理の高度化に関する検討業務</t>
  </si>
  <si>
    <t>平成30年度　近年の水害実態に関する調査業務</t>
  </si>
  <si>
    <t>下水道分野の機械・電気の実施設計（改築）における下水道ＢＩＭ／ＣＩＭ導入モデル事業実施業務</t>
  </si>
  <si>
    <t>下水道分野の実施設計（新増設）における下水道ＢＩＭ／ＣＩＭ導入モデル事業実施業務</t>
  </si>
  <si>
    <t>要配慮者利用施設における水害に対する警戒避難体制整備のための調査検討業務</t>
  </si>
  <si>
    <t>産官学の連携による水環境に係る技術開発促進検討業務</t>
  </si>
  <si>
    <t>大規模氾濫時における下水道施設の機能確保方策検討業務</t>
  </si>
  <si>
    <t>平成３０年度　最新の国際動向を踏まえた防災の主流化推進方策検討業務</t>
  </si>
  <si>
    <t>下水道システムを活用した紙オムツ受入可能性調査業務</t>
  </si>
  <si>
    <t>下水熱利用の推進に係る調査検討業務</t>
  </si>
  <si>
    <t>海岸での活動を通した地域活性化のための検討業務</t>
  </si>
  <si>
    <t>下水道管渠長寿命化のＰＦＩ事業実施に係る検討業務</t>
  </si>
  <si>
    <t>下水道へ流入する化学物質等のリスク管理に関する調査検討業務</t>
  </si>
  <si>
    <t>能動的な水環境の実現に向けた下水道における対応方策検討業務</t>
  </si>
  <si>
    <t>下水道事業における長期収支見通し推計モデル等を活用した経営改善方策検討業務</t>
  </si>
  <si>
    <t>下水道事業における管路の包括的民間委託の推進に向けた検討業務</t>
  </si>
  <si>
    <t>河川を基軸とした生態系ネットワークの水平展開に関する検討業務</t>
  </si>
  <si>
    <t>汚泥処理に係る国際標準化推進検討業務</t>
  </si>
  <si>
    <t>砂防指定地の指定範囲明確化手法に関する検討業務</t>
  </si>
  <si>
    <t>大規模地震等発生後の土砂災害警戒避難体制強化手法に関する検討業務</t>
  </si>
  <si>
    <t>要配慮者利用施設における土砂災害からの実効性の高い警戒避難検討業務</t>
  </si>
  <si>
    <t>　本業務は、今後の河川管理の効率化を推進していくことを目的として、点検・評価結果及び長寿命化計画等のとりまとめ、分析を行い、各種要領や手引き等の改定案の検討及び維持管理方策の改善方法等について検討を行うものである。
　したがって、本業務の実施にあたっては、河川管理施設の点検結果評価やその結果に基づく補修方法及び費用等に関する検討において専門的な技術が求められることから、企画提案させる必要があった。
　今般、企画競争による手続きを行い、その結果、上記相手方の提案は、実施方針等について本業務の業務項目を適切に把握するとともに、補修方法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</si>
  <si>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 xml:space="preserve">　本業務は、航空レーザ等で得られる三次元データを活用し、これまでの二次元での河川管理を三次元で監視し、河川管理施設等の変状把握を迅速化するとともに、効率的な河川管理が行えるよう、河川管理用の三次元測量マニュアルを策定するものである。
本業務の実施にあたっては、効率的な河川管理を図るため、三次元データが活用可能な河川管理の項目を抽出のうえ、その目的に応じた測量精度等について検討・とりまとめを行うほか、レーザ測量技術の特性を踏まえ、河川管理に必要となる三次元データをより効率的に取得可能な測量方法について検討・とりまとめを行う必要があり、専門的な技術が求められることから、企画提案させる必要があった。
　今般、企画競争による手続きを行い、その結果、上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</si>
  <si>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 xml:space="preserve">　本業務は、樋門等の遠隔操作や河川監視用カメラについて、最新のIoT技術を活用した低コストで汎用性の高い技術の検討や開発技術の現場実証等を行い、早期の実装化を図り、河川管理の高度化・効率化を推進するものである。
　本業務の実施にあたっては、IoT技術を活用した樋門等の操作に関する最新技術の事例収集を行い、遠隔操作技術への適用性等を分析、検証した後、低コストで汎用性の高い遠隔操作について、技術開発に必要となる仕様や導入時の操作体制等を検討し、とりまとめ等を行う必要があり、専門的な技術等が求められることから、企画提案させる必要があった。
　今般、企画競争による手続きを行い、その結果、上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
</t>
  </si>
  <si>
    <t>　要配慮者利用施設の利用者の避難においては、水害の種別（洪水・内水・高潮・津波）に応じ避難開始のタイミング等が異なる一方、水害種別ごとに計画を作成することは非効率であることから、水害種別等をふまえた要配慮者利用施設における避難に関する取組を整理し、当該施設所有者及び管理者による避難確保計画の作成を支援する必要がある。
 本業務は、要配慮者利用施設における水害種別に応じた計画作成・訓練の実施状況ふまえ、手引きの改訂に向けた検討を実施し、要配慮者利用施設における円滑かつ迅速な避難の確保に向けた取組を促進することを目的とする。
　本業務の実施に当たっては、要配慮者利用施設の規模・利用実態や計画作成状況等の情報収集に加え、要配慮者利用施設における避難確保の取組の促進に関する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</si>
  <si>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 xml:space="preserve">　全国の河川空間で地域活性化に資する水辺の利活用が促進されるためには、水辺の利活用に関わる様々な関係者が、主体的で協働的な地域活動が行えるような、支援方策を進めことが必要であり、本業務では支援方策を進めるうえでの調査・分析を目的とする。
　本業務の実施にあたっては、河川空間の利用に関わる制度等の理解のもと、市町村や民間事業者、地域住民等、様々な関係者の、地域における水辺の利活用の取組支援のニーズを把握したうえで、調査・分析を行う必要があり、豊かな経験と高度な知識が求められることから、企画提案させる必要があった。
　今般、企画競争による手続きを行い、その結果、上記相手方の提案は、業務内容を　適切に把握しており、ニーズ把握のための調査手法に具体的かつ独創的な提案があり、実現性等に優れているとして、企画競争等審査委員会において特定された。
  よって、本業務を履行できるのは上記相手方のみであるため、随意契約を締結するものである。
適用法令
   会計法第２９条の３第４項、予決令第１０２条の４第３号
</t>
  </si>
  <si>
    <t>　水害リスクについては主に、「治水経済調査マニュアル（案）」（平成１１年６月策定、平成１７年４月一部改訂）（以下、マニュアルという）等を用いて評価を行っている。近年の水害の特徴や、それに伴う被害形態の多様性を踏まえた評価手法の開発・改善等を順次行うことが求められている。
　本業務では、近年の水害被害実態について個々の水害の特徴を捉えた調査を行い、マニュアルにおいて定めている家屋被害率等の更新を行うとともに、被害データの定期的な更新に向けた調査手法等の検討を行うことを目的とする。
　本業務の実施にあたっては、近年の水害実態に関する調査に関する高度な知識と技術を必要とするため、今般、企画競争による手続きを行った。
　その結果、上記相手方が企画競争等審査委員会において特定された。
　よって、本業務を遂行しうる唯一の者として、上記相手方と随意契約を締結するものである。
根拠条文： 会計法第２９条の３第４項、予決令第１０２条の４第３号</t>
  </si>
  <si>
    <t xml:space="preserve">　本業務は、事前の防災投資の充実やよりよい復興（Build Back Better）、防災の優先政策課題化、「水防災意識社会の再構築ビジョン」策定時に見られた迅速な対応策の策定等から成る防災の主流化について国際社会の世論形成を日本が主導的に推進していくための具体的方策を検討することを目的とする。
　本業務の実施にあたっては、検討の前提として、我が国における河川行政・防災行政についての高度な知見とともに、水と災害ハイレベル・パネルをはじめとした国際会議等での議論状況の把握能力や国連等の海外関係者からの情報収集能力が必要であることから、今般、企画競争による手続きを行った。
　その結果、上記相手方の企画提案は本業務において必要な視点を的確に捉えており、業務理解度・的確性・実現性の観点から優れていると企画競争等審査委員会において特定された。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</si>
  <si>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2020年東京オリンピック・パラリンピック競技大会開催に向けた首都直下地震対策の浸透の加速化に資する広報検討業務</t>
  </si>
  <si>
    <t>下水汚泥利活用推進に係る調査検討業務</t>
  </si>
  <si>
    <t>-</t>
  </si>
  <si>
    <t xml:space="preserve">（株）三菱総合研究所
東京都千代田区永田町２丁目１０番３号 </t>
  </si>
  <si>
    <t xml:space="preserve">（一財）砂防フロンティア整備推進機構
東京都千代田区平河町２丁目７番４号   </t>
  </si>
  <si>
    <t xml:space="preserve">　平成28年度末時点で、未だに約1,200万人が汚水処理施設を利用できない状況にある。国土交通省、農林水産省、環境省では、平成26年1月に10年間を目処に汚水処理を概成目標とした都道府県構想の策定を各都道府県に要請したところである。また、国土交通省では、「下水道未普及早期解消のための事業推進マニュアル（案）」を平成27年度に発刊し、未普及解消計画の策定を始め官民連携事業についても、実践的な検討手法及び地方公共団体の取組み事例等を明記し地方公共団体の支援をしてきたところである。
　本業務は、現在見直し済みの都道府県構想等から、未普及解消に対する好事例を抽出するとともに、その好事例を整理・分析し、未普及解消事業に効果的な手法の採用について水平展開するための方策を検討することで、全国の下水道未普及解消事業を更に推進することを目的とする。
　本業務の実施にあたっては、下水道の汚水処理構想(都道府県構想)又は普及促進に関する幅広い知見の他、下水道未普及解消の方策検討にあたって考慮すべき事項を検討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</si>
  <si>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下水道事業を今後も継続的に実施していくためには、施設の状況を把握しながら、計画的な施設管理や維持管理により、無理のない適切なストックマネジメントの実施に繋げていくことが重要である。
　本業務は、点検や調査履歴などの維持管理情報の集積・分析が十分に行われていない現状を踏まえ、維持管理情報を含む施設情報を効率的、効果的に計画・設計及び修繕・改築に活かすためにデータベース化を促進し、維持管理を起点としたマネジメントサイクルの実践を支援することを目的とする。
本業務の実施に当たっては、下水道情報のシステム化に関する幅広い知見の他、下水道情報のデータベース化の促進を検討するにあたり考慮すべき事項を検討するために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</si>
  <si>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下水道施設が被災した場合、未処理下水の流出、交通障害の発生、トイレの使用不可など、住民生活・社会活動に重大な影響が発生する可能性がある。その一方、南海トラフ地震や首都直下地震等の大規模地震の発生が懸念される今日、全国における耐震化済みの重要な幹線及び処理場については、平成２８年度末時点で約４８％と約３５％という値に留まっている状況である。また、全国の地方公共団体における下水道ＢＣＰ策定率は平成２８年度末時点で約９８．６％に達しているが、その内容については地方公共団体によって様々であり、平成２８年熊本地震の対応を踏まえ昨年９月改訂を行った「下水道ＢＣＰ策定マニュアル２０１７年版（地震・津波編）」に基づき、下水道ＢＣＰの更なるブラッシュアップが急がれる。
　このような状況の中、全国の地方公共団体の下水道事業における、施設耐震化による「防災」対策、及び、被害を最小限に抑制する「減災」対策の双方について、その取組状況や取組予定を正確に分析・評価し、促進することが、重要である。
本業務は、全国の地方公共団体における地震対策を含めた下水道事業の取組状況について体系的に整理・分析するとともに、国土強靱化アクションプランにおける設定指標も鑑みながら、地震対策への取組状況を分かりやすく分析・評価し、その結果を「見える化」する手法を検討・提案することで、下水道分野の地震対策事業の促進に資することを目的とする。
　本業務の実施にあたっては、下水道分野における地震対策計画又は防災計画に関する幅広い知見の他、全国の地方公共団体における下水道分野の地震対策への取組状況について、分かりやすく分析・評価し「見える化」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</si>
  <si>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今日、下水道部門における職員数の減少は、地方公務員全体の減少スピードを上回っており、全国の地方公共団体における平成27年度の下水道部門の職員数は約28,600人であるのに対し、ピークであった平成９年度の約47,000人から、２／３程度まで減少している。このような下水道事業における執行体制の脆弱化は、特に中小市町村において顕著である一方、下水道施設の老朽化やストックの増加が進んでおり、市町村が抱える多岐の課題に対して当該市町村が単独で対応するには限界がある。
　他方、平成29年6月9日に閣議決定された、「経済財政運営と改革の基本方針2017」においても「上下水道等の経営の持続可能性を確保するため、2022年度（平成34年度）までの広域化を推進するための目標を掲げる」ことが明記されており、持続的かつ効率的な下水道事業の実施に向け、適切な執行体制を確保するためには、官のみでなく民間企業等による支援方策も含めた広域的な連携・協力が必要となる。
　本業務では、持続可能な下水道事業の運営に向けて広域連携等に取り組むモデル地域において、地方公共団体をサポートするため、地元民間企業等との連携も含めた補完体制構築について検討・調整を行い、モデル地域において実現することで、持続的な下水道事業の運営体制確立に資することを目的とする。
本業務の実施にあたっては、広域化または民間活用に関する幅広い知見の他、地元民間企業等との連携も含めた相互補完による広域的な支援方策のあり方について検討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</si>
  <si>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持続可能な下水道事業とするため、老朽化の進んだ下水道施設の管理を最適化するストックマネジメントを推進している。その実施にあっては、ストックマネジメント計画を策定して計画的に実施しているが、多くの地方公共団体において、点検結果等の蓄積が十分にできておらず、簡易的な計画となっており、効果的な実施になっていない状況もみられる。
　本業務は、実際の維持管理状況を考慮して、ストックマネジメント計画に反映することによる定量的な効果や重要性を検討し、包括民間委託による維持管理とストックマネジメントの連携により、効果的かつ効率的な維持管理と改築事業の実施の促進に繋げることを目的とする。
本業務の実施に当たっては、下水道管路の老朽化対策に関する幅広い知見の他、管路の維持管理包括民間委託を踏まえたストックマネジメント計画を策定する上で考慮すべき事項を検討するために高度な調整能力、適切な判断力等が必要であり、企画競争する必要があった。
　その結果、上記相手方の企画提案書は、実施手順を含めた業務理解度が高いこと等から妥当であるとして、企画競争等審査委員会において特定された。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</si>
  <si>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modeling)の活用が推進され、下水道分野においても有効か否かを検討するために、モデル事業として下水処理場の機械・電気の実施設計（改築）にBIM/CIMを導入するモデル事業を実施し、その効果検証を行う。
　本モデル事業の結果をもとに、下水道分野にBIM/CIMを取り入れる際の基準や方針を取りまとめた下水道BIM/CIMガイドライン（試行版）を作成し、下水道分野へのBIM/CIMの普及促進を目的とする。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</si>
  <si>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人口減少など社会情勢の変化が刻々と進行する中で、建設業界では生産性及び品質の低下、技術者・労働者の不足等が懸念されている。
こうした課題の解決策として、BIM(Building information　modeling)、CIM(Construction information modeling)の活用が推進され、下水道分野においても有効か否かを検討するために、モデル事業として下水道処理場およびポンプ場の実施設計（新増設）にBIM/CIMを導入するモデル事業を実施し、その効果検証を行う。
　本モデル事業の結果をもとに、下水道分野にBIM/CIMを取り入れる際の基準や方針を取りまとめた下水道BIM/CIMガイドライン（試行版）を作成し、下水道分野へのBIM/CIMの普及促進を目的とする。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モデル事業において包括的に監視できる技術体制を整えるなど、本業務の実施にあたり実現性が高い提案を行っていると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</si>
  <si>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データベースの自立的な運営体制、産官学の効果的なマッチング方策、データベースの活用促進等を検討することにより、産官学水環境に係る技術開発を促進することを目的として実施するものである。
　業務の実施にあたり、水環境分野における産官学の連携による水環境に係る技術開発促進の検討を実施する上での留意事項等を検討する際に、運営主体の事務作業の省力化や情報基盤の活用状況等のフォローアップが必要不可欠であるため、今般、企画競争による手続きを行った。
その結果、上記相手方の提案は、留意すべき事項が適切に理解されていたとともに、データベースに掲示板機能を実装することで、最新のニーズ・シーズ情報を集約して効率的・効果的なマッチングを促進するなど、検討方針が具体的に示されており、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</si>
  <si>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氾濫時に下水道施設の機能を確保するための方策に関する検討を行うとともに、氾濫時に下水道管理者等がとるべき行動を取りまとめ、下水道施設の確実な機能維持及び浸水被害の早期軽減を図ることを目的とする。
　業務の実施にあたり、大規模氾濫時における下水道施設の機能確保方策や下水道管理者等の行動計画に関する検討が必要不可欠であるため、今般、企画競争による手続きを行った。
その結果、上記相手方の提案は、留意すべき事項が適切に理解されていたとともに、燃料補給車のアクセス性を考慮した燃料の確保や施設の耐水化による揚水機能の確保についても考慮し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</si>
  <si>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本業務は、下水道における紙オムツの受入実現に向け、社会的ニーズを把握するとともに、技術的・制度的課題への対応策を検討することを目的とするものである。
本業務の実施にあたっては、下水道における紙オムツの受入実現に向けた検討を行う上での検討事項について、ニーズの把握に向けた社会調査等を行い、社会的便益、環境影響についても考慮しつつ、技術面・制度面課題に対する対応を検討することから、専門的知見に基づく検討が必要不可欠であるため、今般企画競争による手続きを行った。
　その結果、上記相手方の提案には、下水道における紙オムツの受入実現に向けた技術面・制度面課題に対する対応を検討するにあたり、必要となる情報収集の手段や想定される具体的な調査対象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</si>
  <si>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 xml:space="preserve">　本業務は、下水道管理者及び熱需要者やエネルギー事業者等の民間事業者等による下水熱利用推進方策について検討し、下水熱利用の取組の普及拡大を図ることを目的とするものである。
　本業務の実施にあたっては、下水道管理者及び熱需要者やエネルギー事業者等の民間事業者等による下水熱利用推進方策について検討する上での検討事項について、関係者への意見聴取や必要な情報収集等を行い、さらに、実際の処理場を対象とした下水熱利用事業の導入にあたっての助言及び導入可能性調査を実施することから、専門的知見に基づく検討が必要不可欠であるため、今般企画競争による手続きを行った。
　その結果、上記相手方の提案には、下水道管理者及び熱需要者やエネルギー事業者等の民間事業者等による下水熱利用推進方策について検討するにあたり、必要となる情報収集の手段や想定される具体的なヒアリング対象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よって、本業務を最も適切に行える唯一の者として、上記相手方と随意契約を締結するものである。
根拠条文：会計法第29条の3第4項及び予決令第102条の4第3号
</t>
  </si>
  <si>
    <t>　海岸を活用した観光やレジャー等をNPOや企業、市町村等が地域と一体となって進める、「はまツーリズム」に関する施策を展開しているところ。本業務では、地域の活性化につながった海岸でのNPOや企業等の取組を分析し、それらの優良事例の効果的な広報を検討・実施し、各主体の海岸における活動を促進することを目的とする。
　本業務の実施にあたっては、利用を初めとする海岸に関する幅広い知見の他、効果的な広報戦略の検討に向けて、有識者や関係者との高度な調整能力が必要であった。
　したがって、企画競争による手続きを行い、その結果、上記相手方の企画提案は本業に対する「業務理解度」及び本企画提案のテーマに対する「的確性」が最も優れている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</si>
  <si>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 xml:space="preserve">　本業務は、下水道へ流入し、環境基準化等が想定される化学物質等について、下水道における対応方策の検討を行い、化学物質等のリスク管理を推進することを目的として実施するものである。
　業務の実施にあたり、下水道からの放流水の水質の技術上の基準を検討する際に、下水道における大腸菌の分析方法・精度に関する検討や費用対効果に関する検討が必要不可欠であるため、今般、企画競争による手続きを行った。
　その結果、上記相手方の提案は、留意すべき事項が適切に理解されていたとともに、大腸菌の分析方法について、処理工程毎の影響因子の情報収集・分析を行い、また放流水の実態に適し、かつ操作の簡便性やコストを考慮し検討することが記載されており、下水道からの放流水の水質の技術上の基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</si>
  <si>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本業務は、能動的な水環境管理の実現に向けた流総計画策定促進方策等を検討することにより、地域の実情に応じた能動的な水環境管理や流域全体における資源・エネルギーの最適管理などの取り組みを促進することを目的として実施するものである。
　業務の実施にあたり、能動的な水環境管理実現のための流総計画策定促進方策等を検討する際に、汚水処理に関する諸計画との整合性の確保や地域住民の意見の反映等を踏まえた検討が必要不可欠であるため、今般、企画競争による手続きを行った。
　その結果、上記相手方の提案は、留意すべき事項が適切に理解されていたとともに、地方公共団体へのアンケート結果を、事例集、手順書としてとりまとめ、具体的に活用できる仕組みの構築などが記載されており、能動的な水環境管理実現のための流総計画策定促進方策について効果的な検討がなされると考えられ、特定テーマに関する企画提案の的確性及び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</si>
  <si>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近年、地方公共団体の下水道担当職員は減少傾向にある一方、施設の老朽化による維持管理費や改築更新費の増大が見込まれている。また、下水道事業の経営状況は全体的には改善傾向にあるが、今後は人口減少等による使用料収入の減少も想定されており、健全な経営と適正で効率的な維持管理の両立は喫緊の課題となっている。
　本業務では自治体（３団体以上）をモデルとして、国土交通省が開発した中長期収支見通し作成ツール、維持管理費コスト比較ツールを活用した下水道事業経営改善に係る検討を行うことを通じて、下水道使用料改定、広域化・共同化等の経営改善方策効果の算定を行うためのガイドラインを作成することを目的とする。
　業務の実施に当たっては、下水道事業独自の収支構造や下水道使用料体系等を理解したうえで、モデルとなる自治体における想定課題や具体的な取組方策等を検討し、その結果を踏まえた経営改善方策効果の算定を行うためのガイドラインを策定することが必要不可欠であるため、今般、企画競争による手続きを行った。
　その結果、上記相手方の提案は、下水道経営改善方策の効果算定において、既存ツールの課題を踏まえた活用方法等の検討が提案されているとともに、経営改善方策の有効性を簡易的に検証できるよう、財務情報（カネ）のみならず資産・業務（モノ）や組織・体制（ヒト）に係る管理指標を設定することが提案されており、特定テーマに関する企画提案の実現性、独創性の観点等から妥当であるとして企画競争等審査委員会において特定された。
　よって、本業務を最も適切に行える唯一の者として、上記相手方と随意契約を締結するものである。
根拠条文：会計法第29条の３第４項及び予算決算及び会計令第102条の４第３号
</t>
  </si>
  <si>
    <t xml:space="preserve">　下水道管路施設の多くは高度成長期以降、急激に整備されており、今後標準的な耐用年数である５０年を経過した管路が急増することが見込まれている。老朽化施設による下水道機能への影響とその対策が懸念される中、下水道施設の機能停止や重大な事故等を未然に防止し、持続的な下水道機能の確保を図るためには、管路施設について予防保全型の適切な維持管理を実施することが求められている。
　本業務は、管路施設の包括的民間委託における業務範囲や規模、期間に応じた効果（事務負担の軽減、業務効率化、コスト削減等）や、性能発注の標準化及び資産情報の効率的な調査・整備方法について、地方公共団体や民間事業者等へのヒアリング等を通して詳細な検討を行い論点をとりまとめ、管路における包括的民間委託の推進を図ることを目的とする。
　業務の実施に当たり、管路における包括的民間委託の導入による業務範囲や規模、期間に応じた効果を分析した上で、性能発注の標準化について検討し、資産情報の調査・整備方法等について整理することが必要不可欠であるため、今般、企画競争による手続きを行った。その結果、上記相手方の提案は、仕様発注と性能発注を組合せ、対象区域や情報の把握状況に応じた段階的な事業スキームを提案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根拠条文：会計法第29条の３第４項及び予算決算及び会計令第102条の４第３号
</t>
  </si>
  <si>
    <t xml:space="preserve">　本業務は、汚泥処理技術の国際標準化に関する最新の動向を整理するとともに、規格に関する国際会議に積極的に関与することにより、我が国の優れた汚泥処理技術の海外展開を促進させ、我が国の経済成長につなげることを目的として実施する。
　業務の実施にあたり、本汚泥処理等に関する国際標準化における規格案等を検討する際に、本邦技術の優位性の整理や国内関係者間との情報の共有が必要不可欠であるため、今般、企画競争による手続きを行った。
その結果、上記相手方の提案は、留意すべき事項が適切に理解されていたとともに、TC275の国内審議団体として規格案の情報収集や、本邦技術の優位性をISO文書の技術レポート等を通じて広く海外へ情報発信といった具体的な提案が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</si>
  <si>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全国で進められている「かわまちづくり」において、地域の賑わい創出のため、自治体や河川管理者といった行政機関だけでなく、市民や民間事業者にも理解を深め、地域全体で、「かわ」と「まち」が一体となった「かわまちづくり」が推進されることを目的とする。
　本業務の実施にあたっては、「かわまちづくり支援制度」等の、河川利用に関わる制度等の理解のもと、民間事業者等と連携したかわまちづくりを推進するための広報を検討する必要があり、豊かな経験と高度な知識が求められることから、企画提案させる必要があった。
　今般、企画競争による手続きを行い、その結果、上記相手方の提案は、業務内容を　適切に把握しており、シンポジウム開催にあたって、独創的な提案があり、的確性等に優れているとして、企画競争等審査委員会において特定された。
　よって、本業務を履行できるのは上記相手方のみであるため、随意契約を締結するものである。
適用法令  会計法第２９条の３第４項、予決令第１０２条の４第３号
</t>
  </si>
  <si>
    <t xml:space="preserve">　「経済財政運営と改革の基本方針２０１７(平成２９年６月９日閣議決定)」や「未来投資戦略２０１７(平成２９年６月９日閣議決定)」等において、下水道分野での多様なＰＰＰ／ＰＦＩ手法の活用を重点的に推進するとされており、講ずるべき様々な施策等が示されている一方、具体的な事業実施に至っている地域は未だ少なく、事業内容に応じたＰＰＰ／ＰＦＩ手法のメリットやリスク分担等、検討すべき課題は多い。
　このため、下水道分野における各々の事業内容について、ＰＰＰ／ＰＦＩ手法導入に係るメリットやリスク分担、具体的な手続き等を検討し、これらのスキームやノウハウを体系的に整理し、全国へ水平展開していくことが重要である。
本業務は、下水道管渠長寿命化及びそれに伴う不明水対策におけるＰＦＩ事業について、導入から実施に至るまで支援を行い、事業実施に係るメリットやリスク分担、具体的な手続き等について、そのスキームやノウハウを体系的に整理・分析し水平展開することによって、下水道分野における更なる官民連携事業の導入促進につなげる。
　本業務の実施にあたっては、官民連携事業に関する幅広い知見の他、下水道管渠長寿命化及びそれに伴う不明水対策におけるＰＦＩ事業について検討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根拠条文：会計法第29条の３第４項及び予決令第102条の４第３号
</t>
  </si>
  <si>
    <t xml:space="preserve">　本業務では、分流式下水道の雨天時浸入水に係る実態調査や対策手法等の検討を行うことにより、適切な雨天時の水質管理を推進することを目的とする。
業務の実施にあたり、分流式下水道雨天時浸入水の挙動把握のための実態調査を踏まえた対策手法の検討が不可欠であるため、今般、企画競争による手続きを行った。
　その結果、上記相手方の提案は、留意すべき事項が適切に理解されていたとともに、雨天時浸入水の実態調査やシミュレーションにおける効果的な調査手法や対策手法も考慮されており、特定テーマに関する企画提案の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</si>
  <si>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平成３０年度　諸外国における水・防災の取組の現状に関する比較分析検討業務（第１回変更）</t>
  </si>
  <si>
    <t>他分野連携に向けた下水道先端技術の開発状況に関する調査検討業務</t>
  </si>
  <si>
    <t>大規模構造物に係る気候変動適応策検討業務</t>
  </si>
  <si>
    <t>下水道事業におけるコスト縮減の取組に関する検討業務</t>
  </si>
  <si>
    <t>平成30年度「水の国際行動の10年」における水防災分野の活動推進方策検討業務</t>
  </si>
  <si>
    <t>河川堤防における設計のあり方に関する検討業務</t>
  </si>
  <si>
    <t>災害復旧事業における地方自治体支援施策検討業務</t>
  </si>
  <si>
    <t>今後の持続的な下水道事業のあり方に関する検討業務</t>
  </si>
  <si>
    <t>水ビジネスの海外展開と動向把握の方策に関する調査検討業務</t>
  </si>
  <si>
    <t>流入下水中の病原ウィルス観測による総合的感染症流行防止対策の確立</t>
  </si>
  <si>
    <t>光ファイバー温度センサーを活用した雨天時浸入水調査の応用研究</t>
  </si>
  <si>
    <t>既存施設を活用した分流式・合流式下水道における効率的な雨天時下水処理システムの開発</t>
  </si>
  <si>
    <t>きのこ生産を核とした下水道資源のカスケード利用システムの構築</t>
  </si>
  <si>
    <t>処理場に流入する汚水の原単位を精密・省力的に把握して数学的に最適プロセスを設計する技術の開発</t>
  </si>
  <si>
    <t>官民連携による下水資源・エネルギーを活かした植物栽培技術の研究</t>
  </si>
  <si>
    <t>ＤＨＳ法を用いたエネルギー最小型下水処理ユニットに係る実証事業</t>
  </si>
  <si>
    <t>執行体制の脆弱化に対応した下水処理水中の細菌・ウイルスの簡易分析技術の開発</t>
  </si>
  <si>
    <t>下水汚泥消化ガスの水蒸気改質反応により高純度水素を製造する膜反応器の開発</t>
  </si>
  <si>
    <t>微細藻類を用いた下水中でのアスタキサンチン生産技術の開発</t>
  </si>
  <si>
    <t>下水汚泥の有用微生物優占技術と高付加価値農業資材の生産技術の開発</t>
  </si>
  <si>
    <t>下水処理微生物の遺伝子ビッグデータの構築と迅速・簡便な微生物モニタリングシステムの開発</t>
  </si>
  <si>
    <t>衛生安全計画に基づいた下水処理放流水質の衛生工学的管理スキームの構築</t>
  </si>
  <si>
    <t>我が国の下水道事業における広域化・共同化および官民連携の取り組みに関する生産性・効率性の計測</t>
  </si>
  <si>
    <t>小径・長距離で複雑な下水道圧送管内の保守点検を可能にする蠕動運動型ロボットの開発</t>
  </si>
  <si>
    <t xml:space="preserve">　下水道事業は、公衆衛生の向上、公共用水域の水質保全、浸水対策などを目的に整備が開始されたが、昨今では、下水道資源・エネルギーの有効利用、低炭素・循環型社会の構築などの役割も求められている。
今後は、防災、都市活動、農林水産、工業、エネルギー供給、医療健康など、他分野との連携促進も求められてくる。
　本業務は、下水道事業の付加価値及び持続可能性をさらに高めるため、他分野との連携促進に繋がる下水道における先端技術の開発状況に関する調査・検討を行うことを目的とする。
本業務の実施に当たっては、下水道分野の新技術に関する幅広い知識や、他分野連携に向け社会ニーズや国による下水道技術開発の方向性を踏まえた上での企画や、連携により創出される効果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</si>
  <si>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（公社）土木学会
東京都新宿区四谷１丁目無番地 </t>
  </si>
  <si>
    <t xml:space="preserve">　水管理・国土保全局下水道部では、地域毎に異なる下水道政策課題の解決を目的として、大学等の研究機関が有する先端的な技術の活用や実用化を促進し、成果の普及を図るため、下水道技術研究開発（GAIAプロジェクト）を実施している。
　本委託研究は、下水道技術研究開発における下水道技術評価委員会において平成28年度に採択され、平成29年度に継続実施されたもので、下水汚泥の有用微生物優占技術と高付加価値農業資材の生産技術の開発について、平成30年度に引き続き検討を行うことで、下水道資源の活用を推進することを目的とする。
　本委託研究については、水管理・国土保全局下水道部によりあらかじめ下水道技術研究開発課題の公募を行い、有識者からなる下水道技術評価委員会において、審査基準に基づき審査された結果、平成28年11月、本研究課題及び委託先が選定されたものである。また、平成29年３月、並びに平成30年３月、同委員会において審査された結果、最大３年間にわたる委託研究の２年目、３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</si>
  <si>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本業務では、水ビジネスの海外展開を一層効果的に推進するため、本邦水関連企業の海外展開の実態を把握・分析するとともに、先進分野での実態等を踏まえて、今後の国際展開方策等について検討することを目的として実施する。
　水ビジネスに関わる日本企業の海外展開の動向把握及び分析にあたっては、下水道等の基礎データが存在しない地域の調査手法の検討及び持続的な動向把握手法を検討することが必要不可欠であり、水ビジネス市場における競合国の動向を把握する能力、データをシステマティックに集約・共有する仕組みを構築する能力が必要であることから、今般、企画競争による手続きを行った。
　その結果、上記相手方の提案は、留意すべき事項が適切に理解されていたとともに、受注状況の把握にあたっては、年次更新を見据えた具体的な提案がされており、特定テーマに関する企画提案の的確性、実現性の観点等から妥当であるとして企画競争等審査委員会において特定された。
よって、本業務を最も適切に行える唯一の者として、上記相手方と随意契約を締結するものである。
根拠条文：会計法第29条の3第4項及び予決令第102条の4第3号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</si>
  <si>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29年度に採択され、さらに同委員会において平成30年度も継続実施と評価されたもので、炭化・温水抽出による新たなリン回収技術の開発について検討を行うことで、下水道資源の活用を推進することを目的とする。
　本委託研究については、水管理・国土保全局下水道部によりあらかじめ下水道応用研究課題の公募を行い、　有識者からなる下水道応用研究評価委員会において、審査基準に基づき審査された結果、平成２９年７月、本研究課題及び委託先が選定されたものである。また、平成３０年３月、同委員会において審査された結果、最大２年間にわたる委託研究の２年目においても継続実施と評価されたものである。なお、本委託研究の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</si>
  <si>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30年度に採択されたもので、下水処理水から回収・製造された冷熱や温熱、バイオガス中のCO2を利用し年間を通じ安定的に農作物生産が可能な技術や、藻類からのエネルギー生産技術の開発を行い、本技術の社会実装を目指す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３０年６月、本研究課題及び委託先が選定されたものである。なお、本委託研究の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</si>
  <si>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ＤＨＳ法を用いたエネルギー最小型下水処理ユニット）は、省エネ且つ運転操作が簡易な下水処理技術であり、下水道の普及が期待されるタイ国の地方都市においては、高いニーズが見込まれることなどから、実現性・有効性・普及可能性が高く評価され、平成３０年６月、下水道応用研究評価委員会の審査結果を踏まえ選定された。
　なお、本件の公募については、国土交通省下水道部のホームページにおいて、「下水道技術海外実証事業の公示」「下水道技術海外実証事業　公募要領」「評価項目および配点」をあらかじめ公開しているほか、プレスリリースも行っており、広く周知されている。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</si>
  <si>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本委託研究は、下水汚泥消化ガスの水蒸気改質反応により高純度水素を製造する膜反応器の開発について検討を行うことで、下水道資源の活用を推進することを目的とする。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０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</si>
  <si>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ため、下水道技術研究開発（GAIAプロジェクト）を実施している。
　本委託研究は、下水道技術研究開発における下水道技術評価委員会において平成28年度に採択され、平成29年度に継続実施されたもので、微細藻類を用いた下水中でのアスタキサンチン生産技術の開発について、平成30年度に引き続き検討を行うことで、下水道資源の活用を推進することを目的とする。
　本委託研究については、水管理・国土保全局下水道部によりあらかじめ下水道技術研究開発課題の公募を行い、有識者からなる下水道技術評価委員会において、審査基準に基づき審査された結果、平成28年11月、本研究課題及び委託先が選定されたものである。また、平成29年３月、並びに平成30年３月、同委員会において審査された結果、最大３年間にわたる委託研究の２年目、３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</si>
  <si>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少子高齢化の進行により水道料金収入が減少し、施設の老朽化により維持管理・改築更新需要が増加することが予想される下水道事業の経営環境下において、下水道サービスを維持していくために広域化・共同化および官民連携を推進してきた。しかしながら、下水道事業の経営において、広域化・共同化および官民連携を行った場合と行わなかった場合のパフォーマンスの相違について、必ずしも客観的データに基づいて評価されてきたわけではない。
　本委託研究は、下水道事業を取り巻く経営環境が今後厳しさを増すことが予想されることを踏まえ、広域化・共同化が実施された場合の経済的メリットに関して生産性・効率性という側面から実証的に明らかにし、加えて官民連携手法についてもその導入が経済的メリットをもたらすのかどうかについても同様の手法を用いて明らかにする。これらの計測結果は個別事業体ごとに計測が可能であるため、他事業体との比較分析やベンチマーク指標の設定などにより、将来の効率的な経営に資する重要な情報を提供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</si>
  <si>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本業務は、現行の技術基準の状況を踏まえ、河川砂防技術基準（案）（設計編）における「河川堤防」に関する部分や河川堤防設計指針の改定案の検討、その見直しによる影響、課題抽出・解決方策について検討し、今後の効果的・効率的な堤防整備に資することを目的としている。
　これらの検討にあたっては、専門的な知識や技術が求められることから、企画提案させる必要があった。
　今回、企画競争による手続きを行い、その結果、上記相手方の提案は、河川砂防技術基準（案）（設計編）等の改定案を検討する際の考慮すべき主要事項として、体系的に整理することが記載されており、また、検討にあたって留意すべき事項として、記述内容の重複や齟齬が認められる場合には、各マニュアル・手引き類の記述内容の見直しを行い、必要に応じてマニュアル・手引き類間の統合、分割、廃止案について検討を行うなど、具体的な検討内容を提案しており、提案の的確性、実現性が認められることから企画競争等審査委員会において特定された。
　よって、本業務を最も適切に行える唯一の者として、上記相手方と随意契約を締結するものである。
根 　拠 　条 　文 ：会計法第２９条の３第４項
予算決算及び会計令１０２条の４第３号
</t>
  </si>
  <si>
    <t xml:space="preserve">　本業務は、職員数の減少等を受けた市町村の災害復旧事務の課題に対し、災害復旧にかかる情報を一元的に発信するポータルサイトの作成や過去の復旧事例を検索し参照できるシステムの構築検討のほか、技術基準や事例集を充実させ、その支援を図ることで、事業の迅速化に資することを目的とする。
　本業務の実施に際しては、災害復旧事業にかかる市町村のニーズを踏まえ、迅速かつ河川環境の保全にも配慮した災害復旧申請を支援する「美しい山河を守る災害復旧基本方針【ガイドライン】」の充実について検討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よって、本業務を最も適切に行える唯一の者として、上記相手方と随意契約を締結するものである。
根拠条文： 会計法第２９条の３第４項、予決令第１０２条の４第３号
</t>
  </si>
  <si>
    <t>　本業務は、砂防指定地の範囲が、古い時代の字指定などで資料が不足しているなどを理由に、曖昧な地域が存在している状況に対して、都道府県による適切な砂防指定地の管理を推進するため、砂防指定地の指定範囲明確化手法を検討することを目的とする。
　砂防指定地の指定範囲明確化手法の検討に当たっては、具体的に砂防指定地（線、字指定）の復元作業を行うこととなっており、砂防指定地に関する高度な技術的知見が求められる。
　企画競争により、上記相手方の提案は実施方針等を適切に把握しており、的確性及び実現性が認められることから、同社が適当として企画競争等審査委員会において特定された。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</si>
  <si>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　本業務は、過去の大規模地震発生後の土砂災害で、自治体の警戒避難に関する取組事例を調査し、地震後の二次災害防止に係る取組を整理・分析した上で、大規模地震発生後の土砂災害警戒避難体制強化手法を作成することを目的とする。
　大規模地震発生後の土砂災害警戒避難体制強化のためには、地域住民が避難を判断するためのより実効性の高い土砂災害に関する情報提供の手法を確立する必要があり、本業務では土砂災害、住民の避難行動等に関する高度な技術的知見と深い見識等が求められる。
　企画競争により、上記相手方の提案は実施方針を適切に把握しており、的確性、実現性においてより具体的かつ適切に言及していることから、同社が適当として企画競争等審査委員会において特定された。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</si>
  <si>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　本業務は、要配慮者利用施設で実施されている避難確保計画作成・訓練実施の取組事例について、施設種別毎の利用者の土砂災害からの避難の難しさ等を考慮し、各種取組を体系的に整理・分析した上で要配慮者利用施設における実効性の高い警戒避難について検討し、要配慮者利用施設における避難確保計画作成が早期に完了することを目的とする。
　要配慮者利用施設における土砂災害からの実効性の高い警戒避難体制を構築するためには、要配慮者利用施設における利用者等へ配慮すべき事項や、施設担当者の理解を深める取組等が必要であり、本業務では、土砂災害、要配慮者利用施設に関する高度な技術的知見と深い見識等が求められる。
　企画競争により、管理技術者の経験及び能力の業務成績、実施方針・実施フロー・工程表・その他の業務理解度、特定テーマに対する企画提案の的確性及び実現性、業務執行能力に関するヒアリングの専門性の確認、業務への取組意欲及び質問に対する応答性の観点から同社が適当として企画競争等審査委員会において特定された。
　よって、本業務を最も適切に行える唯一の者として、上記相手方と随意契約を締結するものである。
根拠条文：会計法第２９条の３第４項、予決令第１０２条の４第３号</t>
  </si>
  <si>
    <t xml:space="preserve">　本業務は、平成27年水防法改正で定められた洪水浸水想定区域を指定するための想定し得る最大規模の降雨を対象として、想定最大規模降雨による洪水が発生した場合に大規模構造物に起こりうる影響及び、その適応策について検討することを目的としている。
　これらの検討にあたっては、専門的な知識や技術が求められることから、企画提案させる必要があった。
　今回、企画競争による手続きを行い、その結果、上記相手方の提案は、気候変動を想定したダムへの影響や適応策を検討する際の留意点として、ダム本体のみならず、ゲート開閉装置等周辺構造物への影響も考慮しているなど、具体的な検討内容を提案しており、提案の実現性が認められることから企画競争等審査委員会において特定された。
　よって、本業務を最も適切に行える唯一の者として、上記相手方と随意契約を締結するものである。
根 　拠 　条 　文 ：会計法第２９条の３第４項
予算決算及び会計令１０２条の４第３号
</t>
  </si>
  <si>
    <t xml:space="preserve">　本業務は、諸外国の水防災分野の国際目標達成に向け、諸外国に対する我が国の支援方策を検討し、また、我が国自身が仙台防災枠組やSDGsの目標を確実に達成するため、諸外国の情報を収集・比較し、日本の持続的な治水事業のあり方について検討するものである。　
　本業務の実施にあたっては、検討の前提として、我が国における河川行政・防災行政についての高度な知見とともに、水と災害ハイレベル・パネルをはじめとした国際会議等での議論状況の把握能力や国連等の海外関係者からの情報収集能力が必要であることから、今般、企画競争による手続きを行った。
　その結果、上記相手方の企画提案は本業務において必要な視点を的確に捉えており、業務理解度・的確性・実現性の観点から優れていると企画競争等審査委員会において特定された。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</si>
  <si>
    <t>国立大学法人北海道大学大学院工学研究院
北海道札幌市北区北１３条西８丁目</t>
  </si>
  <si>
    <t xml:space="preserve">学校法人工学院大学
東京都新宿区西新宿１丁目２４番２号   </t>
  </si>
  <si>
    <t>学校法人中央大学 中央大学理工学研究所
東京都文京区春日１－１３－２７</t>
  </si>
  <si>
    <t>日本工営（株）
東京都千代田区麹町５丁目４番地</t>
  </si>
  <si>
    <t xml:space="preserve">学校法人立命館
京都府京都市中京区西ノ京東栂尾町８番地 </t>
  </si>
  <si>
    <t xml:space="preserve">（株）エコー
東京都台東区北上野２丁目６番４号 </t>
  </si>
  <si>
    <t>　本業務は、魅力ある地域づくりや治水対策にも寄与する河川を基軸とした生態系ネットワークの形成に向け、多様な主体と連携した取組みをより一層推進させることを目的とする。
  本業務の実施に当たっては、河川管理者・農業従事者・地方自治体の関係部局等から生態系ネットワークについての認識等について調査し、その調査結果を踏まえて連携を水平展開するための課題を抽出する必要があるが、その抽出にあたっては地域の良好な生態系の指標かつ良好な河川環境の指標となりうる生物種について検討し、生息適地の分析や生息環境を創出・維持するための河川環境整備について、豊かな経験と高度な知識が求められることから、企画提案させる必要があった。
   今般、企画競争による手続きを行い、その結果、上記相手方の提案は、業務内容を適切に把握しており、多様な主体の連携を念頭においた具体的な提案があり、実現性に優れているとして企画競争等審査委員会において特定された。
　よって、本業務を履行できるのは上記相手方のみであるため、随意契約を締結するものである。
適用法令
  会計法第２９条の３第４項、予決令第１０２条の４第３号</t>
  </si>
  <si>
    <t>東北大学大学院環境科学研究科
宮城県仙台市青葉区荒巻字青葉468-1</t>
  </si>
  <si>
    <t>平成３０年度低潮線保全区域衛星画像撮影その２</t>
  </si>
  <si>
    <t>治水経済調査デフレーター更新等業務</t>
  </si>
  <si>
    <t>下水処理場におけるマイクロプラスチックに関する実態調査業務</t>
  </si>
  <si>
    <t>平成３０年度　国際会議等資料作成業務</t>
  </si>
  <si>
    <t>トルク感知可能な動関節機構および トルク感知可能な動関節機構およびSLAM技術を搭載した防水ヘビ型管路検 査</t>
  </si>
  <si>
    <t>水害ハザードマップに係る周知方法等検討業務</t>
  </si>
  <si>
    <t>気候変動を踏まえた総合的な治水対策の推進方策の検討業務</t>
  </si>
  <si>
    <t>下水道事業効率化に向けた先進的な取組の導入に関する検討業務</t>
  </si>
  <si>
    <t>中日本建設コンサルタント株式会社・有限責任監査法人トーマツ共同提案体
愛知県名古屋市中区錦一丁目８番６号</t>
  </si>
  <si>
    <t>日水コン・ＰｗＣアドバイザリー共同提案体
東京都新宿区西新宿６丁目２２番１号（新宿スクエアタワー）</t>
  </si>
  <si>
    <t>河川管理施設の計画的な点検・補修手法等に関する検討業務　河川財団・建設技術研究所共同提案体
東京都中央区日本橋小伝馬町１１番９号</t>
  </si>
  <si>
    <t>河川管理の高度化に向けた三次元データの活用方策に関する検討業務　朝日航洋・河川情報センター共同提案体
東京都江東区新木場四丁目７番４１号</t>
  </si>
  <si>
    <t>日本下水道事業団・株式会社東京設計事務所共同提案体
東京都文京区湯島二丁目３１番２７号</t>
  </si>
  <si>
    <t>日本下水道事業団・株式会社日水コン共同提案体
東京都文京区湯島二丁目３１番２７号</t>
  </si>
  <si>
    <t>平成30年度　近年の水害実態に関する調査業務　国土技術研究センター・パシフィックコンサルタンツ設計共同体
東京都港区虎ノ門三丁目１２番１号　ニッセイ虎ノ門ビル</t>
  </si>
  <si>
    <t>平成30年度　最新の国際動向を踏まえた防災の主流化推進方策検討業務　特定非営利活動法人日本水フォーラム・独立行政法人水資源機構共同提案体
東京都中央区日本橋箱崎町５－４</t>
  </si>
  <si>
    <t>下水熱利用の推進に係る調査検討業務　三菱総合研究所・総合設備コンサルタント共同提案体
東京都千代田区永田町二丁目１０番３号</t>
  </si>
  <si>
    <t>公益財団法人日本下水道新技術機構・株式会社日水コン共同提案体
東京都新宿区水道町３番１号　水道町ビル</t>
  </si>
  <si>
    <t>河川を基軸とした生態系ネットワークの水平展開に関する検討業務　リバーフロント研究所・日本生態系協会共同提案体
東京都中央区新川一丁目１７番２４号</t>
  </si>
  <si>
    <t>（公財）日本下水道新技術機構・（株）日水コン共同提案体
東京都新宿区水道町３番１号　水道町ビル</t>
  </si>
  <si>
    <t xml:space="preserve">平成30年度「水の国際行動の10年」における水防災分野の活動推進方策検討業務　特定非営利活動法人日本水フォーラム・国立大学法人政策研究大学院大学共同提案体
東京都中央区日本橋箱崎町５－４
</t>
  </si>
  <si>
    <t>日本水工設計株式会社・合同会社経済研究所共同提案体
東京都中央区勝どき３丁目１２番１号　フォアフロントタワー</t>
  </si>
  <si>
    <t>IoT技術等を活用した河川管理の高度化に関する検討業務　河川財団・ダム・堰施設技術協会・河川ポンプ施設技術協会共同提案体
東京都中央区日本橋小伝馬町１１番９号</t>
  </si>
  <si>
    <t>鹿児島工業高等専門学校・日水コン・大成建設・霧島市共同研究体
鹿児島県霧島市隼人町真孝1460-1</t>
  </si>
  <si>
    <t>（一財）造水促進センター・国立大学法人京都大学・公立大学法人北九州市立大学・（株）フソウ・日本水工設計（株）共同研究体
東京都中央区日本橋横山町４番５号</t>
  </si>
  <si>
    <t xml:space="preserve">　本業務は、従前進めてきた総合的な治水対策の現状や課題等を整理するとともに、これを全国的に展開していくための推進方策について検討し、浸水被害の防止又は軽減に資することを目的としている。
　これらの検討にあたっては、専門的な知識や技術が求められることから、企画提案させる必要があった。
　今回、企画競争による手続きを行い、その結果、上記相手方の提案は、業務で実施する検討内容ごとに具体的な例を示しながら記述されており、提案内容を裏付ける根拠などにおいて実現性のある提案であることが確認されることから、他社と比べて相対的に優れていると企画競争等審査委員会において特定された。
　よって、本業務を最も適切に行える唯一の者として、上記相手方と随意契約を締結するものである。
根 　拠 　条 　文 ：会計法第２９条の３第４項
予算決算及び会計令１０２条の４第３号
</t>
  </si>
  <si>
    <t>日水コン・パシフィックコンサルタンツ共同提案体
東京都新宿区西新宿６丁目２２番１号（新宿スクエアタワー）</t>
  </si>
  <si>
    <t>炭化・温水抽出による新たなリン回収技術の開発に関する研究</t>
  </si>
  <si>
    <t>三佳・ケントム・日水コン・滋賀県共同研究体
長野県長野市上松３－１０－１３</t>
  </si>
  <si>
    <t>㈱ＮＪＳコンサルタンツ、三機工業㈱・東北大学・長岡技術科学大学共同研究体
東京都港区芝浦一丁目１番１号</t>
  </si>
  <si>
    <t>岡山大学・同志社大学・鳥取大学共同研究体
岡山県岡山市北区津島中一丁目1番1号</t>
  </si>
  <si>
    <t>バチルス優占化共同研究体
新潟県長岡市上富岡町１６０３番地１</t>
  </si>
  <si>
    <t>日本水工設計（株）・ペンタフ（株）・（有）ワイケー技研共同研究体
東京都中央区勝どき3丁目12番1号</t>
  </si>
  <si>
    <t>オリジナル設計・北九州市立大学・京都大学・ネクスト環境コンサルタント共同研究体
東京都渋谷区元代々木町３０－１３</t>
  </si>
  <si>
    <t>長岡技術科学大学・土木研究所・東亜グラウト工業・大原鉄工所・クリーンリード共同研究体
新潟県長岡市上富岡町１６０３番地１</t>
  </si>
  <si>
    <t>ＧＡＩＡ共同研究体
鹿児島県鹿児島市郡元一丁目21番24号</t>
  </si>
  <si>
    <t>東北大学・産業技術総合研究所ＧＡＩＡ共同研究体
宮城県仙台市青葉区荒巻字青葉６番６号</t>
  </si>
  <si>
    <t>株式会社ＮＪＳ・公益財団法人日本下水道新技術機構共同提案体
東京都港区芝浦１－１－１</t>
  </si>
  <si>
    <t>我が国下水道事業における広域化・共同化および官民連携の取り組みに関する生産性・効率性の計測共同研究体
大阪府東大阪市小若江３丁目４番１号</t>
  </si>
  <si>
    <t xml:space="preserve">　現在、各団体において下水道事業における様々なコスト縮減取組が行われているが、それを定量的に評価する指標が確立されていない。今後、持続的な下水道事業運営を推進するためには適切な施設の維持管理、更新等を行った上でコスト縮減の取組を推進する必要があり、このような取組を評価する客観的な指標の整備が必要である。
　本業務では、全国の団体の下水道事業に係るコストが、どのような状況にあるのかを明らかにするとともに、適切な維持管理等のもと、コスト縮減が行われているトップランナーの団体を抽出し、今後、これらトップランナーのコスト縮減の取組等を全国へ水平展開することで、全国の地方公共団体のコスト縮減を推進すること等を目的とする。
　本業務の実施にあたっては、下水道事業におけるストックマネジメント、省エネ・創エネ、広域化・共同化、民間活用、新技術等のコスト縮減に資する施策に関する幅広い知見の他、先行事例の水平展開にあたってのコスト縮減に伴うリスクを踏まえた高度な分析・検討等が必要であり、企画競争する必要があった。
　その結果、上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よって、本業務を適切に行える唯一の者として上記相手方と随意契約を締結するものである。
根拠条文：会計法第29条の３第４項及び予決令第102条の４第３号
</t>
  </si>
  <si>
    <t xml:space="preserve">　汚水処理人口普及率が９割を超え、老朽化した下水道施設が急増する我が国において、今後は、新設から維持管理・改築更新が主要な課題となる。
　国土交通省としても、平成29年８月に策定された新下水道ビジョン加速戦略において、「受益者負担の原則に基づく適切な使用料の設定」や「下水道の公共的役割・性格や国の役割・責務等を踏まえた財政面での支援のあり方」を整理することとしており、国や地方、下水道使用者の財政負担のあり方について再度検討していく必要がある。
　本業務では、住民の選好を計測するため、全国の下水道利用者を対象とした選択型実験（アンケート調査）を実施し、下水道施設、維持管理、改築更新に対する支払意思額を把握する。その結果を踏まえ、国や自治体、利用者の受益・責任に関する基本的な考え方や公費負担の考え方について整理を行うことで、各自治体における適切な使用料設定を行う上での基礎データとして活用する等フィードバックを行い、持続的な下水道事業の実現に資することを目的とする。
　本業務の実施にあたっては、下水道事業に係る現行の補助制度及び過去に議論された財政支援のあり方等に関する幅広い知見の他、人口減少に伴う使用料減少、国庫補助や地方負担が無くなった場合のリスクを踏まえた高度な分析・検討等が必要であり、企画競争する必要があった。
　その結果、上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よって、本業務を適切に行える唯一の者として上記相手方と随意契約を締結するものである。
根拠条文：会計法第29条の３第４項及び予決令第102条の４第３号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</si>
  <si>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29年度に採択され、さらに同委員会において平成30年度も継続実施と評価されたもので、流入下水中の病原ウイルス観測による総合的感染症流行防止対策の確立について検討を行うことで、下水の水質・水量等の低コストで効率的な観測技術の発展に資する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２９年７月、本研究課題及び委託先が選定されたものである。また、平成３０年３月、同委員会において審査された結果、最大２年間にわたる委託研究の２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</si>
  <si>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29年度に採択され、さらに同委員会において平成30年度も継続実施と評価されたもので、「圧力水位センサー技術」と「光ファイバー温度センサー技術」の２つから、雨天時浸入水の浸入箇所を特定し、かつ時系列的な浸入水量を把握するための調査手法の有効性を確認する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２９年７月、本研究課題及び委託先が選定されたものである。また、平成３０年３月、同委員会において審査された結果、最大２年間にわたる委託研究の２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</si>
  <si>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29年度に採択され、さらに同委員会において平成30年度も継続実施と評価されたもので、標準法を採用している下水処理場を対象に、雨天時浸入水によって増大する下水の流入特性をICTおよび観測技術を活用して適切に予測するとともに、予測に基づき流入する下水を下水処理場において効率的に予測するシステムを開発する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２９年７月、本研究課題及び委託先が選定されたものである。また、平成３０年３月、同委員会において審査された結果、最大２年間にわたる委託研究の２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</si>
  <si>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29年度に採択され、さらに同委員会において平成30年度も継続実施と評価されたもので、水汚泥利用の付加価値を明確化し、“じゅんかん育ち”の農作物を地域社会に定着させる規模に発展させる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２９年７月、本研究課題及び委託先が選定されたものである。また、平成３０年３月、同委員会において審査された結果、最大２年間にわたる委託研究の２年目においても継続実施と評価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</si>
  <si>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30年度に採択されたもので、我が国の下水処理技術をアジア諸国に展開するため、多種多様な組成の汚水に対し限界設計を簡易な作業で行うことができる数学モデルを用い、調査・設計・運転訓練を一連で高精度に行う新コンサルティング技術の実用化を目指す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３０年６月、本研究課題及び委託先が選定されたものである。なお、本委託研究の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</si>
  <si>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本委託研究は、執行体制の脆弱化に対応した下水処理水中の細菌・ウイルスの簡易分析技術の開発について検討を行うことで、持続可能な下水道事業の実現に資することを目的とする。 
　本委託研究については、国土交通省水管理・国土保全局によりあらかじめ研究開発課題の公募を行い、有識者からなる下水道技術評価委員会において、審査基準に基づき審査された結果、平成２８年１１月、本研究課題及び委託先が選定されたものである。また、平成３０年３月、同委員会において審査された結果、最大３年間にわたる委託研究の３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</si>
  <si>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下水処理水中の生態影響原因物質を対象とした高効率汎用型探索技術の開発</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</si>
  <si>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本委託研究は、下水処理水中の生態影響原因物質を対象とした高効率汎用型探索技術の開発について検討を行うことで、下水処理水の生物等への影響評価の導入に資することを目的とする。 
　本委託研究については、国土交通省水管理・国土保全局によりあらかじめ研究開発課題の公募を行い、有識者からなる下水道技術評価委員会において、審査基準に基づき審査された結果、平成２８年１１月、本研究課題及び委託先が選定されたものである。また、平成３０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</si>
  <si>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プロセス中の微生物を網羅的に解析し、微生物遺伝子ビッグデータを構築した上で、構築した微生物遺伝子ビッグデータを下水処理場の運転管理の効率化に直接役立てるよう、下水処理場で分析可能な迅速・簡便な微生物モニタリング技術を開発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０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</si>
  <si>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本委託研究は、下水処理水による放流先水環境の衛生学的健全度を保ち、地域住民のさらなる信頼を得るために、危害分析・重要管理点（hazard analysis and critical control point：HACCP）に基づく下水処理放流水の衛生学的管理手法を構築することを目的とする。
　本委託研究については、国土交通省水管理・国土保全局によりあらかじめ研究開発課題の公　募を行い、有識者からなる下水道技術評価委員会において、審査基準に基づき審査された結果、平成３０年４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</si>
  <si>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本委託研究は、圧送管における検査手法の確立に向け、鉛直・水平を含んだ複数のエルボ管のある圧送管を100ｍ程度走行可能で、実地応用に耐えうるタフネスな検査ロボットの開発を行うことを目的とする。
　本委託研究については、国土交通省水管理・国土保全局によりあらかじめ研究開発課題の公募を行い、有識者からなる下水道技術評価委員会において、審査基準に基づき審査された結果、平成２９年７月、本研究課題及び委託先が選定されたものである。また、平成３０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</si>
  <si>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従来技術では到達が困難であった下水道管内のカメラ調査と異常箇所の特定を省力化するため、トルクセンサー内蔵型小型能動関節機構およびSLAM（自己位置推定と地図作成）技術を搭載したロボットの開発を行う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</si>
  <si>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今日、下水道事業を取り巻く環境は施設老朽化や人口減少等により厳しさを増しており、持続可能な事業運営のために、広域化・共同化やＩＣＴ活用等による事業効率化を推進することが急務となっている。
　平成30年6月に閣議決定された「経済財政運営と改革の基本方針2018」、「未来投資戦略2018」においても、「処理場の集約・再編にあわせた地域のエネルギー供給拠点化」や「ICT活用等による汚水処理産業の生産性向上」等の内容が盛り込まれた「汚水処理リノベーション」を推進することとされている。
　一方で、下水道分野におけるこうした取組事例は全国でも一部に限られており、先進的・社会実験的な取組を導入するにあたっては、それらの導入可能性について技術的な側面から検証を行うとともに、その取組効果についても推定しておく必要がある。
　本業務は、下水道事業効率化に向けた広域化・共同化やＩＣＴ活用等に関する先進的・社会実験的な取組について、その導入可能性を技術的な側面等から検証するとともに、取組の導入に向けた支援策を検討し普及展開につなげることで、持続的な下水道事業の運営体制確立に資することを目的とする。
　本業務の実施にあたっては、広域化またはＩＣＴ活用等に関する幅広い知見の他、下水道事業効率化に向けた先進的な取組に関する検証・普及展開について検討するために高度な調整能力等が必要であり、企画競争する必要があった。
　その結果、上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よって、本業務を最も適切に行える唯一の者として上記相手方と随意契約を締結するものである。
</t>
  </si>
  <si>
    <t>下水汚泥中の有機物を炭素資源としたバイオ燃料製造プロセスの開発</t>
  </si>
  <si>
    <t>藻類遅延発光阻害試験による下水処理水の生態影響評価に関する研究</t>
  </si>
  <si>
    <t>水面制御装置に係る実証事業</t>
  </si>
  <si>
    <t>　平成２７年の水防法改正により、想定し得る最大規模の降雨等に対応した浸水想定区域に基づき、水害ハザードマップを作成し、周知することとなった。また、平成２８年４月に、平成２７年９月関東・東北豪雨災害を踏まえ、避難行動に直結する利用者目線に立ったハザードマップにするため、「水害ハザードマップ作成の手引き」（以下「手引き」という）を改定した。
　こうした中、平成３０年７月豪雨において、ハザードマップが作成され事前に水害のリスクを認識することが可能であったにも関わらず、住民等へ十分に浸透していなかったために、死傷者や逃げ遅れ等が生じた事例が見受けられた。
　本業務は、既存のハザードマップについて、地域の水害リスクや水害時の避難に関する情報を適切に住民等に伝えるツールとなっているか点検するとともに、優良な事例を収集し、水平展開することにより、住民の円滑かつ迅速な避難にむすびつく、水害ハザードマップの周知方法等について検討を行うことを目的とする。
　本業務の実施に当たっては、洪水から逃げ遅れゼロへの一助として、水害ハザードマップ作成にあたり把握すべき水害特性や社会特性の分析、住民自ら水害の危険性や避難方法等を理解し、適切な避難行動を促す周知・利活用方法について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</si>
  <si>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下水道施設のマネジメントにおけるPPP/PFI導入効果の定量的評価に関する研究</t>
  </si>
  <si>
    <t>公立大学法人北九州市立大学
福岡県北九州市小倉南区北方四丁目２番１号</t>
  </si>
  <si>
    <t>国立大学法人岡山大学
岡山県岡山市北区津島中一丁目１番１号</t>
  </si>
  <si>
    <t>いであ（株）
東京都世田谷区駒沢３丁目１５番１号</t>
  </si>
  <si>
    <t>（株）東京建設コンサルタント
東京都豊島区北大塚１丁目１５番６号</t>
  </si>
  <si>
    <t>東北大学・山形大学・仙台市・日水コン共同研究体
宮城県仙台市青葉区荒巻字青葉６番６号</t>
  </si>
  <si>
    <t>2020年東京オリンピック・パラリンピック競技大会開催に向けた首都直下地震対策の浸透の加速化に資する広報検討業務（第1回変更）</t>
  </si>
  <si>
    <t>平成３０年度　海外の水関連災害等の調査・分析及び情報発信検討業務（第1回変更）</t>
  </si>
  <si>
    <t>下水道による都市浸水対策の重点化方策検討業務（第1回変更）</t>
  </si>
  <si>
    <t>平成30年度　近年の水害実態に関する調査業務（第1回変更）</t>
  </si>
  <si>
    <t>平成３０年度　最新の国際動向を踏まえた防災の主流化推進方策検討業務（第1回変更）</t>
  </si>
  <si>
    <t xml:space="preserve">　水管理・国土保全局下水道部では、地域毎に異なる下水道政策課題の解決を目的として、大学等の研究機関が有する先端的な技術の活用や実用化を促進し、成果の普及を図るため、下水道技術研究開発（GAIAプロジェクト）を実施している。
　本委託研究は、下水道技術研究開発における下水道技術評価委員会において平成30年度に採択されたもので、下水汚泥中の有機物を炭素資源としたバイオ燃料製造プロセスの開発について検討を行うことで、下水道資源の活用を推進することを目的とする。
　本委託研究については、水管理・国土保全局下水道部によりあらかじめ下水道技術研究開発課題の公募を行い、有識者からなる下水道技術評価委員会において、審査基準に基づき審査された結果、平成30年４月、本研究課題及び委託先が選定されたものである。なお、本委託研究の審査基準、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</si>
  <si>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水面制御装置）は、雨天時に合流式下水道から排出される夾雑物を効率的に抑える技術があり、合流式下水道による整備が多くを占めている英国においては、高いニーズが見込まれるため、実現性・有効性・普及可能性が高く評価され、平成３０年６月、下水道応用研究評価委員会の審査結果を踏まえ選定された。
　なお、本件の公募については、国土交通省下水道部のホームページにおいて、「下水道技術海外実証事業の公示」「下水道技術海外実証事業　公募要領」「評価項目および配点」をあらかじめ公開しているほか、プレスリリースも行っており、広く周知されている。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</si>
  <si>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日本工営（株）東京支店
東京都千代田区麹町５丁目４番地</t>
  </si>
  <si>
    <t>FO膜とクロラミン耐性メタン発酵を組合せた低コスト・エネルギー生産型下水処理システムの開発</t>
  </si>
  <si>
    <t>深層学習を活用した流域での人間活動に応じた流入下水負荷変動予測と既往処理システム運転管理の最適化</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</si>
  <si>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本委託研究は、藻類遅延発光阻害試験による下水処理水の生態影響評価に関する研究について検討を行うことで、下水処理水の生物等への影響評価の導入に資することを目的とする。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８年１１月、本研究課題及び委託先が選定されたものである。また、平成３０年３月、同委員会において審査された結果、最大３年間にわたる委託研究の３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</si>
  <si>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下水道施設の適切なマネジメント等を図るため、PPP/PFI手法や包括的民間委託等による民間活用を推進している。しかしながら、下水道施設のマネジントにおいて、PPP/PFI手法を導入した場合としなかった場合の便益やパフォーマンスの相違について、必ずしも客観的データに基づいて評価されてきたわけではない。
　本委託研究では、定量的ベンチマーク及びプロセスベンチマークの手法を活用し、下水道施設のマネジメントにおけるPPP/PFI導入効果の定量的評価分析を行うとともに、一般に利用できる評価ツールを開発することで、今後PPP/PFI事業の改善に向けた方策メニューを提示するための基盤構築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０年３月、同委員会において審査された結果、最大３年間にわたる委託研究の２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</si>
  <si>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北九州市立大学・長崎大学共同研究体
福岡県北九州市小倉南区北方四丁目２番１号</t>
  </si>
  <si>
    <t>国立大学法人京都大学・国立大学法人愛媛大学・国立大学法人東京大学共同研究体
京都府京都市左京区吉田本町３６番地１</t>
  </si>
  <si>
    <t>国立大学法人大阪大学・国立大学法人東北大学・日本水工設計株式会社共同研究体
大阪府吹田市山田丘１－１</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</si>
  <si>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流域全体における降雨イベントや人間活動から、汚濁発生負荷の変動を予測するとともに、それに応じた生物処理システムの運転管理方法について調査し、処理効率や処理にかかるエネルギーや資源の削減可能性について考察・検討し、適切な運転方法を提示することを目的とする。
　本委託研究については、国土交通省水管理・国土保全局によりあらかじめ研究開発課題の公　募を行い、有識者からなる下水道技術評価委員会において、審査基準に基づき審査された結果、平成３０年４月、本研究課題及び委託先が選定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</si>
  <si>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本委託研究は、FO膜とクロラミン耐性メタン発酵を組合せた低コスト・エネルギー生産型下水処理システムの開発について検討を行うことで、持続可能な下水道事業の実現に資することを目的とする。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８年１１月、本研究課題及び委託先が選定されたものである。また、平成３０年３月、同委員会において審査された結果、最大３年間にわたる委託研究の３年目においても継続実施と評価されたものである。なお、本委託研究の審査基準、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</si>
  <si>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水面制御装置に係る実証事業（第１回変更）</t>
  </si>
  <si>
    <t>新たな流域別下水道整備総合計画制度に関する検討業務（第１回変更）</t>
  </si>
  <si>
    <t>導電性の高いコンクリート系管材の開発による下水管内における電子放出菌の集積と硫化水素の発生抑制</t>
  </si>
  <si>
    <t>山口大学・中川ヒューム管工業（株）共同研究体
山口県山口市吉田１６７７番地１</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</si>
  <si>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本委託研究は、維持管理コスト・耐久性の両観点からライフサイクルコストの低減に資するコンクリート系の管材の開発を行い、その効果を検証することを目的とする。 
　本委託研究については、国土交通省水管理・国土保全局によりあらかじめ研究開発課題の公募を行い、有識者からなる下水道技術評価委員会において、審査基準に基づき審査された結果、平成２９年７月、本研究課題及び委託先が選定されたものである。また、平成３０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</si>
</sst>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00_);[Red]\(0.00\)"/>
    <numFmt numFmtId="183" formatCode="mmm\-yyyy"/>
    <numFmt numFmtId="184" formatCode="#,##0.00_ "/>
    <numFmt numFmtId="185" formatCode="0_ "/>
    <numFmt numFmtId="186"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2"/>
      <name val="ＭＳ 明朝"/>
      <family val="1"/>
    </font>
    <font>
      <sz val="12"/>
      <name val="Aria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10"/>
      <name val="ＭＳ 明朝"/>
      <family val="1"/>
    </font>
    <font>
      <sz val="12"/>
      <color indexed="8"/>
      <name val="ＭＳ 明朝"/>
      <family val="1"/>
    </font>
    <font>
      <sz val="14"/>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rgb="FFFF0000"/>
      <name val="ＭＳ 明朝"/>
      <family val="1"/>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1"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80" fontId="5" fillId="0" borderId="10" xfId="61" applyNumberFormat="1" applyFont="1" applyFill="1" applyBorder="1" applyAlignment="1">
      <alignment horizontal="center" vertical="center" wrapText="1"/>
      <protection/>
    </xf>
    <xf numFmtId="0" fontId="5" fillId="0" borderId="0" xfId="61" applyFont="1" applyFill="1" applyBorder="1" applyAlignment="1">
      <alignment vertical="center" wrapText="1"/>
      <protection/>
    </xf>
    <xf numFmtId="58" fontId="5" fillId="0" borderId="10" xfId="61" applyNumberFormat="1" applyFont="1" applyFill="1" applyBorder="1" applyAlignment="1">
      <alignment horizontal="center" vertical="center" wrapText="1"/>
      <protection/>
    </xf>
    <xf numFmtId="0" fontId="5" fillId="0" borderId="10" xfId="61" applyFont="1" applyFill="1" applyBorder="1" applyAlignment="1">
      <alignment horizontal="left" vertical="center" wrapText="1"/>
      <protection/>
    </xf>
    <xf numFmtId="181" fontId="5" fillId="0" borderId="10" xfId="61" applyNumberFormat="1" applyFont="1" applyFill="1" applyBorder="1" applyAlignment="1">
      <alignment horizontal="right" vertical="center" wrapText="1"/>
      <protection/>
    </xf>
    <xf numFmtId="182" fontId="5" fillId="0" borderId="10" xfId="61" applyNumberFormat="1" applyFont="1" applyFill="1" applyBorder="1" applyAlignment="1">
      <alignment horizontal="right" vertical="center" wrapText="1"/>
      <protection/>
    </xf>
    <xf numFmtId="181" fontId="5" fillId="0" borderId="10" xfId="0" applyNumberFormat="1" applyFont="1" applyFill="1" applyBorder="1" applyAlignment="1">
      <alignment horizontal="center" vertical="center" wrapText="1"/>
    </xf>
    <xf numFmtId="181" fontId="4" fillId="0" borderId="0" xfId="0" applyNumberFormat="1" applyFont="1" applyAlignment="1">
      <alignment horizontal="right" vertical="center"/>
    </xf>
    <xf numFmtId="181" fontId="7" fillId="0" borderId="0" xfId="0" applyNumberFormat="1" applyFont="1" applyAlignment="1">
      <alignment horizontal="right" vertical="center"/>
    </xf>
    <xf numFmtId="181" fontId="6" fillId="0" borderId="0" xfId="0" applyNumberFormat="1" applyFont="1" applyAlignment="1">
      <alignment horizontal="righ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 fillId="0" borderId="10" xfId="61" applyFont="1" applyFill="1" applyBorder="1" applyAlignment="1">
      <alignment horizontal="left" vertical="top" wrapText="1"/>
      <protection/>
    </xf>
    <xf numFmtId="9" fontId="5" fillId="0" borderId="10" xfId="42" applyFont="1" applyFill="1" applyBorder="1" applyAlignment="1">
      <alignment vertical="top" wrapText="1"/>
    </xf>
    <xf numFmtId="58" fontId="5" fillId="0" borderId="10" xfId="61" applyNumberFormat="1" applyFont="1" applyFill="1" applyBorder="1" applyAlignment="1">
      <alignment horizontal="center" vertical="top" wrapText="1"/>
      <protection/>
    </xf>
    <xf numFmtId="0" fontId="5" fillId="0" borderId="10" xfId="61" applyFont="1" applyFill="1" applyBorder="1" applyAlignment="1">
      <alignment vertical="top" wrapText="1"/>
      <protection/>
    </xf>
    <xf numFmtId="181" fontId="5" fillId="0" borderId="10" xfId="61" applyNumberFormat="1" applyFont="1" applyFill="1" applyBorder="1" applyAlignment="1">
      <alignment horizontal="right" vertical="top" wrapText="1"/>
      <protection/>
    </xf>
    <xf numFmtId="184" fontId="5" fillId="0" borderId="10" xfId="61" applyNumberFormat="1" applyFont="1" applyFill="1" applyBorder="1" applyAlignment="1">
      <alignment horizontal="center" vertical="top" wrapText="1"/>
      <protection/>
    </xf>
    <xf numFmtId="58" fontId="5" fillId="0" borderId="10" xfId="61" applyNumberFormat="1" applyFont="1" applyFill="1" applyBorder="1" applyAlignment="1">
      <alignment horizontal="left" vertical="top" wrapText="1"/>
      <protection/>
    </xf>
    <xf numFmtId="0" fontId="5" fillId="0" borderId="0" xfId="61" applyFont="1" applyFill="1" applyAlignment="1">
      <alignment vertical="top" wrapText="1"/>
      <protection/>
    </xf>
    <xf numFmtId="0" fontId="53" fillId="0" borderId="10" xfId="61" applyFont="1" applyFill="1" applyBorder="1" applyAlignment="1">
      <alignment vertical="top" wrapText="1"/>
      <protection/>
    </xf>
    <xf numFmtId="0" fontId="4" fillId="0" borderId="0" xfId="0" applyFont="1" applyFill="1" applyAlignment="1">
      <alignment vertical="center"/>
    </xf>
    <xf numFmtId="0" fontId="54" fillId="0" borderId="0" xfId="0" applyFont="1" applyFill="1" applyAlignment="1">
      <alignment vertical="center"/>
    </xf>
    <xf numFmtId="0" fontId="4" fillId="0" borderId="0" xfId="0" applyFont="1" applyFill="1" applyAlignment="1">
      <alignment horizontal="left" vertical="top"/>
    </xf>
    <xf numFmtId="0" fontId="7" fillId="0" borderId="0" xfId="0" applyFont="1" applyFill="1" applyAlignment="1">
      <alignment horizontal="left" vertical="top"/>
    </xf>
    <xf numFmtId="0" fontId="6" fillId="0" borderId="0" xfId="0" applyFont="1" applyFill="1" applyAlignment="1">
      <alignment horizontal="left" vertical="top"/>
    </xf>
    <xf numFmtId="0" fontId="12" fillId="0" borderId="0" xfId="0" applyFont="1" applyFill="1" applyAlignment="1">
      <alignment horizontal="center" vertical="center"/>
    </xf>
    <xf numFmtId="180" fontId="12" fillId="0" borderId="10" xfId="61" applyNumberFormat="1" applyFont="1" applyFill="1" applyBorder="1" applyAlignment="1">
      <alignment horizontal="center" vertical="top" shrinkToFit="1"/>
      <protection/>
    </xf>
    <xf numFmtId="180" fontId="55" fillId="0" borderId="10" xfId="61" applyNumberFormat="1" applyFont="1" applyFill="1" applyBorder="1" applyAlignment="1">
      <alignment horizontal="center" vertical="top" shrinkToFit="1"/>
      <protection/>
    </xf>
    <xf numFmtId="0" fontId="4" fillId="0" borderId="10" xfId="0" applyFont="1" applyFill="1" applyBorder="1" applyAlignment="1">
      <alignment horizontal="center" vertical="center" wrapText="1"/>
    </xf>
    <xf numFmtId="180" fontId="7" fillId="0" borderId="10" xfId="61" applyNumberFormat="1" applyFont="1" applyFill="1" applyBorder="1" applyAlignment="1">
      <alignment horizontal="center" vertical="top" wrapText="1" shrinkToFit="1"/>
      <protection/>
    </xf>
    <xf numFmtId="0" fontId="54" fillId="33" borderId="0" xfId="0" applyFont="1" applyFill="1" applyAlignment="1">
      <alignment vertical="center"/>
    </xf>
    <xf numFmtId="0" fontId="4" fillId="33" borderId="0" xfId="0" applyFont="1" applyFill="1" applyAlignment="1">
      <alignment vertical="center"/>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13" fillId="0" borderId="0" xfId="0" applyFont="1" applyFill="1" applyAlignment="1">
      <alignment horizontal="center" vertical="center"/>
    </xf>
    <xf numFmtId="0" fontId="10" fillId="0" borderId="0" xfId="0" applyFont="1" applyFill="1" applyAlignment="1">
      <alignment horizontal="left" vertical="top"/>
    </xf>
    <xf numFmtId="0" fontId="7" fillId="0" borderId="0" xfId="0" applyFont="1" applyFill="1" applyAlignment="1">
      <alignment horizontal="left" vertical="center" wrapText="1"/>
    </xf>
    <xf numFmtId="186" fontId="5" fillId="0" borderId="10" xfId="61" applyNumberFormat="1" applyFont="1" applyFill="1" applyBorder="1" applyAlignment="1">
      <alignment horizontal="righ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866775</xdr:colOff>
      <xdr:row>6</xdr:row>
      <xdr:rowOff>371475</xdr:rowOff>
    </xdr:to>
    <xdr:sp>
      <xdr:nvSpPr>
        <xdr:cNvPr id="1" name="正方形/長方形 1"/>
        <xdr:cNvSpPr>
          <a:spLocks/>
        </xdr:cNvSpPr>
      </xdr:nvSpPr>
      <xdr:spPr>
        <a:xfrm>
          <a:off x="514350" y="1724025"/>
          <a:ext cx="2305050"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314325</xdr:rowOff>
    </xdr:to>
    <xdr:sp>
      <xdr:nvSpPr>
        <xdr:cNvPr id="1" name="正方形/長方形 1"/>
        <xdr:cNvSpPr>
          <a:spLocks/>
        </xdr:cNvSpPr>
      </xdr:nvSpPr>
      <xdr:spPr>
        <a:xfrm>
          <a:off x="485775" y="1685925"/>
          <a:ext cx="2295525"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workbookViewId="0" topLeftCell="A1">
      <selection activeCell="A1" sqref="A1"/>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19</v>
      </c>
    </row>
    <row r="2" spans="1:11" ht="18">
      <c r="A2" s="53" t="s">
        <v>15</v>
      </c>
      <c r="B2" s="54"/>
      <c r="C2" s="54"/>
      <c r="D2" s="54"/>
      <c r="E2" s="54"/>
      <c r="F2" s="54"/>
      <c r="G2" s="54"/>
      <c r="H2" s="54"/>
      <c r="I2" s="54"/>
      <c r="J2" s="54"/>
      <c r="K2" s="16"/>
    </row>
    <row r="5" spans="1:10" s="3" customFormat="1" ht="47.25" customHeight="1">
      <c r="A5" s="2" t="s">
        <v>8</v>
      </c>
      <c r="B5" s="2" t="s">
        <v>0</v>
      </c>
      <c r="C5" s="2" t="s">
        <v>3</v>
      </c>
      <c r="D5" s="2" t="s">
        <v>5</v>
      </c>
      <c r="E5" s="2" t="s">
        <v>23</v>
      </c>
      <c r="F5" s="2" t="s">
        <v>9</v>
      </c>
      <c r="G5" s="2" t="s">
        <v>6</v>
      </c>
      <c r="H5" s="2" t="s">
        <v>1</v>
      </c>
      <c r="I5" s="2" t="s">
        <v>7</v>
      </c>
      <c r="J5" s="2" t="s">
        <v>2</v>
      </c>
    </row>
    <row r="6" spans="1:10" s="7" customFormat="1" ht="61.5" customHeight="1">
      <c r="A6" s="4"/>
      <c r="B6" s="6"/>
      <c r="C6" s="5"/>
      <c r="D6" s="4"/>
      <c r="E6" s="18"/>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ht="9.75" customHeight="1"/>
    <row r="12" spans="1:10" ht="13.5">
      <c r="A12" s="14" t="s">
        <v>12</v>
      </c>
      <c r="B12" s="10"/>
      <c r="C12" s="9"/>
      <c r="D12" s="9"/>
      <c r="E12" s="9"/>
      <c r="F12" s="9"/>
      <c r="G12" s="10"/>
      <c r="H12" s="9"/>
      <c r="I12" s="9"/>
      <c r="J12" s="9"/>
    </row>
    <row r="13" spans="1:11" ht="26.25" customHeight="1">
      <c r="A13" s="51"/>
      <c r="B13" s="51"/>
      <c r="C13" s="51"/>
      <c r="D13" s="51"/>
      <c r="E13" s="51"/>
      <c r="F13" s="51"/>
      <c r="G13" s="51"/>
      <c r="H13" s="51"/>
      <c r="I13" s="51"/>
      <c r="J13" s="51"/>
      <c r="K13" s="52"/>
    </row>
    <row r="14" spans="1:10" ht="13.5">
      <c r="A14" s="9"/>
      <c r="B14" s="10"/>
      <c r="C14" s="9"/>
      <c r="D14" s="9"/>
      <c r="E14" s="9"/>
      <c r="F14" s="9"/>
      <c r="G14" s="10"/>
      <c r="H14" s="9"/>
      <c r="I14" s="9"/>
      <c r="J14" s="9"/>
    </row>
  </sheetData>
  <sheetProtection/>
  <mergeCells count="2">
    <mergeCell ref="A13:K13"/>
    <mergeCell ref="A2:J2"/>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workbookViewId="0" topLeftCell="A1">
      <selection activeCell="A1" sqref="A1"/>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20</v>
      </c>
    </row>
    <row r="2" spans="1:11" ht="18">
      <c r="A2" s="53" t="s">
        <v>18</v>
      </c>
      <c r="B2" s="55"/>
      <c r="C2" s="55"/>
      <c r="D2" s="55"/>
      <c r="E2" s="55"/>
      <c r="F2" s="55"/>
      <c r="G2" s="55"/>
      <c r="H2" s="55"/>
      <c r="I2" s="55"/>
      <c r="J2" s="55"/>
      <c r="K2" s="56"/>
    </row>
    <row r="5" spans="1:11" s="3" customFormat="1" ht="47.25" customHeight="1">
      <c r="A5" s="2" t="s">
        <v>8</v>
      </c>
      <c r="B5" s="2" t="s">
        <v>0</v>
      </c>
      <c r="C5" s="2" t="s">
        <v>3</v>
      </c>
      <c r="D5" s="2" t="s">
        <v>5</v>
      </c>
      <c r="E5" s="2" t="s">
        <v>23</v>
      </c>
      <c r="F5" s="2" t="s">
        <v>10</v>
      </c>
      <c r="G5" s="2" t="s">
        <v>6</v>
      </c>
      <c r="H5" s="2" t="s">
        <v>1</v>
      </c>
      <c r="I5" s="2" t="s">
        <v>7</v>
      </c>
      <c r="J5" s="2" t="s">
        <v>11</v>
      </c>
      <c r="K5" s="2" t="s">
        <v>2</v>
      </c>
    </row>
    <row r="6" spans="1:11" s="7" customFormat="1" ht="63" customHeight="1">
      <c r="A6" s="4"/>
      <c r="B6" s="6"/>
      <c r="C6" s="5"/>
      <c r="D6" s="4"/>
      <c r="E6" s="18"/>
      <c r="F6" s="4"/>
      <c r="G6" s="4"/>
      <c r="H6" s="6"/>
      <c r="I6" s="6"/>
      <c r="J6" s="5"/>
      <c r="K6" s="4"/>
    </row>
    <row r="7" spans="1:11" s="7" customFormat="1" ht="63" customHeight="1">
      <c r="A7" s="4"/>
      <c r="B7" s="6"/>
      <c r="C7" s="5"/>
      <c r="D7" s="4"/>
      <c r="E7" s="4"/>
      <c r="F7" s="4"/>
      <c r="G7" s="4"/>
      <c r="H7" s="6"/>
      <c r="I7" s="6"/>
      <c r="J7" s="5"/>
      <c r="K7" s="4"/>
    </row>
    <row r="8" spans="1:11" s="7" customFormat="1" ht="63" customHeight="1">
      <c r="A8" s="4"/>
      <c r="B8" s="6"/>
      <c r="C8" s="5"/>
      <c r="D8" s="4"/>
      <c r="E8" s="4"/>
      <c r="F8" s="4"/>
      <c r="G8" s="4"/>
      <c r="H8" s="6"/>
      <c r="I8" s="6"/>
      <c r="J8" s="5"/>
      <c r="K8" s="4"/>
    </row>
    <row r="9" spans="1:11" s="7" customFormat="1" ht="63" customHeight="1">
      <c r="A9" s="4"/>
      <c r="B9" s="6"/>
      <c r="C9" s="5"/>
      <c r="D9" s="4"/>
      <c r="E9" s="4"/>
      <c r="F9" s="4"/>
      <c r="G9" s="4"/>
      <c r="H9" s="6"/>
      <c r="I9" s="6"/>
      <c r="J9" s="5"/>
      <c r="K9" s="4"/>
    </row>
    <row r="10" spans="4:5" ht="13.5">
      <c r="D10" s="11"/>
      <c r="E10" s="19"/>
    </row>
    <row r="11" spans="1:11" ht="30" customHeight="1">
      <c r="A11" s="57" t="s">
        <v>13</v>
      </c>
      <c r="B11" s="57"/>
      <c r="C11" s="57"/>
      <c r="D11" s="57"/>
      <c r="E11" s="57"/>
      <c r="F11" s="57"/>
      <c r="G11" s="57"/>
      <c r="H11" s="57"/>
      <c r="I11" s="57"/>
      <c r="J11" s="57"/>
      <c r="K11" s="9"/>
    </row>
    <row r="12" spans="1:12" ht="26.25" customHeight="1">
      <c r="A12" s="14" t="s">
        <v>14</v>
      </c>
      <c r="B12" s="15"/>
      <c r="C12" s="14"/>
      <c r="D12" s="14"/>
      <c r="E12" s="14"/>
      <c r="F12" s="14"/>
      <c r="G12" s="14"/>
      <c r="H12" s="15"/>
      <c r="I12" s="15"/>
      <c r="J12" s="14"/>
      <c r="K12" s="12"/>
      <c r="L12" s="13"/>
    </row>
    <row r="13" spans="1:11" ht="13.5">
      <c r="A13" s="9"/>
      <c r="B13" s="10"/>
      <c r="C13" s="9"/>
      <c r="D13" s="9"/>
      <c r="E13" s="9"/>
      <c r="F13" s="9"/>
      <c r="G13" s="9"/>
      <c r="H13" s="10"/>
      <c r="I13" s="10"/>
      <c r="J13" s="9"/>
      <c r="K13" s="9"/>
    </row>
    <row r="15" spans="4:5" ht="13.5">
      <c r="D15" s="9"/>
      <c r="E15" s="9"/>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dimension ref="A1:K18"/>
  <sheetViews>
    <sheetView tabSelected="1" view="pageBreakPreview" zoomScale="115" zoomScaleSheetLayoutView="115" zoomScalePageLayoutView="0" workbookViewId="0" topLeftCell="A1">
      <pane xSplit="1" ySplit="5" topLeftCell="B6" activePane="bottomRight" state="frozen"/>
      <selection pane="topLeft" activeCell="A2" sqref="A2:K2"/>
      <selection pane="topRight" activeCell="A2" sqref="A2:K2"/>
      <selection pane="bottomLeft" activeCell="A2" sqref="A2:K2"/>
      <selection pane="bottomRight" activeCell="A1" sqref="A1"/>
    </sheetView>
  </sheetViews>
  <sheetFormatPr defaultColWidth="9.00390625" defaultRowHeight="13.5"/>
  <cols>
    <col min="1" max="1" width="25.625" style="1" customWidth="1"/>
    <col min="2" max="2" width="17.50390625" style="8" customWidth="1"/>
    <col min="3" max="3" width="13.75390625" style="1" customWidth="1"/>
    <col min="4" max="4" width="16.375" style="1" customWidth="1"/>
    <col min="5" max="5" width="11.75390625" style="28" customWidth="1"/>
    <col min="6" max="6" width="14.625" style="1" customWidth="1"/>
    <col min="7" max="7" width="11.875" style="8" customWidth="1"/>
    <col min="8" max="8" width="11.50390625" style="1" customWidth="1"/>
    <col min="9" max="9" width="6.50390625" style="1" customWidth="1"/>
    <col min="10" max="10" width="6.875" style="1" customWidth="1"/>
    <col min="11" max="16384" width="9.00390625" style="1" customWidth="1"/>
  </cols>
  <sheetData>
    <row r="1" ht="13.5">
      <c r="A1" s="1" t="s">
        <v>21</v>
      </c>
    </row>
    <row r="2" spans="1:11" ht="18">
      <c r="A2" s="53" t="s">
        <v>17</v>
      </c>
      <c r="B2" s="54"/>
      <c r="C2" s="54"/>
      <c r="D2" s="54"/>
      <c r="E2" s="54"/>
      <c r="F2" s="54"/>
      <c r="G2" s="54"/>
      <c r="H2" s="54"/>
      <c r="I2" s="54"/>
      <c r="J2" s="54"/>
      <c r="K2" s="17"/>
    </row>
    <row r="5" spans="1:10" s="3" customFormat="1" ht="47.25" customHeight="1">
      <c r="A5" s="2" t="s">
        <v>4</v>
      </c>
      <c r="B5" s="2" t="s">
        <v>0</v>
      </c>
      <c r="C5" s="2" t="s">
        <v>3</v>
      </c>
      <c r="D5" s="2" t="s">
        <v>5</v>
      </c>
      <c r="E5" s="2" t="s">
        <v>23</v>
      </c>
      <c r="F5" s="2" t="s">
        <v>9</v>
      </c>
      <c r="G5" s="2" t="s">
        <v>6</v>
      </c>
      <c r="H5" s="2" t="s">
        <v>1</v>
      </c>
      <c r="I5" s="2" t="s">
        <v>7</v>
      </c>
      <c r="J5" s="2" t="s">
        <v>2</v>
      </c>
    </row>
    <row r="6" spans="1:10" s="7" customFormat="1" ht="61.5" customHeight="1">
      <c r="A6" s="4" t="s">
        <v>24</v>
      </c>
      <c r="B6" s="21" t="s">
        <v>28</v>
      </c>
      <c r="C6" s="20">
        <v>43192</v>
      </c>
      <c r="D6" s="4" t="s">
        <v>102</v>
      </c>
      <c r="E6" s="18">
        <v>9011101039249</v>
      </c>
      <c r="F6" s="6" t="s">
        <v>30</v>
      </c>
      <c r="G6" s="22">
        <v>2840400</v>
      </c>
      <c r="H6" s="22">
        <v>900720</v>
      </c>
      <c r="I6" s="23">
        <f aca="true" t="shared" si="0" ref="I6:I14">IF(AND(AND(G6&lt;&gt;"",G6&lt;&gt;0),AND(H6&lt;&gt;"",H6&lt;&gt;0)),H6/G6*100,"")</f>
        <v>31.711026615969583</v>
      </c>
      <c r="J6" s="4"/>
    </row>
    <row r="7" spans="1:10" s="7" customFormat="1" ht="61.5" customHeight="1">
      <c r="A7" s="4" t="s">
        <v>25</v>
      </c>
      <c r="B7" s="21" t="s">
        <v>28</v>
      </c>
      <c r="C7" s="20">
        <v>43236</v>
      </c>
      <c r="D7" s="4" t="s">
        <v>29</v>
      </c>
      <c r="E7" s="18">
        <v>4010001062217</v>
      </c>
      <c r="F7" s="6" t="s">
        <v>30</v>
      </c>
      <c r="G7" s="22">
        <v>7873200</v>
      </c>
      <c r="H7" s="22">
        <v>6804000</v>
      </c>
      <c r="I7" s="23">
        <f t="shared" si="0"/>
        <v>86.41975308641975</v>
      </c>
      <c r="J7" s="4"/>
    </row>
    <row r="8" spans="1:10" s="7" customFormat="1" ht="61.5" customHeight="1">
      <c r="A8" s="4" t="s">
        <v>26</v>
      </c>
      <c r="B8" s="21" t="s">
        <v>28</v>
      </c>
      <c r="C8" s="20">
        <v>43245</v>
      </c>
      <c r="D8" s="4" t="s">
        <v>103</v>
      </c>
      <c r="E8" s="18">
        <v>2012401016381</v>
      </c>
      <c r="F8" s="6" t="s">
        <v>30</v>
      </c>
      <c r="G8" s="22">
        <v>5292000</v>
      </c>
      <c r="H8" s="22">
        <v>3996000</v>
      </c>
      <c r="I8" s="23">
        <f t="shared" si="0"/>
        <v>75.51020408163265</v>
      </c>
      <c r="J8" s="4"/>
    </row>
    <row r="9" spans="1:10" s="7" customFormat="1" ht="61.5" customHeight="1">
      <c r="A9" s="4" t="s">
        <v>27</v>
      </c>
      <c r="B9" s="21" t="s">
        <v>28</v>
      </c>
      <c r="C9" s="20">
        <v>43280</v>
      </c>
      <c r="D9" s="4" t="s">
        <v>166</v>
      </c>
      <c r="E9" s="18">
        <v>6011101000238</v>
      </c>
      <c r="F9" s="6" t="s">
        <v>30</v>
      </c>
      <c r="G9" s="22">
        <v>5043600</v>
      </c>
      <c r="H9" s="22">
        <v>2875500</v>
      </c>
      <c r="I9" s="23">
        <f t="shared" si="0"/>
        <v>57.01284796573876</v>
      </c>
      <c r="J9" s="4"/>
    </row>
    <row r="10" spans="1:10" s="7" customFormat="1" ht="61.5" customHeight="1">
      <c r="A10" s="4" t="s">
        <v>167</v>
      </c>
      <c r="B10" s="21" t="s">
        <v>168</v>
      </c>
      <c r="C10" s="20">
        <v>43343</v>
      </c>
      <c r="D10" s="4" t="s">
        <v>169</v>
      </c>
      <c r="E10" s="18">
        <v>9010001008669</v>
      </c>
      <c r="F10" s="6" t="s">
        <v>30</v>
      </c>
      <c r="G10" s="22">
        <v>20347200</v>
      </c>
      <c r="H10" s="22">
        <v>18144000</v>
      </c>
      <c r="I10" s="23">
        <f t="shared" si="0"/>
        <v>89.171974522293</v>
      </c>
      <c r="J10" s="4"/>
    </row>
    <row r="11" spans="1:10" s="7" customFormat="1" ht="61.5" customHeight="1">
      <c r="A11" s="4" t="s">
        <v>279</v>
      </c>
      <c r="B11" s="21" t="s">
        <v>168</v>
      </c>
      <c r="C11" s="20">
        <v>43441</v>
      </c>
      <c r="D11" s="4" t="s">
        <v>169</v>
      </c>
      <c r="E11" s="18">
        <v>9010001008669</v>
      </c>
      <c r="F11" s="6" t="s">
        <v>30</v>
      </c>
      <c r="G11" s="22">
        <v>2635200</v>
      </c>
      <c r="H11" s="22">
        <v>2538000</v>
      </c>
      <c r="I11" s="23">
        <f t="shared" si="0"/>
        <v>96.31147540983606</v>
      </c>
      <c r="J11" s="4"/>
    </row>
    <row r="12" spans="1:10" s="7" customFormat="1" ht="61.5" customHeight="1">
      <c r="A12" s="4" t="s">
        <v>280</v>
      </c>
      <c r="B12" s="21" t="s">
        <v>168</v>
      </c>
      <c r="C12" s="20">
        <v>43460</v>
      </c>
      <c r="D12" s="4" t="s">
        <v>341</v>
      </c>
      <c r="E12" s="18">
        <v>6013301007970</v>
      </c>
      <c r="F12" s="6" t="s">
        <v>30</v>
      </c>
      <c r="G12" s="22">
        <v>4654800</v>
      </c>
      <c r="H12" s="22">
        <v>4212000</v>
      </c>
      <c r="I12" s="23">
        <f t="shared" si="0"/>
        <v>90.48723897911833</v>
      </c>
      <c r="J12" s="4"/>
    </row>
    <row r="13" spans="1:10" s="7" customFormat="1" ht="61.5" customHeight="1">
      <c r="A13" s="4" t="s">
        <v>281</v>
      </c>
      <c r="B13" s="21" t="s">
        <v>168</v>
      </c>
      <c r="C13" s="20">
        <v>43461</v>
      </c>
      <c r="D13" s="4" t="s">
        <v>340</v>
      </c>
      <c r="E13" s="18">
        <v>7010901005494</v>
      </c>
      <c r="F13" s="6" t="s">
        <v>30</v>
      </c>
      <c r="G13" s="22">
        <v>8845200</v>
      </c>
      <c r="H13" s="22">
        <v>8424000</v>
      </c>
      <c r="I13" s="23">
        <f t="shared" si="0"/>
        <v>95.23809523809523</v>
      </c>
      <c r="J13" s="4"/>
    </row>
    <row r="14" spans="1:10" s="7" customFormat="1" ht="61.5" customHeight="1">
      <c r="A14" s="4" t="s">
        <v>282</v>
      </c>
      <c r="B14" s="21" t="s">
        <v>168</v>
      </c>
      <c r="C14" s="20">
        <v>43461</v>
      </c>
      <c r="D14" s="4" t="s">
        <v>89</v>
      </c>
      <c r="E14" s="18">
        <v>4010005018693</v>
      </c>
      <c r="F14" s="6" t="s">
        <v>30</v>
      </c>
      <c r="G14" s="22">
        <v>7560000</v>
      </c>
      <c r="H14" s="22">
        <v>6048000</v>
      </c>
      <c r="I14" s="23">
        <f t="shared" si="0"/>
        <v>80</v>
      </c>
      <c r="J14" s="4"/>
    </row>
    <row r="15" ht="9.75" customHeight="1"/>
    <row r="16" spans="1:10" ht="13.5">
      <c r="A16" s="14" t="s">
        <v>12</v>
      </c>
      <c r="B16" s="10"/>
      <c r="C16" s="9"/>
      <c r="D16" s="9"/>
      <c r="E16" s="29"/>
      <c r="F16" s="9"/>
      <c r="G16" s="10"/>
      <c r="H16" s="9"/>
      <c r="I16" s="9"/>
      <c r="J16" s="9"/>
    </row>
    <row r="17" spans="1:11" ht="26.25" customHeight="1">
      <c r="A17" s="51"/>
      <c r="B17" s="51"/>
      <c r="C17" s="51"/>
      <c r="D17" s="51"/>
      <c r="E17" s="51"/>
      <c r="F17" s="51"/>
      <c r="G17" s="51"/>
      <c r="H17" s="51"/>
      <c r="I17" s="51"/>
      <c r="J17" s="51"/>
      <c r="K17" s="52"/>
    </row>
    <row r="18" spans="1:10" ht="13.5">
      <c r="A18" s="9"/>
      <c r="B18" s="10"/>
      <c r="C18" s="9"/>
      <c r="D18" s="9"/>
      <c r="E18" s="29"/>
      <c r="F18" s="9"/>
      <c r="G18" s="10"/>
      <c r="H18" s="9"/>
      <c r="I18" s="9"/>
      <c r="J18" s="9"/>
    </row>
  </sheetData>
  <sheetProtection/>
  <autoFilter ref="A5:K14"/>
  <mergeCells count="2">
    <mergeCell ref="A2:J2"/>
    <mergeCell ref="A17:K17"/>
  </mergeCells>
  <printOptions horizontalCentered="1"/>
  <pageMargins left="0.43" right="0.2" top="0.95" bottom="0.44" header="0.36" footer="0.32"/>
  <pageSetup horizontalDpi="600" verticalDpi="600" orientation="landscape" paperSize="9" scale="103" r:id="rId1"/>
</worksheet>
</file>

<file path=xl/worksheets/sheet4.xml><?xml version="1.0" encoding="utf-8"?>
<worksheet xmlns="http://schemas.openxmlformats.org/spreadsheetml/2006/main" xmlns:r="http://schemas.openxmlformats.org/officeDocument/2006/relationships">
  <dimension ref="A1:L134"/>
  <sheetViews>
    <sheetView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20.625" style="1" customWidth="1"/>
    <col min="2" max="2" width="15.625" style="8" customWidth="1"/>
    <col min="3" max="3" width="13.00390625" style="8" customWidth="1"/>
    <col min="4" max="4" width="13.125" style="1" customWidth="1"/>
    <col min="5" max="5" width="12.50390625" style="44" customWidth="1"/>
    <col min="6" max="6" width="72.125" style="41" customWidth="1"/>
    <col min="7" max="8" width="8.875" style="25" customWidth="1"/>
    <col min="9" max="9" width="7.625" style="8" customWidth="1"/>
    <col min="10" max="10" width="6.50390625" style="1" customWidth="1"/>
    <col min="11" max="11" width="4.375" style="1" customWidth="1"/>
    <col min="12" max="16384" width="9.00390625" style="1" customWidth="1"/>
  </cols>
  <sheetData>
    <row r="1" ht="14.25">
      <c r="A1" s="1" t="s">
        <v>22</v>
      </c>
    </row>
    <row r="2" spans="1:11" ht="18">
      <c r="A2" s="53" t="s">
        <v>16</v>
      </c>
      <c r="B2" s="55"/>
      <c r="C2" s="55"/>
      <c r="D2" s="55"/>
      <c r="E2" s="58"/>
      <c r="F2" s="59"/>
      <c r="G2" s="55"/>
      <c r="H2" s="55"/>
      <c r="I2" s="55"/>
      <c r="J2" s="55"/>
      <c r="K2" s="56"/>
    </row>
    <row r="5" spans="1:11" s="3" customFormat="1" ht="47.25" customHeight="1">
      <c r="A5" s="2" t="s">
        <v>4</v>
      </c>
      <c r="B5" s="2" t="s">
        <v>0</v>
      </c>
      <c r="C5" s="2" t="s">
        <v>3</v>
      </c>
      <c r="D5" s="2" t="s">
        <v>5</v>
      </c>
      <c r="E5" s="47" t="s">
        <v>23</v>
      </c>
      <c r="F5" s="2" t="s">
        <v>10</v>
      </c>
      <c r="G5" s="24" t="s">
        <v>6</v>
      </c>
      <c r="H5" s="24" t="s">
        <v>1</v>
      </c>
      <c r="I5" s="2" t="s">
        <v>7</v>
      </c>
      <c r="J5" s="2" t="s">
        <v>11</v>
      </c>
      <c r="K5" s="2" t="s">
        <v>2</v>
      </c>
    </row>
    <row r="6" spans="1:11" s="7" customFormat="1" ht="126" customHeight="1">
      <c r="A6" s="31" t="s">
        <v>31</v>
      </c>
      <c r="B6" s="30" t="s">
        <v>28</v>
      </c>
      <c r="C6" s="32">
        <v>43195</v>
      </c>
      <c r="D6" s="33" t="s">
        <v>81</v>
      </c>
      <c r="E6" s="45">
        <v>4010405000185</v>
      </c>
      <c r="F6" s="30" t="s">
        <v>118</v>
      </c>
      <c r="G6" s="34">
        <v>25887600</v>
      </c>
      <c r="H6" s="34">
        <v>25812000</v>
      </c>
      <c r="I6" s="35">
        <f>IF(AND(AND(G6&lt;&gt;"",G6&lt;&gt;0),AND(H6&lt;&gt;"",H6&lt;&gt;0)),H6/G6*100,"")</f>
        <v>99.70796829370046</v>
      </c>
      <c r="J6" s="36"/>
      <c r="K6" s="33"/>
    </row>
    <row r="7" spans="1:11" s="7" customFormat="1" ht="122.25" customHeight="1">
      <c r="A7" s="33" t="s">
        <v>32</v>
      </c>
      <c r="B7" s="30" t="s">
        <v>28</v>
      </c>
      <c r="C7" s="32">
        <v>43196</v>
      </c>
      <c r="D7" s="33" t="s">
        <v>82</v>
      </c>
      <c r="E7" s="45">
        <v>8010401024011</v>
      </c>
      <c r="F7" s="30" t="s">
        <v>119</v>
      </c>
      <c r="G7" s="34">
        <v>19990800</v>
      </c>
      <c r="H7" s="34">
        <v>19872000</v>
      </c>
      <c r="I7" s="35">
        <f>IF(AND(AND(G7&lt;&gt;"",G7&lt;&gt;0),AND(H7&lt;&gt;"",H7&lt;&gt;0)),H7/G7*100,"")</f>
        <v>99.40572663425175</v>
      </c>
      <c r="J7" s="36"/>
      <c r="K7" s="33"/>
    </row>
    <row r="8" spans="1:11" s="7" customFormat="1" ht="150" customHeight="1">
      <c r="A8" s="33" t="s">
        <v>34</v>
      </c>
      <c r="B8" s="30" t="s">
        <v>28</v>
      </c>
      <c r="C8" s="32">
        <v>43201</v>
      </c>
      <c r="D8" s="33" t="s">
        <v>82</v>
      </c>
      <c r="E8" s="45">
        <v>8010401024011</v>
      </c>
      <c r="F8" s="30" t="s">
        <v>120</v>
      </c>
      <c r="G8" s="34">
        <v>14018400</v>
      </c>
      <c r="H8" s="34">
        <v>13932000</v>
      </c>
      <c r="I8" s="35">
        <f>IF(AND(AND(G8&lt;&gt;"",G8&lt;&gt;0),AND(H8&lt;&gt;"",H8&lt;&gt;0)),H8/G8*100,"")</f>
        <v>99.38366718027734</v>
      </c>
      <c r="J8" s="36"/>
      <c r="K8" s="33"/>
    </row>
    <row r="9" spans="1:11" s="7" customFormat="1" ht="157.5" customHeight="1">
      <c r="A9" s="33" t="s">
        <v>33</v>
      </c>
      <c r="B9" s="30" t="s">
        <v>28</v>
      </c>
      <c r="C9" s="32">
        <v>43202</v>
      </c>
      <c r="D9" s="33" t="s">
        <v>83</v>
      </c>
      <c r="E9" s="45">
        <v>9010005000135</v>
      </c>
      <c r="F9" s="30" t="s">
        <v>121</v>
      </c>
      <c r="G9" s="34">
        <v>9828000</v>
      </c>
      <c r="H9" s="34">
        <v>9828000</v>
      </c>
      <c r="I9" s="35">
        <f>IF(AND(AND(G9&lt;&gt;"",G9&lt;&gt;0),AND(H9&lt;&gt;"",H9&lt;&gt;0)),H9/G9*100,"")</f>
        <v>100</v>
      </c>
      <c r="J9" s="36"/>
      <c r="K9" s="33"/>
    </row>
    <row r="10" spans="1:11" s="7" customFormat="1" ht="130.5" customHeight="1">
      <c r="A10" s="33" t="s">
        <v>35</v>
      </c>
      <c r="B10" s="30" t="s">
        <v>28</v>
      </c>
      <c r="C10" s="32">
        <v>43202</v>
      </c>
      <c r="D10" s="33" t="s">
        <v>83</v>
      </c>
      <c r="E10" s="45">
        <v>9010005000135</v>
      </c>
      <c r="F10" s="30" t="s">
        <v>122</v>
      </c>
      <c r="G10" s="34">
        <v>13543200</v>
      </c>
      <c r="H10" s="34">
        <v>13543200</v>
      </c>
      <c r="I10" s="35">
        <f>IF(AND(AND(G10&lt;&gt;"",G10&lt;&gt;0),AND(H10&lt;&gt;"",H10&lt;&gt;0)),H10/G10*100,"")</f>
        <v>100</v>
      </c>
      <c r="J10" s="36"/>
      <c r="K10" s="33"/>
    </row>
    <row r="11" spans="1:11" s="7" customFormat="1" ht="129" customHeight="1">
      <c r="A11" s="33" t="s">
        <v>36</v>
      </c>
      <c r="B11" s="30" t="s">
        <v>28</v>
      </c>
      <c r="C11" s="32">
        <v>43202</v>
      </c>
      <c r="D11" s="33" t="s">
        <v>81</v>
      </c>
      <c r="E11" s="45">
        <v>4010405000185</v>
      </c>
      <c r="F11" s="30" t="s">
        <v>123</v>
      </c>
      <c r="G11" s="34">
        <v>15174000</v>
      </c>
      <c r="H11" s="34">
        <v>14985000</v>
      </c>
      <c r="I11" s="35">
        <f>IF(AND(AND(G11&lt;&gt;"",G11&lt;&gt;0),AND(H11&lt;&gt;"",H11&lt;&gt;0)),H11/G11*100,"")</f>
        <v>98.75444839857651</v>
      </c>
      <c r="J11" s="36"/>
      <c r="K11" s="33"/>
    </row>
    <row r="12" spans="1:11" s="7" customFormat="1" ht="162" customHeight="1">
      <c r="A12" s="33" t="s">
        <v>37</v>
      </c>
      <c r="B12" s="30" t="s">
        <v>28</v>
      </c>
      <c r="C12" s="32">
        <v>43202</v>
      </c>
      <c r="D12" s="33" t="s">
        <v>81</v>
      </c>
      <c r="E12" s="45">
        <v>4010405000185</v>
      </c>
      <c r="F12" s="30" t="s">
        <v>124</v>
      </c>
      <c r="G12" s="34">
        <v>25952400</v>
      </c>
      <c r="H12" s="34">
        <v>25920000</v>
      </c>
      <c r="I12" s="35">
        <f>IF(AND(AND(G12&lt;&gt;"",G12&lt;&gt;0),AND(H12&lt;&gt;"",H12&lt;&gt;0)),H12/G12*100,"")</f>
        <v>99.87515605493134</v>
      </c>
      <c r="J12" s="36"/>
      <c r="K12" s="33"/>
    </row>
    <row r="13" spans="1:11" s="7" customFormat="1" ht="213" customHeight="1">
      <c r="A13" s="33" t="s">
        <v>40</v>
      </c>
      <c r="B13" s="30" t="s">
        <v>28</v>
      </c>
      <c r="C13" s="32">
        <v>43206</v>
      </c>
      <c r="D13" s="33" t="s">
        <v>84</v>
      </c>
      <c r="E13" s="45">
        <v>4011105003503</v>
      </c>
      <c r="F13" s="30" t="s">
        <v>125</v>
      </c>
      <c r="G13" s="34">
        <v>12938400</v>
      </c>
      <c r="H13" s="34">
        <v>12927600</v>
      </c>
      <c r="I13" s="35">
        <f>IF(AND(AND(G13&lt;&gt;"",G13&lt;&gt;0),AND(H13&lt;&gt;"",H13&lt;&gt;0)),H13/G13*100,"")</f>
        <v>99.91652754590984</v>
      </c>
      <c r="J13" s="36"/>
      <c r="K13" s="33"/>
    </row>
    <row r="14" spans="1:11" s="7" customFormat="1" ht="125.25" customHeight="1">
      <c r="A14" s="33" t="s">
        <v>38</v>
      </c>
      <c r="B14" s="30" t="s">
        <v>28</v>
      </c>
      <c r="C14" s="32">
        <v>43208</v>
      </c>
      <c r="D14" s="33" t="s">
        <v>86</v>
      </c>
      <c r="E14" s="45">
        <v>3010005000132</v>
      </c>
      <c r="F14" s="30" t="s">
        <v>126</v>
      </c>
      <c r="G14" s="34">
        <v>14968800</v>
      </c>
      <c r="H14" s="34">
        <v>14968800</v>
      </c>
      <c r="I14" s="35">
        <f>IF(AND(AND(G14&lt;&gt;"",G14&lt;&gt;0),AND(H14&lt;&gt;"",H14&lt;&gt;0)),H14/G14*100,"")</f>
        <v>100</v>
      </c>
      <c r="J14" s="36"/>
      <c r="K14" s="33"/>
    </row>
    <row r="15" spans="1:11" s="7" customFormat="1" ht="114.75" customHeight="1">
      <c r="A15" s="33" t="s">
        <v>39</v>
      </c>
      <c r="B15" s="30" t="s">
        <v>28</v>
      </c>
      <c r="C15" s="32">
        <v>43208</v>
      </c>
      <c r="D15" s="33" t="s">
        <v>87</v>
      </c>
      <c r="E15" s="45">
        <v>4010401048922</v>
      </c>
      <c r="F15" s="30" t="s">
        <v>127</v>
      </c>
      <c r="G15" s="34">
        <v>13964400</v>
      </c>
      <c r="H15" s="34">
        <v>13964400</v>
      </c>
      <c r="I15" s="35">
        <f>IF(AND(AND(G15&lt;&gt;"",G15&lt;&gt;0),AND(H15&lt;&gt;"",H15&lt;&gt;0)),H15/G15*100,"")</f>
        <v>100</v>
      </c>
      <c r="J15" s="36"/>
      <c r="K15" s="33"/>
    </row>
    <row r="16" spans="1:11" s="7" customFormat="1" ht="126">
      <c r="A16" s="33" t="s">
        <v>205</v>
      </c>
      <c r="B16" s="30" t="s">
        <v>28</v>
      </c>
      <c r="C16" s="32">
        <v>43208</v>
      </c>
      <c r="D16" s="33" t="s">
        <v>116</v>
      </c>
      <c r="E16" s="45">
        <v>4240001010433</v>
      </c>
      <c r="F16" s="30" t="s">
        <v>128</v>
      </c>
      <c r="G16" s="34">
        <v>13942800</v>
      </c>
      <c r="H16" s="34">
        <v>13932000</v>
      </c>
      <c r="I16" s="35">
        <f>IF(AND(AND(G16&lt;&gt;"",G16&lt;&gt;0),AND(H16&lt;&gt;"",H16&lt;&gt;0)),H16/G16*100,"")</f>
        <v>99.92254066615027</v>
      </c>
      <c r="J16" s="36"/>
      <c r="K16" s="33"/>
    </row>
    <row r="17" spans="1:11" s="7" customFormat="1" ht="126.75" customHeight="1">
      <c r="A17" s="33" t="s">
        <v>42</v>
      </c>
      <c r="B17" s="30" t="s">
        <v>28</v>
      </c>
      <c r="C17" s="32">
        <v>43208</v>
      </c>
      <c r="D17" s="33" t="s">
        <v>116</v>
      </c>
      <c r="E17" s="45">
        <v>4240001010433</v>
      </c>
      <c r="F17" s="30" t="s">
        <v>129</v>
      </c>
      <c r="G17" s="34">
        <v>9871200</v>
      </c>
      <c r="H17" s="34">
        <v>9828000</v>
      </c>
      <c r="I17" s="35">
        <f>IF(AND(AND(G17&lt;&gt;"",G17&lt;&gt;0),AND(H17&lt;&gt;"",H17&lt;&gt;0)),H17/G17*100,"")</f>
        <v>99.56236323851203</v>
      </c>
      <c r="J17" s="36"/>
      <c r="K17" s="33"/>
    </row>
    <row r="18" spans="1:11" s="7" customFormat="1" ht="163.5" customHeight="1">
      <c r="A18" s="33" t="s">
        <v>41</v>
      </c>
      <c r="B18" s="30" t="s">
        <v>28</v>
      </c>
      <c r="C18" s="32">
        <v>43210</v>
      </c>
      <c r="D18" s="33" t="s">
        <v>88</v>
      </c>
      <c r="E18" s="45">
        <v>1010005018655</v>
      </c>
      <c r="F18" s="30" t="s">
        <v>130</v>
      </c>
      <c r="G18" s="34">
        <v>19980000</v>
      </c>
      <c r="H18" s="34">
        <v>19980000</v>
      </c>
      <c r="I18" s="35">
        <f>IF(AND(AND(G18&lt;&gt;"",G18&lt;&gt;0),AND(H18&lt;&gt;"",H18&lt;&gt;0)),H18/G18*100,"")</f>
        <v>100</v>
      </c>
      <c r="J18" s="36"/>
      <c r="K18" s="33"/>
    </row>
    <row r="19" spans="1:11" s="7" customFormat="1" ht="122.25" customHeight="1">
      <c r="A19" s="33" t="s">
        <v>43</v>
      </c>
      <c r="B19" s="30" t="s">
        <v>28</v>
      </c>
      <c r="C19" s="32">
        <v>43210</v>
      </c>
      <c r="D19" s="33" t="s">
        <v>89</v>
      </c>
      <c r="E19" s="45">
        <v>4010005018693</v>
      </c>
      <c r="F19" s="30" t="s">
        <v>131</v>
      </c>
      <c r="G19" s="34">
        <v>9990000</v>
      </c>
      <c r="H19" s="34">
        <v>9990000</v>
      </c>
      <c r="I19" s="35">
        <f>IF(AND(AND(G19&lt;&gt;"",G19&lt;&gt;0),AND(H19&lt;&gt;"",H19&lt;&gt;0)),H19/G19*100,"")</f>
        <v>100</v>
      </c>
      <c r="J19" s="36"/>
      <c r="K19" s="33"/>
    </row>
    <row r="20" spans="1:11" s="7" customFormat="1" ht="144" customHeight="1">
      <c r="A20" s="33" t="s">
        <v>46</v>
      </c>
      <c r="B20" s="30" t="s">
        <v>28</v>
      </c>
      <c r="C20" s="32">
        <v>43210</v>
      </c>
      <c r="D20" s="33" t="s">
        <v>90</v>
      </c>
      <c r="E20" s="45">
        <v>5010005016762</v>
      </c>
      <c r="F20" s="30" t="s">
        <v>132</v>
      </c>
      <c r="G20" s="34">
        <v>11642400</v>
      </c>
      <c r="H20" s="34">
        <v>11610000</v>
      </c>
      <c r="I20" s="35">
        <f>IF(AND(AND(G20&lt;&gt;"",G20&lt;&gt;0),AND(H20&lt;&gt;"",H20&lt;&gt;0)),H20/G20*100,"")</f>
        <v>99.72170686456401</v>
      </c>
      <c r="J20" s="36"/>
      <c r="K20" s="33"/>
    </row>
    <row r="21" spans="1:11" s="7" customFormat="1" ht="158.25" customHeight="1">
      <c r="A21" s="33" t="s">
        <v>45</v>
      </c>
      <c r="B21" s="30" t="s">
        <v>28</v>
      </c>
      <c r="C21" s="32">
        <v>43213</v>
      </c>
      <c r="D21" s="33" t="s">
        <v>91</v>
      </c>
      <c r="E21" s="45">
        <v>8013401001509</v>
      </c>
      <c r="F21" s="30" t="s">
        <v>133</v>
      </c>
      <c r="G21" s="34">
        <v>6847200</v>
      </c>
      <c r="H21" s="34">
        <v>6836400</v>
      </c>
      <c r="I21" s="35">
        <f>IF(AND(AND(G21&lt;&gt;"",G21&lt;&gt;0),AND(H21&lt;&gt;"",H21&lt;&gt;0)),H21/G21*100,"")</f>
        <v>99.84227129337539</v>
      </c>
      <c r="J21" s="36"/>
      <c r="K21" s="33"/>
    </row>
    <row r="22" spans="1:11" s="7" customFormat="1" ht="152.25" customHeight="1">
      <c r="A22" s="33" t="s">
        <v>44</v>
      </c>
      <c r="B22" s="30" t="s">
        <v>28</v>
      </c>
      <c r="C22" s="32">
        <v>43214</v>
      </c>
      <c r="D22" s="33" t="s">
        <v>81</v>
      </c>
      <c r="E22" s="45">
        <v>4010405000185</v>
      </c>
      <c r="F22" s="30" t="s">
        <v>134</v>
      </c>
      <c r="G22" s="34">
        <v>15174000</v>
      </c>
      <c r="H22" s="34">
        <v>14988240</v>
      </c>
      <c r="I22" s="35">
        <f>IF(AND(AND(G22&lt;&gt;"",G22&lt;&gt;0),AND(H22&lt;&gt;"",H22&lt;&gt;0)),H22/G22*100,"")</f>
        <v>98.77580071174378</v>
      </c>
      <c r="J22" s="36"/>
      <c r="K22" s="33"/>
    </row>
    <row r="23" spans="1:11" s="7" customFormat="1" ht="122.25" customHeight="1">
      <c r="A23" s="33" t="s">
        <v>47</v>
      </c>
      <c r="B23" s="30" t="s">
        <v>28</v>
      </c>
      <c r="C23" s="32">
        <v>43214</v>
      </c>
      <c r="D23" s="33" t="s">
        <v>105</v>
      </c>
      <c r="E23" s="45" t="s">
        <v>79</v>
      </c>
      <c r="F23" s="30" t="s">
        <v>135</v>
      </c>
      <c r="G23" s="34">
        <v>21416400</v>
      </c>
      <c r="H23" s="34">
        <v>21384000</v>
      </c>
      <c r="I23" s="35">
        <f>IF(AND(AND(G23&lt;&gt;"",G23&lt;&gt;0),AND(H23&lt;&gt;"",H23&lt;&gt;0)),H23/G23*100,"")</f>
        <v>99.84871406959152</v>
      </c>
      <c r="J23" s="36"/>
      <c r="K23" s="33"/>
    </row>
    <row r="24" spans="1:11" s="7" customFormat="1" ht="126" customHeight="1">
      <c r="A24" s="33" t="s">
        <v>48</v>
      </c>
      <c r="B24" s="30" t="s">
        <v>28</v>
      </c>
      <c r="C24" s="32">
        <v>43214</v>
      </c>
      <c r="D24" s="33" t="s">
        <v>106</v>
      </c>
      <c r="E24" s="45" t="s">
        <v>79</v>
      </c>
      <c r="F24" s="30" t="s">
        <v>136</v>
      </c>
      <c r="G24" s="34">
        <v>19839600</v>
      </c>
      <c r="H24" s="34">
        <v>19818000</v>
      </c>
      <c r="I24" s="35">
        <f>IF(AND(AND(G24&lt;&gt;"",G24&lt;&gt;0),AND(H24&lt;&gt;"",H24&lt;&gt;0)),H24/G24*100,"")</f>
        <v>99.89112683723462</v>
      </c>
      <c r="J24" s="36"/>
      <c r="K24" s="33"/>
    </row>
    <row r="25" spans="1:11" s="7" customFormat="1" ht="138" customHeight="1">
      <c r="A25" s="33" t="s">
        <v>206</v>
      </c>
      <c r="B25" s="30" t="s">
        <v>28</v>
      </c>
      <c r="C25" s="32">
        <v>43216</v>
      </c>
      <c r="D25" s="33" t="s">
        <v>107</v>
      </c>
      <c r="E25" s="46">
        <v>7010001042703</v>
      </c>
      <c r="F25" s="30" t="s">
        <v>137</v>
      </c>
      <c r="G25" s="34">
        <v>10098000</v>
      </c>
      <c r="H25" s="34">
        <v>9968400</v>
      </c>
      <c r="I25" s="35">
        <f>IF(AND(AND(G25&lt;&gt;"",G25&lt;&gt;0),AND(H25&lt;&gt;"",H25&lt;&gt;0)),H25/G25*100,"")</f>
        <v>98.71657754010695</v>
      </c>
      <c r="J25" s="36"/>
      <c r="K25" s="33"/>
    </row>
    <row r="26" spans="1:11" s="7" customFormat="1" ht="151.5" customHeight="1">
      <c r="A26" s="33" t="s">
        <v>51</v>
      </c>
      <c r="B26" s="30" t="s">
        <v>28</v>
      </c>
      <c r="C26" s="32">
        <v>43216</v>
      </c>
      <c r="D26" s="38" t="s">
        <v>108</v>
      </c>
      <c r="E26" s="46">
        <v>5010005016762</v>
      </c>
      <c r="F26" s="30" t="s">
        <v>138</v>
      </c>
      <c r="G26" s="34">
        <v>27972000</v>
      </c>
      <c r="H26" s="34">
        <v>27864000</v>
      </c>
      <c r="I26" s="35">
        <f>IF(AND(AND(G26&lt;&gt;"",G26&lt;&gt;0),AND(H26&lt;&gt;"",H26&lt;&gt;0)),H26/G26*100,"")</f>
        <v>99.61389961389962</v>
      </c>
      <c r="J26" s="36"/>
      <c r="K26" s="33"/>
    </row>
    <row r="27" spans="1:11" s="7" customFormat="1" ht="177.75" customHeight="1">
      <c r="A27" s="33" t="s">
        <v>50</v>
      </c>
      <c r="B27" s="30" t="s">
        <v>28</v>
      </c>
      <c r="C27" s="32">
        <v>43217</v>
      </c>
      <c r="D27" s="38" t="s">
        <v>101</v>
      </c>
      <c r="E27" s="46" t="s">
        <v>79</v>
      </c>
      <c r="F27" s="30" t="s">
        <v>139</v>
      </c>
      <c r="G27" s="34">
        <v>14040000</v>
      </c>
      <c r="H27" s="34">
        <v>13999998</v>
      </c>
      <c r="I27" s="35">
        <f>IF(AND(AND(G27&lt;&gt;"",G27&lt;&gt;0),AND(H27&lt;&gt;"",H27&lt;&gt;0)),H27/G27*100,"")</f>
        <v>99.71508547008547</v>
      </c>
      <c r="J27" s="36"/>
      <c r="K27" s="33"/>
    </row>
    <row r="28" spans="1:11" s="7" customFormat="1" ht="154.5" customHeight="1">
      <c r="A28" s="33" t="s">
        <v>49</v>
      </c>
      <c r="B28" s="30" t="s">
        <v>28</v>
      </c>
      <c r="C28" s="32">
        <v>43227</v>
      </c>
      <c r="D28" s="38" t="s">
        <v>109</v>
      </c>
      <c r="E28" s="46">
        <v>4011105003503</v>
      </c>
      <c r="F28" s="30" t="s">
        <v>139</v>
      </c>
      <c r="G28" s="34">
        <v>10195200</v>
      </c>
      <c r="H28" s="34">
        <v>9968400</v>
      </c>
      <c r="I28" s="35">
        <f>IF(AND(AND(G28&lt;&gt;"",G28&lt;&gt;0),AND(H28&lt;&gt;"",H28&lt;&gt;0)),H28/G28*100,"")</f>
        <v>97.77542372881356</v>
      </c>
      <c r="J28" s="36"/>
      <c r="K28" s="33"/>
    </row>
    <row r="29" spans="1:11" s="7" customFormat="1" ht="140.25" customHeight="1">
      <c r="A29" s="33" t="s">
        <v>52</v>
      </c>
      <c r="B29" s="30" t="s">
        <v>28</v>
      </c>
      <c r="C29" s="32">
        <v>43227</v>
      </c>
      <c r="D29" s="38" t="s">
        <v>29</v>
      </c>
      <c r="E29" s="46">
        <v>4010001062217</v>
      </c>
      <c r="F29" s="30" t="s">
        <v>140</v>
      </c>
      <c r="G29" s="34">
        <v>16016400</v>
      </c>
      <c r="H29" s="34">
        <v>15984000</v>
      </c>
      <c r="I29" s="35">
        <f>IF(AND(AND(G29&lt;&gt;"",G29&lt;&gt;0),AND(H29&lt;&gt;"",H29&lt;&gt;0)),H29/G29*100,"")</f>
        <v>99.79770734996627</v>
      </c>
      <c r="J29" s="36"/>
      <c r="K29" s="33"/>
    </row>
    <row r="30" spans="1:11" s="7" customFormat="1" ht="156" customHeight="1">
      <c r="A30" s="33" t="s">
        <v>58</v>
      </c>
      <c r="B30" s="30" t="s">
        <v>28</v>
      </c>
      <c r="C30" s="32">
        <v>43227</v>
      </c>
      <c r="D30" s="38" t="s">
        <v>29</v>
      </c>
      <c r="E30" s="46">
        <v>4010001062217</v>
      </c>
      <c r="F30" s="30" t="s">
        <v>141</v>
      </c>
      <c r="G30" s="34">
        <v>10054800</v>
      </c>
      <c r="H30" s="34">
        <v>9936000</v>
      </c>
      <c r="I30" s="35">
        <f>IF(AND(AND(G30&lt;&gt;"",G30&lt;&gt;0),AND(H30&lt;&gt;"",H30&lt;&gt;0)),H30/G30*100,"")</f>
        <v>98.81847475832438</v>
      </c>
      <c r="J30" s="36"/>
      <c r="K30" s="33"/>
    </row>
    <row r="31" spans="1:11" s="7" customFormat="1" ht="143.25" customHeight="1">
      <c r="A31" s="33" t="s">
        <v>59</v>
      </c>
      <c r="B31" s="30" t="s">
        <v>28</v>
      </c>
      <c r="C31" s="32">
        <v>43228</v>
      </c>
      <c r="D31" s="38" t="s">
        <v>110</v>
      </c>
      <c r="E31" s="46">
        <v>9010001008669</v>
      </c>
      <c r="F31" s="30" t="s">
        <v>142</v>
      </c>
      <c r="G31" s="34">
        <v>13024800</v>
      </c>
      <c r="H31" s="34">
        <v>12960000</v>
      </c>
      <c r="I31" s="35">
        <f>IF(AND(AND(G31&lt;&gt;"",G31&lt;&gt;0),AND(H31&lt;&gt;"",H31&lt;&gt;0)),H31/G31*100,"")</f>
        <v>99.50248756218906</v>
      </c>
      <c r="J31" s="36"/>
      <c r="K31" s="33"/>
    </row>
    <row r="32" spans="1:11" s="7" customFormat="1" ht="135.75" customHeight="1">
      <c r="A32" s="33" t="s">
        <v>60</v>
      </c>
      <c r="B32" s="30" t="s">
        <v>28</v>
      </c>
      <c r="C32" s="32">
        <v>43228</v>
      </c>
      <c r="D32" s="38" t="s">
        <v>107</v>
      </c>
      <c r="E32" s="46">
        <v>7010001042703</v>
      </c>
      <c r="F32" s="30" t="s">
        <v>143</v>
      </c>
      <c r="G32" s="34">
        <v>15022800</v>
      </c>
      <c r="H32" s="34">
        <v>14979600</v>
      </c>
      <c r="I32" s="35">
        <f>IF(AND(AND(G32&lt;&gt;"",G32&lt;&gt;0),AND(H32&lt;&gt;"",H32&lt;&gt;0)),H32/G32*100,"")</f>
        <v>99.71243709561467</v>
      </c>
      <c r="J32" s="36"/>
      <c r="K32" s="33"/>
    </row>
    <row r="33" spans="1:11" s="7" customFormat="1" ht="130.5" customHeight="1">
      <c r="A33" s="33" t="s">
        <v>61</v>
      </c>
      <c r="B33" s="30" t="s">
        <v>28</v>
      </c>
      <c r="C33" s="32">
        <v>43228</v>
      </c>
      <c r="D33" s="33" t="s">
        <v>85</v>
      </c>
      <c r="E33" s="46" t="s">
        <v>79</v>
      </c>
      <c r="F33" s="30" t="s">
        <v>144</v>
      </c>
      <c r="G33" s="34">
        <v>9990000</v>
      </c>
      <c r="H33" s="34">
        <v>9936000</v>
      </c>
      <c r="I33" s="35">
        <f>IF(AND(AND(G33&lt;&gt;"",G33&lt;&gt;0),AND(H33&lt;&gt;"",H33&lt;&gt;0)),H33/G33*100,"")</f>
        <v>99.45945945945947</v>
      </c>
      <c r="J33" s="36"/>
      <c r="K33" s="33"/>
    </row>
    <row r="34" spans="1:11" s="7" customFormat="1" ht="147">
      <c r="A34" s="33" t="s">
        <v>62</v>
      </c>
      <c r="B34" s="30" t="s">
        <v>28</v>
      </c>
      <c r="C34" s="32">
        <v>43228</v>
      </c>
      <c r="D34" s="38" t="s">
        <v>109</v>
      </c>
      <c r="E34" s="46">
        <v>4011105003503</v>
      </c>
      <c r="F34" s="30" t="s">
        <v>145</v>
      </c>
      <c r="G34" s="34">
        <v>12031200</v>
      </c>
      <c r="H34" s="34">
        <v>11988000</v>
      </c>
      <c r="I34" s="35">
        <f>IF(AND(AND(G34&lt;&gt;"",G34&lt;&gt;0),AND(H34&lt;&gt;"",H34&lt;&gt;0)),H34/G34*100,"")</f>
        <v>99.64093357271095</v>
      </c>
      <c r="J34" s="36"/>
      <c r="K34" s="33"/>
    </row>
    <row r="35" spans="1:11" s="7" customFormat="1" ht="147">
      <c r="A35" s="33" t="s">
        <v>53</v>
      </c>
      <c r="B35" s="30" t="s">
        <v>28</v>
      </c>
      <c r="C35" s="32">
        <v>43229</v>
      </c>
      <c r="D35" s="33" t="s">
        <v>81</v>
      </c>
      <c r="E35" s="45">
        <v>4010405000185</v>
      </c>
      <c r="F35" s="30" t="s">
        <v>146</v>
      </c>
      <c r="G35" s="34">
        <v>9979200</v>
      </c>
      <c r="H35" s="34">
        <v>9975960</v>
      </c>
      <c r="I35" s="35">
        <f>IF(AND(AND(G35&lt;&gt;"",G35&lt;&gt;0),AND(H35&lt;&gt;"",H35&lt;&gt;0)),H35/G35*100,"")</f>
        <v>99.96753246753246</v>
      </c>
      <c r="J35" s="36"/>
      <c r="K35" s="33"/>
    </row>
    <row r="36" spans="1:11" s="7" customFormat="1" ht="146.25" customHeight="1">
      <c r="A36" s="33" t="s">
        <v>54</v>
      </c>
      <c r="B36" s="30" t="s">
        <v>28</v>
      </c>
      <c r="C36" s="32">
        <v>43229</v>
      </c>
      <c r="D36" s="33" t="s">
        <v>111</v>
      </c>
      <c r="E36" s="46">
        <v>3011101015783</v>
      </c>
      <c r="F36" s="30" t="s">
        <v>147</v>
      </c>
      <c r="G36" s="34">
        <v>8002800</v>
      </c>
      <c r="H36" s="34">
        <v>7992000</v>
      </c>
      <c r="I36" s="35">
        <f>IF(AND(AND(G36&lt;&gt;"",G36&lt;&gt;0),AND(H36&lt;&gt;"",H36&lt;&gt;0)),H36/G36*100,"")</f>
        <v>99.86504723346829</v>
      </c>
      <c r="J36" s="36"/>
      <c r="K36" s="33"/>
    </row>
    <row r="37" spans="1:11" s="37" customFormat="1" ht="138.75" customHeight="1">
      <c r="A37" s="33" t="s">
        <v>55</v>
      </c>
      <c r="B37" s="30" t="s">
        <v>28</v>
      </c>
      <c r="C37" s="32">
        <v>43229</v>
      </c>
      <c r="D37" s="33" t="s">
        <v>92</v>
      </c>
      <c r="E37" s="45" t="s">
        <v>79</v>
      </c>
      <c r="F37" s="30" t="s">
        <v>148</v>
      </c>
      <c r="G37" s="34">
        <v>12020400</v>
      </c>
      <c r="H37" s="34">
        <v>11988000</v>
      </c>
      <c r="I37" s="35">
        <f>IF(AND(AND(G37&lt;&gt;"",G37&lt;&gt;0),AND(H37&lt;&gt;"",H37&lt;&gt;0)),H37/G37*100,"")</f>
        <v>99.73045822102425</v>
      </c>
      <c r="J37" s="36"/>
      <c r="K37" s="33"/>
    </row>
    <row r="38" spans="1:11" s="37" customFormat="1" ht="157.5">
      <c r="A38" s="33" t="s">
        <v>56</v>
      </c>
      <c r="B38" s="30" t="s">
        <v>28</v>
      </c>
      <c r="C38" s="32">
        <v>43229</v>
      </c>
      <c r="D38" s="33" t="s">
        <v>111</v>
      </c>
      <c r="E38" s="46">
        <v>3011101015783</v>
      </c>
      <c r="F38" s="30" t="s">
        <v>149</v>
      </c>
      <c r="G38" s="34">
        <v>39938400</v>
      </c>
      <c r="H38" s="34">
        <v>39301200</v>
      </c>
      <c r="I38" s="35">
        <f>IF(AND(AND(G38&lt;&gt;"",G38&lt;&gt;0),AND(H38&lt;&gt;"",H38&lt;&gt;0)),H38/G38*100,"")</f>
        <v>98.40454299621418</v>
      </c>
      <c r="J38" s="36"/>
      <c r="K38" s="33"/>
    </row>
    <row r="39" spans="1:11" s="37" customFormat="1" ht="115.5" customHeight="1">
      <c r="A39" s="33" t="s">
        <v>57</v>
      </c>
      <c r="B39" s="30" t="s">
        <v>28</v>
      </c>
      <c r="C39" s="32">
        <v>43229</v>
      </c>
      <c r="D39" s="33" t="s">
        <v>93</v>
      </c>
      <c r="E39" s="45" t="s">
        <v>79</v>
      </c>
      <c r="F39" s="30" t="s">
        <v>229</v>
      </c>
      <c r="G39" s="34">
        <v>39992400</v>
      </c>
      <c r="H39" s="34">
        <v>39992400</v>
      </c>
      <c r="I39" s="35">
        <f>IF(AND(AND(G39&lt;&gt;"",G39&lt;&gt;0),AND(H39&lt;&gt;"",H39&lt;&gt;0)),H39/G39*100,"")</f>
        <v>100</v>
      </c>
      <c r="J39" s="36"/>
      <c r="K39" s="33"/>
    </row>
    <row r="40" spans="1:11" s="37" customFormat="1" ht="138.75" customHeight="1">
      <c r="A40" s="33" t="s">
        <v>63</v>
      </c>
      <c r="B40" s="30" t="s">
        <v>28</v>
      </c>
      <c r="C40" s="32">
        <v>43231</v>
      </c>
      <c r="D40" s="33" t="s">
        <v>96</v>
      </c>
      <c r="E40" s="45" t="s">
        <v>79</v>
      </c>
      <c r="F40" s="30" t="s">
        <v>150</v>
      </c>
      <c r="G40" s="34">
        <v>17960400</v>
      </c>
      <c r="H40" s="34">
        <v>17938800</v>
      </c>
      <c r="I40" s="35">
        <f>IF(AND(AND(G40&lt;&gt;"",G40&lt;&gt;0),AND(H40&lt;&gt;"",H40&lt;&gt;0)),H40/G40*100,"")</f>
        <v>99.87973541791942</v>
      </c>
      <c r="J40" s="36"/>
      <c r="K40" s="33"/>
    </row>
    <row r="41" spans="1:11" s="37" customFormat="1" ht="133.5" customHeight="1">
      <c r="A41" s="33" t="s">
        <v>64</v>
      </c>
      <c r="B41" s="30" t="s">
        <v>28</v>
      </c>
      <c r="C41" s="32">
        <v>43231</v>
      </c>
      <c r="D41" s="38" t="s">
        <v>113</v>
      </c>
      <c r="E41" s="46">
        <v>1010505001763</v>
      </c>
      <c r="F41" s="30" t="s">
        <v>151</v>
      </c>
      <c r="G41" s="34">
        <v>39582000</v>
      </c>
      <c r="H41" s="34">
        <v>39528000</v>
      </c>
      <c r="I41" s="35">
        <f>IF(AND(AND(G41&lt;&gt;"",G41&lt;&gt;0),AND(H41&lt;&gt;"",H41&lt;&gt;0)),H41/G41*100,"")</f>
        <v>99.86357435197817</v>
      </c>
      <c r="J41" s="36"/>
      <c r="K41" s="33"/>
    </row>
    <row r="42" spans="1:11" s="37" customFormat="1" ht="164.25" customHeight="1">
      <c r="A42" s="33" t="s">
        <v>67</v>
      </c>
      <c r="B42" s="30" t="s">
        <v>28</v>
      </c>
      <c r="C42" s="32">
        <v>43231</v>
      </c>
      <c r="D42" s="38" t="s">
        <v>114</v>
      </c>
      <c r="E42" s="46">
        <v>2011105003406</v>
      </c>
      <c r="F42" s="30" t="s">
        <v>152</v>
      </c>
      <c r="G42" s="34">
        <v>19645200</v>
      </c>
      <c r="H42" s="34">
        <v>19602000</v>
      </c>
      <c r="I42" s="35">
        <f>IF(AND(AND(G42&lt;&gt;"",G42&lt;&gt;0),AND(H42&lt;&gt;"",H42&lt;&gt;0)),H42/G42*100,"")</f>
        <v>99.78009895547004</v>
      </c>
      <c r="J42" s="36"/>
      <c r="K42" s="33"/>
    </row>
    <row r="43" spans="1:11" s="37" customFormat="1" ht="178.5">
      <c r="A43" s="33" t="s">
        <v>68</v>
      </c>
      <c r="B43" s="30" t="s">
        <v>28</v>
      </c>
      <c r="C43" s="32">
        <v>43231</v>
      </c>
      <c r="D43" s="33" t="s">
        <v>95</v>
      </c>
      <c r="E43" s="45" t="s">
        <v>79</v>
      </c>
      <c r="F43" s="30" t="s">
        <v>153</v>
      </c>
      <c r="G43" s="34">
        <v>11988000</v>
      </c>
      <c r="H43" s="34">
        <v>11901600</v>
      </c>
      <c r="I43" s="35">
        <f>IF(AND(AND(G43&lt;&gt;"",G43&lt;&gt;0),AND(H43&lt;&gt;"",H43&lt;&gt;0)),H43/G43*100,"")</f>
        <v>99.27927927927928</v>
      </c>
      <c r="J43" s="36"/>
      <c r="K43" s="33"/>
    </row>
    <row r="44" spans="1:11" s="37" customFormat="1" ht="178.5" customHeight="1">
      <c r="A44" s="33" t="s">
        <v>69</v>
      </c>
      <c r="B44" s="30" t="s">
        <v>28</v>
      </c>
      <c r="C44" s="32">
        <v>43231</v>
      </c>
      <c r="D44" s="33" t="s">
        <v>96</v>
      </c>
      <c r="E44" s="45" t="s">
        <v>79</v>
      </c>
      <c r="F44" s="30" t="s">
        <v>154</v>
      </c>
      <c r="G44" s="34">
        <v>7916400</v>
      </c>
      <c r="H44" s="34">
        <v>7905600</v>
      </c>
      <c r="I44" s="35">
        <f>IF(AND(AND(G44&lt;&gt;"",G44&lt;&gt;0),AND(H44&lt;&gt;"",H44&lt;&gt;0)),H44/G44*100,"")</f>
        <v>99.86357435197817</v>
      </c>
      <c r="J44" s="36"/>
      <c r="K44" s="33"/>
    </row>
    <row r="45" spans="1:11" s="37" customFormat="1" ht="193.5" customHeight="1">
      <c r="A45" s="33" t="s">
        <v>65</v>
      </c>
      <c r="B45" s="30" t="s">
        <v>28</v>
      </c>
      <c r="C45" s="32">
        <v>43235</v>
      </c>
      <c r="D45" s="38" t="s">
        <v>114</v>
      </c>
      <c r="E45" s="46">
        <v>2011105003406</v>
      </c>
      <c r="F45" s="30" t="s">
        <v>155</v>
      </c>
      <c r="G45" s="34">
        <v>35985600</v>
      </c>
      <c r="H45" s="34">
        <v>35964000</v>
      </c>
      <c r="I45" s="35">
        <f>IF(AND(AND(G45&lt;&gt;"",G45&lt;&gt;0),AND(H45&lt;&gt;"",H45&lt;&gt;0)),H45/G45*100,"")</f>
        <v>99.93997599039616</v>
      </c>
      <c r="J45" s="36"/>
      <c r="K45" s="33"/>
    </row>
    <row r="46" spans="1:11" s="37" customFormat="1" ht="130.5" customHeight="1">
      <c r="A46" s="33" t="s">
        <v>70</v>
      </c>
      <c r="B46" s="30" t="s">
        <v>28</v>
      </c>
      <c r="C46" s="32">
        <v>43235</v>
      </c>
      <c r="D46" s="38" t="s">
        <v>109</v>
      </c>
      <c r="E46" s="46">
        <v>4011105003503</v>
      </c>
      <c r="F46" s="30" t="s">
        <v>156</v>
      </c>
      <c r="G46" s="34">
        <v>2991600</v>
      </c>
      <c r="H46" s="34">
        <v>2980800</v>
      </c>
      <c r="I46" s="35">
        <f>IF(AND(AND(G46&lt;&gt;"",G46&lt;&gt;0),AND(H46&lt;&gt;"",H46&lt;&gt;0)),H46/G46*100,"")</f>
        <v>99.63898916967509</v>
      </c>
      <c r="J46" s="36"/>
      <c r="K46" s="33"/>
    </row>
    <row r="47" spans="1:11" s="37" customFormat="1" ht="196.5" customHeight="1">
      <c r="A47" s="33" t="s">
        <v>66</v>
      </c>
      <c r="B47" s="30" t="s">
        <v>28</v>
      </c>
      <c r="C47" s="32">
        <v>43237</v>
      </c>
      <c r="D47" s="33" t="s">
        <v>97</v>
      </c>
      <c r="E47" s="45" t="s">
        <v>79</v>
      </c>
      <c r="F47" s="30" t="s">
        <v>157</v>
      </c>
      <c r="G47" s="34">
        <v>14990400</v>
      </c>
      <c r="H47" s="34">
        <v>14979600</v>
      </c>
      <c r="I47" s="35">
        <f>IF(AND(AND(G47&lt;&gt;"",G47&lt;&gt;0),AND(H47&lt;&gt;"",H47&lt;&gt;0)),H47/G47*100,"")</f>
        <v>99.92795389048992</v>
      </c>
      <c r="J47" s="36"/>
      <c r="K47" s="33"/>
    </row>
    <row r="48" spans="1:11" s="37" customFormat="1" ht="204.75" customHeight="1">
      <c r="A48" s="33" t="s">
        <v>71</v>
      </c>
      <c r="B48" s="30" t="s">
        <v>28</v>
      </c>
      <c r="C48" s="32">
        <v>43238</v>
      </c>
      <c r="D48" s="33" t="s">
        <v>112</v>
      </c>
      <c r="E48" s="45" t="s">
        <v>79</v>
      </c>
      <c r="F48" s="30" t="s">
        <v>158</v>
      </c>
      <c r="G48" s="34">
        <v>29991600</v>
      </c>
      <c r="H48" s="34">
        <v>29970000</v>
      </c>
      <c r="I48" s="35">
        <f>IF(AND(AND(G48&lt;&gt;"",G48&lt;&gt;0),AND(H48&lt;&gt;"",H48&lt;&gt;0)),H48/G48*100,"")</f>
        <v>99.92797983435362</v>
      </c>
      <c r="J48" s="36"/>
      <c r="K48" s="33"/>
    </row>
    <row r="49" spans="1:11" s="37" customFormat="1" ht="136.5">
      <c r="A49" s="33" t="s">
        <v>72</v>
      </c>
      <c r="B49" s="30" t="s">
        <v>28</v>
      </c>
      <c r="C49" s="32">
        <v>43243</v>
      </c>
      <c r="D49" s="33" t="s">
        <v>94</v>
      </c>
      <c r="E49" s="45" t="s">
        <v>79</v>
      </c>
      <c r="F49" s="30" t="s">
        <v>159</v>
      </c>
      <c r="G49" s="34">
        <v>19990800</v>
      </c>
      <c r="H49" s="34">
        <v>19980000</v>
      </c>
      <c r="I49" s="35">
        <f>IF(AND(AND(G49&lt;&gt;"",G49&lt;&gt;0),AND(H49&lt;&gt;"",H49&lt;&gt;0)),H49/G49*100,"")</f>
        <v>99.94597514856835</v>
      </c>
      <c r="J49" s="36"/>
      <c r="K49" s="33"/>
    </row>
    <row r="50" spans="1:11" s="37" customFormat="1" ht="210.75" customHeight="1">
      <c r="A50" s="33" t="s">
        <v>73</v>
      </c>
      <c r="B50" s="30" t="s">
        <v>28</v>
      </c>
      <c r="C50" s="32">
        <v>43243</v>
      </c>
      <c r="D50" s="38" t="s">
        <v>117</v>
      </c>
      <c r="E50" s="46">
        <v>1010005005059</v>
      </c>
      <c r="F50" s="30" t="s">
        <v>160</v>
      </c>
      <c r="G50" s="34">
        <v>19980000</v>
      </c>
      <c r="H50" s="34">
        <v>19908720</v>
      </c>
      <c r="I50" s="35">
        <f>IF(AND(AND(G50&lt;&gt;"",G50&lt;&gt;0),AND(H50&lt;&gt;"",H50&lt;&gt;0)),H50/G50*100,"")</f>
        <v>99.64324324324323</v>
      </c>
      <c r="J50" s="36"/>
      <c r="K50" s="33"/>
    </row>
    <row r="51" spans="1:11" s="37" customFormat="1" ht="219" customHeight="1">
      <c r="A51" s="33" t="s">
        <v>80</v>
      </c>
      <c r="B51" s="30" t="s">
        <v>28</v>
      </c>
      <c r="C51" s="32">
        <v>43245</v>
      </c>
      <c r="D51" s="38" t="s">
        <v>115</v>
      </c>
      <c r="E51" s="46">
        <v>7010001067262</v>
      </c>
      <c r="F51" s="30" t="s">
        <v>161</v>
      </c>
      <c r="G51" s="34">
        <v>38505240</v>
      </c>
      <c r="H51" s="34">
        <v>37999800</v>
      </c>
      <c r="I51" s="35">
        <f>IF(AND(AND(G51&lt;&gt;"",G51&lt;&gt;0),AND(H51&lt;&gt;"",H51&lt;&gt;0)),H51/G51*100,"")</f>
        <v>98.6873474882899</v>
      </c>
      <c r="J51" s="36"/>
      <c r="K51" s="33"/>
    </row>
    <row r="52" spans="1:11" s="37" customFormat="1" ht="138" customHeight="1">
      <c r="A52" s="33" t="s">
        <v>74</v>
      </c>
      <c r="B52" s="30" t="s">
        <v>28</v>
      </c>
      <c r="C52" s="32">
        <v>43270</v>
      </c>
      <c r="D52" s="33" t="s">
        <v>99</v>
      </c>
      <c r="E52" s="45" t="s">
        <v>79</v>
      </c>
      <c r="F52" s="30" t="s">
        <v>162</v>
      </c>
      <c r="G52" s="34">
        <v>5994000</v>
      </c>
      <c r="H52" s="34">
        <v>5994000</v>
      </c>
      <c r="I52" s="35">
        <f>IF(AND(AND(G52&lt;&gt;"",G52&lt;&gt;0),AND(H52&lt;&gt;"",H52&lt;&gt;0)),H52/G52*100,"")</f>
        <v>100</v>
      </c>
      <c r="J52" s="36"/>
      <c r="K52" s="33"/>
    </row>
    <row r="53" spans="1:11" s="37" customFormat="1" ht="147">
      <c r="A53" s="33" t="s">
        <v>75</v>
      </c>
      <c r="B53" s="30" t="s">
        <v>28</v>
      </c>
      <c r="C53" s="32">
        <v>43270</v>
      </c>
      <c r="D53" s="33" t="s">
        <v>100</v>
      </c>
      <c r="E53" s="45" t="s">
        <v>79</v>
      </c>
      <c r="F53" s="30" t="s">
        <v>163</v>
      </c>
      <c r="G53" s="34">
        <v>32940000</v>
      </c>
      <c r="H53" s="34">
        <v>32940000</v>
      </c>
      <c r="I53" s="35">
        <f>IF(AND(AND(G53&lt;&gt;"",G53&lt;&gt;0),AND(H53&lt;&gt;"",H53&lt;&gt;0)),H53/G53*100,"")</f>
        <v>100</v>
      </c>
      <c r="J53" s="36"/>
      <c r="K53" s="33"/>
    </row>
    <row r="54" spans="1:11" s="37" customFormat="1" ht="217.5" customHeight="1">
      <c r="A54" s="33" t="s">
        <v>76</v>
      </c>
      <c r="B54" s="30" t="s">
        <v>28</v>
      </c>
      <c r="C54" s="32">
        <v>43273</v>
      </c>
      <c r="D54" s="33" t="s">
        <v>98</v>
      </c>
      <c r="E54" s="45">
        <v>1010005005059</v>
      </c>
      <c r="F54" s="30" t="s">
        <v>164</v>
      </c>
      <c r="G54" s="34">
        <v>14990400</v>
      </c>
      <c r="H54" s="34">
        <v>14981760</v>
      </c>
      <c r="I54" s="35">
        <f>IF(AND(AND(G54&lt;&gt;"",G54&lt;&gt;0),AND(H54&lt;&gt;"",H54&lt;&gt;0)),H54/G54*100,"")</f>
        <v>99.94236311239193</v>
      </c>
      <c r="J54" s="36"/>
      <c r="K54" s="33"/>
    </row>
    <row r="55" spans="1:11" s="37" customFormat="1" ht="136.5">
      <c r="A55" s="33" t="s">
        <v>104</v>
      </c>
      <c r="B55" s="30" t="s">
        <v>28</v>
      </c>
      <c r="C55" s="32">
        <v>43279</v>
      </c>
      <c r="D55" s="33" t="s">
        <v>82</v>
      </c>
      <c r="E55" s="45">
        <v>8010401024011</v>
      </c>
      <c r="F55" s="30" t="s">
        <v>227</v>
      </c>
      <c r="G55" s="34">
        <v>7992000</v>
      </c>
      <c r="H55" s="34">
        <v>7992000</v>
      </c>
      <c r="I55" s="35">
        <f>IF(AND(AND(G55&lt;&gt;"",G55&lt;&gt;0),AND(H55&lt;&gt;"",H55&lt;&gt;0)),H55/G55*100,"")</f>
        <v>100</v>
      </c>
      <c r="J55" s="36"/>
      <c r="K55" s="33"/>
    </row>
    <row r="56" spans="1:11" s="37" customFormat="1" ht="147">
      <c r="A56" s="33" t="s">
        <v>77</v>
      </c>
      <c r="B56" s="30" t="s">
        <v>28</v>
      </c>
      <c r="C56" s="32">
        <v>43279</v>
      </c>
      <c r="D56" s="33" t="s">
        <v>82</v>
      </c>
      <c r="E56" s="45">
        <v>8010401024011</v>
      </c>
      <c r="F56" s="30" t="s">
        <v>202</v>
      </c>
      <c r="G56" s="34">
        <v>20174400</v>
      </c>
      <c r="H56" s="34">
        <v>20088000</v>
      </c>
      <c r="I56" s="35">
        <f>IF(AND(AND(G56&lt;&gt;"",G56&lt;&gt;0),AND(H56&lt;&gt;"",H56&lt;&gt;0)),H56/G56*100,"")</f>
        <v>99.57173447537473</v>
      </c>
      <c r="J56" s="36"/>
      <c r="K56" s="33"/>
    </row>
    <row r="57" spans="1:11" s="39" customFormat="1" ht="188.25" customHeight="1">
      <c r="A57" s="33" t="s">
        <v>188</v>
      </c>
      <c r="B57" s="30" t="s">
        <v>28</v>
      </c>
      <c r="C57" s="32">
        <v>43279</v>
      </c>
      <c r="D57" s="33" t="s">
        <v>287</v>
      </c>
      <c r="E57" s="45" t="s">
        <v>207</v>
      </c>
      <c r="F57" s="30" t="s">
        <v>228</v>
      </c>
      <c r="G57" s="34">
        <v>14958000</v>
      </c>
      <c r="H57" s="34">
        <v>14904000</v>
      </c>
      <c r="I57" s="35">
        <v>99.63898916967509</v>
      </c>
      <c r="J57" s="36"/>
      <c r="K57" s="33"/>
    </row>
    <row r="58" spans="1:11" s="39" customFormat="1" ht="169.5" customHeight="1">
      <c r="A58" s="33" t="s">
        <v>170</v>
      </c>
      <c r="B58" s="30" t="s">
        <v>28</v>
      </c>
      <c r="C58" s="32">
        <v>43283</v>
      </c>
      <c r="D58" s="33" t="s">
        <v>111</v>
      </c>
      <c r="E58" s="46">
        <v>3011101015783</v>
      </c>
      <c r="F58" s="30" t="s">
        <v>210</v>
      </c>
      <c r="G58" s="34">
        <v>4989600</v>
      </c>
      <c r="H58" s="34">
        <v>4989600</v>
      </c>
      <c r="I58" s="35">
        <f>IF(AND(AND(G58&lt;&gt;"",G58&lt;&gt;0),AND(H58&lt;&gt;"",H58&lt;&gt;0)),H58/G58*100,"")</f>
        <v>100</v>
      </c>
      <c r="J58" s="36"/>
      <c r="K58" s="33"/>
    </row>
    <row r="59" spans="1:11" s="39" customFormat="1" ht="148.5" customHeight="1">
      <c r="A59" s="33" t="s">
        <v>172</v>
      </c>
      <c r="B59" s="30" t="s">
        <v>28</v>
      </c>
      <c r="C59" s="32">
        <v>43283</v>
      </c>
      <c r="D59" s="33" t="s">
        <v>111</v>
      </c>
      <c r="E59" s="46">
        <v>3011101015783</v>
      </c>
      <c r="F59" s="30" t="s">
        <v>211</v>
      </c>
      <c r="G59" s="34">
        <v>6987600</v>
      </c>
      <c r="H59" s="34">
        <v>6955200</v>
      </c>
      <c r="I59" s="35">
        <v>99.53632148377125</v>
      </c>
      <c r="J59" s="36"/>
      <c r="K59" s="33"/>
    </row>
    <row r="60" spans="1:11" s="39" customFormat="1" ht="216" customHeight="1">
      <c r="A60" s="33" t="s">
        <v>173</v>
      </c>
      <c r="B60" s="30" t="s">
        <v>28</v>
      </c>
      <c r="C60" s="32">
        <v>43283</v>
      </c>
      <c r="D60" s="33" t="s">
        <v>111</v>
      </c>
      <c r="E60" s="46">
        <v>3011101015783</v>
      </c>
      <c r="F60" s="30" t="s">
        <v>212</v>
      </c>
      <c r="G60" s="34">
        <v>4957200</v>
      </c>
      <c r="H60" s="34">
        <v>4946400</v>
      </c>
      <c r="I60" s="35">
        <v>99.78213507625271</v>
      </c>
      <c r="J60" s="36"/>
      <c r="K60" s="33"/>
    </row>
    <row r="61" spans="1:11" s="39" customFormat="1" ht="204" customHeight="1">
      <c r="A61" s="33" t="s">
        <v>174</v>
      </c>
      <c r="B61" s="30" t="s">
        <v>28</v>
      </c>
      <c r="C61" s="32">
        <v>43283</v>
      </c>
      <c r="D61" s="33" t="s">
        <v>288</v>
      </c>
      <c r="E61" s="45" t="s">
        <v>207</v>
      </c>
      <c r="F61" s="30" t="s">
        <v>213</v>
      </c>
      <c r="G61" s="34">
        <v>9979200</v>
      </c>
      <c r="H61" s="34">
        <v>9957600</v>
      </c>
      <c r="I61" s="35">
        <v>99.78354978354979</v>
      </c>
      <c r="J61" s="36"/>
      <c r="K61" s="33"/>
    </row>
    <row r="62" spans="1:11" s="39" customFormat="1" ht="166.5" customHeight="1">
      <c r="A62" s="33" t="s">
        <v>175</v>
      </c>
      <c r="B62" s="30" t="s">
        <v>28</v>
      </c>
      <c r="C62" s="32">
        <v>43283</v>
      </c>
      <c r="D62" s="33" t="s">
        <v>305</v>
      </c>
      <c r="E62" s="45" t="s">
        <v>207</v>
      </c>
      <c r="F62" s="30" t="s">
        <v>214</v>
      </c>
      <c r="G62" s="34">
        <v>10033200</v>
      </c>
      <c r="H62" s="34">
        <v>9979200</v>
      </c>
      <c r="I62" s="35">
        <v>99.46178686759957</v>
      </c>
      <c r="J62" s="36"/>
      <c r="K62" s="33"/>
    </row>
    <row r="63" spans="1:11" s="39" customFormat="1" ht="165.75" customHeight="1">
      <c r="A63" s="33" t="s">
        <v>239</v>
      </c>
      <c r="B63" s="30" t="s">
        <v>168</v>
      </c>
      <c r="C63" s="32">
        <v>43283</v>
      </c>
      <c r="D63" s="33" t="s">
        <v>342</v>
      </c>
      <c r="E63" s="45" t="s">
        <v>79</v>
      </c>
      <c r="F63" s="30" t="s">
        <v>320</v>
      </c>
      <c r="G63" s="34">
        <v>30000000</v>
      </c>
      <c r="H63" s="34">
        <v>30000000</v>
      </c>
      <c r="I63" s="35">
        <f>IF(AND(AND(G63&lt;&gt;"",G63&lt;&gt;0),AND(H63&lt;&gt;"",H63&lt;&gt;0)),H63/G63*100,"")</f>
        <v>100</v>
      </c>
      <c r="J63" s="36"/>
      <c r="K63" s="33"/>
    </row>
    <row r="64" spans="1:11" s="39" customFormat="1" ht="162.75" customHeight="1">
      <c r="A64" s="33" t="s">
        <v>240</v>
      </c>
      <c r="B64" s="30" t="s">
        <v>168</v>
      </c>
      <c r="C64" s="32">
        <v>43283</v>
      </c>
      <c r="D64" s="33" t="s">
        <v>311</v>
      </c>
      <c r="E64" s="45" t="s">
        <v>79</v>
      </c>
      <c r="F64" s="30" t="s">
        <v>321</v>
      </c>
      <c r="G64" s="34">
        <v>30000000</v>
      </c>
      <c r="H64" s="34">
        <v>29951728</v>
      </c>
      <c r="I64" s="35">
        <f>IF(AND(AND(G64&lt;&gt;"",G64&lt;&gt;0),AND(H64&lt;&gt;"",H64&lt;&gt;0)),H64/G64*100,"")</f>
        <v>99.83909333333332</v>
      </c>
      <c r="J64" s="36"/>
      <c r="K64" s="33"/>
    </row>
    <row r="65" spans="1:11" s="39" customFormat="1" ht="149.25" customHeight="1">
      <c r="A65" s="33" t="s">
        <v>242</v>
      </c>
      <c r="B65" s="30" t="s">
        <v>168</v>
      </c>
      <c r="C65" s="32">
        <v>43283</v>
      </c>
      <c r="D65" s="33" t="s">
        <v>302</v>
      </c>
      <c r="E65" s="45" t="s">
        <v>79</v>
      </c>
      <c r="F65" s="30" t="s">
        <v>323</v>
      </c>
      <c r="G65" s="34">
        <v>30000000</v>
      </c>
      <c r="H65" s="34">
        <v>30000000</v>
      </c>
      <c r="I65" s="35">
        <f>IF(AND(AND(G65&lt;&gt;"",G65&lt;&gt;0),AND(H65&lt;&gt;"",H65&lt;&gt;0)),H65/G65*100,"")</f>
        <v>100</v>
      </c>
      <c r="J65" s="36"/>
      <c r="K65" s="33"/>
    </row>
    <row r="66" spans="1:11" s="39" customFormat="1" ht="138" customHeight="1">
      <c r="A66" s="33" t="s">
        <v>171</v>
      </c>
      <c r="B66" s="30" t="s">
        <v>28</v>
      </c>
      <c r="C66" s="32">
        <v>43284</v>
      </c>
      <c r="D66" s="33" t="s">
        <v>289</v>
      </c>
      <c r="E66" s="45" t="s">
        <v>79</v>
      </c>
      <c r="F66" s="30" t="s">
        <v>198</v>
      </c>
      <c r="G66" s="34">
        <v>33069600</v>
      </c>
      <c r="H66" s="34">
        <v>32983200</v>
      </c>
      <c r="I66" s="35">
        <v>99.73873285434357</v>
      </c>
      <c r="J66" s="36"/>
      <c r="K66" s="33"/>
    </row>
    <row r="67" spans="1:11" s="39" customFormat="1" ht="129" customHeight="1">
      <c r="A67" s="33" t="s">
        <v>177</v>
      </c>
      <c r="B67" s="30" t="s">
        <v>28</v>
      </c>
      <c r="C67" s="32">
        <v>43284</v>
      </c>
      <c r="D67" s="33" t="s">
        <v>301</v>
      </c>
      <c r="E67" s="45" t="s">
        <v>79</v>
      </c>
      <c r="F67" s="30" t="s">
        <v>200</v>
      </c>
      <c r="G67" s="34">
        <v>17150400</v>
      </c>
      <c r="H67" s="34">
        <v>16999200</v>
      </c>
      <c r="I67" s="35">
        <v>99.11838790931989</v>
      </c>
      <c r="J67" s="36"/>
      <c r="K67" s="33"/>
    </row>
    <row r="68" spans="1:11" s="39" customFormat="1" ht="145.5" customHeight="1">
      <c r="A68" s="33" t="s">
        <v>176</v>
      </c>
      <c r="B68" s="30" t="s">
        <v>28</v>
      </c>
      <c r="C68" s="32">
        <v>43285</v>
      </c>
      <c r="D68" s="33" t="s">
        <v>290</v>
      </c>
      <c r="E68" s="45" t="s">
        <v>79</v>
      </c>
      <c r="F68" s="30" t="s">
        <v>199</v>
      </c>
      <c r="G68" s="34">
        <v>7009200</v>
      </c>
      <c r="H68" s="34">
        <v>6976800</v>
      </c>
      <c r="I68" s="35">
        <f>IF(AND(AND(G68&lt;&gt;"",G68&lt;&gt;0),AND(H68&lt;&gt;"",H68&lt;&gt;0)),H68/G68*100,"")</f>
        <v>99.53775038520801</v>
      </c>
      <c r="J68" s="36"/>
      <c r="K68" s="33"/>
    </row>
    <row r="69" spans="1:11" s="39" customFormat="1" ht="137.25" customHeight="1">
      <c r="A69" s="33" t="s">
        <v>78</v>
      </c>
      <c r="B69" s="30" t="s">
        <v>28</v>
      </c>
      <c r="C69" s="32">
        <v>43286</v>
      </c>
      <c r="D69" s="33" t="s">
        <v>84</v>
      </c>
      <c r="E69" s="45">
        <v>4011105003503</v>
      </c>
      <c r="F69" s="30" t="s">
        <v>165</v>
      </c>
      <c r="G69" s="34">
        <v>8013600</v>
      </c>
      <c r="H69" s="34">
        <v>7851600</v>
      </c>
      <c r="I69" s="35">
        <f>IF(AND(AND(G69&lt;&gt;"",G69&lt;&gt;0),AND(H69&lt;&gt;"",H69&lt;&gt;0)),H69/G69*100,"")</f>
        <v>97.97843665768194</v>
      </c>
      <c r="J69" s="36"/>
      <c r="K69" s="33"/>
    </row>
    <row r="70" spans="1:11" s="39" customFormat="1" ht="187.5" customHeight="1">
      <c r="A70" s="33" t="s">
        <v>179</v>
      </c>
      <c r="B70" s="30" t="s">
        <v>28</v>
      </c>
      <c r="C70" s="32">
        <v>43287</v>
      </c>
      <c r="D70" s="33" t="s">
        <v>292</v>
      </c>
      <c r="E70" s="45" t="s">
        <v>207</v>
      </c>
      <c r="F70" s="30" t="s">
        <v>215</v>
      </c>
      <c r="G70" s="34">
        <v>7970400</v>
      </c>
      <c r="H70" s="34">
        <v>7938000</v>
      </c>
      <c r="I70" s="35">
        <v>99.59349593495935</v>
      </c>
      <c r="J70" s="36"/>
      <c r="K70" s="33"/>
    </row>
    <row r="71" spans="1:11" s="39" customFormat="1" ht="166.5" customHeight="1">
      <c r="A71" s="33" t="s">
        <v>180</v>
      </c>
      <c r="B71" s="30" t="s">
        <v>28</v>
      </c>
      <c r="C71" s="32">
        <v>43287</v>
      </c>
      <c r="D71" s="33" t="s">
        <v>291</v>
      </c>
      <c r="E71" s="45" t="s">
        <v>207</v>
      </c>
      <c r="F71" s="30" t="s">
        <v>216</v>
      </c>
      <c r="G71" s="34">
        <v>7970400</v>
      </c>
      <c r="H71" s="34">
        <v>7938000</v>
      </c>
      <c r="I71" s="35">
        <v>99.59349593495935</v>
      </c>
      <c r="J71" s="36"/>
      <c r="K71" s="33"/>
    </row>
    <row r="72" spans="1:11" s="39" customFormat="1" ht="129" customHeight="1">
      <c r="A72" s="33" t="s">
        <v>178</v>
      </c>
      <c r="B72" s="30" t="s">
        <v>28</v>
      </c>
      <c r="C72" s="32">
        <v>43290</v>
      </c>
      <c r="D72" s="33" t="s">
        <v>293</v>
      </c>
      <c r="E72" s="45" t="s">
        <v>79</v>
      </c>
      <c r="F72" s="30" t="s">
        <v>203</v>
      </c>
      <c r="G72" s="34">
        <v>20822400</v>
      </c>
      <c r="H72" s="34">
        <v>19990800</v>
      </c>
      <c r="I72" s="35">
        <f>IF(AND(AND(G72&lt;&gt;"",G72&lt;&gt;0),AND(H72&lt;&gt;"",H72&lt;&gt;0)),H72/G72*100,"")</f>
        <v>96.00622406639005</v>
      </c>
      <c r="J72" s="36"/>
      <c r="K72" s="33"/>
    </row>
    <row r="73" spans="1:11" s="39" customFormat="1" ht="150.75" customHeight="1">
      <c r="A73" s="33" t="s">
        <v>181</v>
      </c>
      <c r="B73" s="30" t="s">
        <v>28</v>
      </c>
      <c r="C73" s="32">
        <v>43290</v>
      </c>
      <c r="D73" s="33" t="s">
        <v>81</v>
      </c>
      <c r="E73" s="45">
        <v>4010405000185</v>
      </c>
      <c r="F73" s="30" t="s">
        <v>201</v>
      </c>
      <c r="G73" s="34">
        <v>10584000</v>
      </c>
      <c r="H73" s="34">
        <v>10314000</v>
      </c>
      <c r="I73" s="35">
        <v>97.44897959183673</v>
      </c>
      <c r="J73" s="36"/>
      <c r="K73" s="33"/>
    </row>
    <row r="74" spans="1:11" s="39" customFormat="1" ht="133.5" customHeight="1">
      <c r="A74" s="33" t="s">
        <v>182</v>
      </c>
      <c r="B74" s="30" t="s">
        <v>28</v>
      </c>
      <c r="C74" s="32">
        <v>43290</v>
      </c>
      <c r="D74" s="38" t="s">
        <v>107</v>
      </c>
      <c r="E74" s="46">
        <v>7010001042703</v>
      </c>
      <c r="F74" s="30" t="s">
        <v>217</v>
      </c>
      <c r="G74" s="34">
        <v>14990400</v>
      </c>
      <c r="H74" s="34">
        <v>14979600</v>
      </c>
      <c r="I74" s="35">
        <v>99.92795389048992</v>
      </c>
      <c r="J74" s="36"/>
      <c r="K74" s="33"/>
    </row>
    <row r="75" spans="1:11" s="39" customFormat="1" ht="180.75" customHeight="1">
      <c r="A75" s="33" t="s">
        <v>241</v>
      </c>
      <c r="B75" s="30" t="s">
        <v>168</v>
      </c>
      <c r="C75" s="32">
        <v>43291</v>
      </c>
      <c r="D75" s="33" t="s">
        <v>303</v>
      </c>
      <c r="E75" s="45" t="s">
        <v>79</v>
      </c>
      <c r="F75" s="30" t="s">
        <v>322</v>
      </c>
      <c r="G75" s="34">
        <v>30000000</v>
      </c>
      <c r="H75" s="34">
        <v>29978064</v>
      </c>
      <c r="I75" s="35">
        <f>IF(AND(AND(G75&lt;&gt;"",G75&lt;&gt;0),AND(H75&lt;&gt;"",H75&lt;&gt;0)),H75/G75*100,"")</f>
        <v>99.92688</v>
      </c>
      <c r="J75" s="36"/>
      <c r="K75" s="33"/>
    </row>
    <row r="76" spans="1:11" s="39" customFormat="1" ht="139.5" customHeight="1">
      <c r="A76" s="33" t="s">
        <v>183</v>
      </c>
      <c r="B76" s="30" t="s">
        <v>28</v>
      </c>
      <c r="C76" s="32">
        <v>43292</v>
      </c>
      <c r="D76" s="33" t="s">
        <v>91</v>
      </c>
      <c r="E76" s="45">
        <v>8013401001509</v>
      </c>
      <c r="F76" s="30" t="s">
        <v>218</v>
      </c>
      <c r="G76" s="34">
        <v>9979200</v>
      </c>
      <c r="H76" s="34">
        <v>9957600</v>
      </c>
      <c r="I76" s="35">
        <v>99.78354978354979</v>
      </c>
      <c r="J76" s="36"/>
      <c r="K76" s="33"/>
    </row>
    <row r="77" spans="1:11" s="39" customFormat="1" ht="151.5" customHeight="1">
      <c r="A77" s="33" t="s">
        <v>184</v>
      </c>
      <c r="B77" s="30" t="s">
        <v>28</v>
      </c>
      <c r="C77" s="32">
        <v>43293</v>
      </c>
      <c r="D77" s="33" t="s">
        <v>294</v>
      </c>
      <c r="E77" s="45" t="s">
        <v>79</v>
      </c>
      <c r="F77" s="30" t="s">
        <v>204</v>
      </c>
      <c r="G77" s="34">
        <v>23317200</v>
      </c>
      <c r="H77" s="34">
        <v>23101200</v>
      </c>
      <c r="I77" s="35">
        <f>IF(AND(AND(G77&lt;&gt;"",G77&lt;&gt;0),AND(H77&lt;&gt;"",H77&lt;&gt;0)),H77/G77*100,"")</f>
        <v>99.07364520611394</v>
      </c>
      <c r="J77" s="36"/>
      <c r="K77" s="33"/>
    </row>
    <row r="78" spans="1:11" s="39" customFormat="1" ht="160.5" customHeight="1">
      <c r="A78" s="33" t="s">
        <v>185</v>
      </c>
      <c r="B78" s="30" t="s">
        <v>28</v>
      </c>
      <c r="C78" s="32">
        <v>43293</v>
      </c>
      <c r="D78" s="33" t="s">
        <v>208</v>
      </c>
      <c r="E78" s="45">
        <v>6010001030403</v>
      </c>
      <c r="F78" s="30" t="s">
        <v>219</v>
      </c>
      <c r="G78" s="34">
        <v>8002800</v>
      </c>
      <c r="H78" s="34">
        <v>7999999</v>
      </c>
      <c r="I78" s="35">
        <v>99.96499975008747</v>
      </c>
      <c r="J78" s="36"/>
      <c r="K78" s="33"/>
    </row>
    <row r="79" spans="1:11" s="39" customFormat="1" ht="152.25" customHeight="1">
      <c r="A79" s="33" t="s">
        <v>186</v>
      </c>
      <c r="B79" s="30" t="s">
        <v>28</v>
      </c>
      <c r="C79" s="32">
        <v>43293</v>
      </c>
      <c r="D79" s="33" t="s">
        <v>295</v>
      </c>
      <c r="E79" s="45" t="s">
        <v>207</v>
      </c>
      <c r="F79" s="30" t="s">
        <v>220</v>
      </c>
      <c r="G79" s="34">
        <v>10044000</v>
      </c>
      <c r="H79" s="34">
        <v>9999999</v>
      </c>
      <c r="I79" s="35">
        <v>99.561917562724</v>
      </c>
      <c r="J79" s="36"/>
      <c r="K79" s="33"/>
    </row>
    <row r="80" spans="1:11" s="39" customFormat="1" ht="122.25" customHeight="1">
      <c r="A80" s="33" t="s">
        <v>187</v>
      </c>
      <c r="B80" s="30" t="s">
        <v>28</v>
      </c>
      <c r="C80" s="32">
        <v>43294</v>
      </c>
      <c r="D80" s="33" t="s">
        <v>88</v>
      </c>
      <c r="E80" s="45">
        <v>1010005018655</v>
      </c>
      <c r="F80" s="30" t="s">
        <v>221</v>
      </c>
      <c r="G80" s="34">
        <v>11880000</v>
      </c>
      <c r="H80" s="34">
        <v>11880000</v>
      </c>
      <c r="I80" s="35">
        <v>100</v>
      </c>
      <c r="J80" s="36"/>
      <c r="K80" s="33"/>
    </row>
    <row r="81" spans="1:11" s="39" customFormat="1" ht="135" customHeight="1">
      <c r="A81" s="33" t="s">
        <v>189</v>
      </c>
      <c r="B81" s="30" t="s">
        <v>28</v>
      </c>
      <c r="C81" s="32">
        <v>43294</v>
      </c>
      <c r="D81" s="33" t="s">
        <v>111</v>
      </c>
      <c r="E81" s="46">
        <v>3011101015783</v>
      </c>
      <c r="F81" s="30" t="s">
        <v>222</v>
      </c>
      <c r="G81" s="34">
        <v>14947200</v>
      </c>
      <c r="H81" s="34">
        <v>14936400</v>
      </c>
      <c r="I81" s="35">
        <v>99.92774566473989</v>
      </c>
      <c r="J81" s="36"/>
      <c r="K81" s="33"/>
    </row>
    <row r="82" spans="1:11" s="39" customFormat="1" ht="127.5" customHeight="1">
      <c r="A82" s="33" t="s">
        <v>190</v>
      </c>
      <c r="B82" s="30" t="s">
        <v>28</v>
      </c>
      <c r="C82" s="32">
        <v>43294</v>
      </c>
      <c r="D82" s="33" t="s">
        <v>111</v>
      </c>
      <c r="E82" s="46">
        <v>3011101015783</v>
      </c>
      <c r="F82" s="30" t="s">
        <v>223</v>
      </c>
      <c r="G82" s="34">
        <v>11998800</v>
      </c>
      <c r="H82" s="34">
        <v>11988000</v>
      </c>
      <c r="I82" s="35">
        <v>99.9099909990999</v>
      </c>
      <c r="J82" s="36"/>
      <c r="K82" s="33"/>
    </row>
    <row r="83" spans="1:11" s="39" customFormat="1" ht="182.25" customHeight="1">
      <c r="A83" s="33" t="s">
        <v>191</v>
      </c>
      <c r="B83" s="30" t="s">
        <v>28</v>
      </c>
      <c r="C83" s="32">
        <v>43305</v>
      </c>
      <c r="D83" s="38" t="s">
        <v>115</v>
      </c>
      <c r="E83" s="46">
        <v>7010001067262</v>
      </c>
      <c r="F83" s="30" t="s">
        <v>224</v>
      </c>
      <c r="G83" s="34">
        <v>26492400</v>
      </c>
      <c r="H83" s="34">
        <v>26460000</v>
      </c>
      <c r="I83" s="35">
        <v>99.87770077456176</v>
      </c>
      <c r="J83" s="36"/>
      <c r="K83" s="33"/>
    </row>
    <row r="84" spans="1:11" s="39" customFormat="1" ht="169.5" customHeight="1">
      <c r="A84" s="33" t="s">
        <v>192</v>
      </c>
      <c r="B84" s="30" t="s">
        <v>168</v>
      </c>
      <c r="C84" s="32">
        <v>43312</v>
      </c>
      <c r="D84" s="33" t="s">
        <v>296</v>
      </c>
      <c r="E84" s="45" t="s">
        <v>207</v>
      </c>
      <c r="F84" s="30" t="s">
        <v>225</v>
      </c>
      <c r="G84" s="34">
        <v>4957200</v>
      </c>
      <c r="H84" s="34">
        <v>4827600</v>
      </c>
      <c r="I84" s="35">
        <v>97.38562091503267</v>
      </c>
      <c r="J84" s="36"/>
      <c r="K84" s="33"/>
    </row>
    <row r="85" spans="1:11" s="39" customFormat="1" ht="153.75" customHeight="1">
      <c r="A85" s="33" t="s">
        <v>193</v>
      </c>
      <c r="B85" s="30" t="s">
        <v>168</v>
      </c>
      <c r="C85" s="32">
        <v>43313</v>
      </c>
      <c r="D85" s="33" t="s">
        <v>297</v>
      </c>
      <c r="E85" s="45" t="s">
        <v>79</v>
      </c>
      <c r="F85" s="30" t="s">
        <v>277</v>
      </c>
      <c r="G85" s="34">
        <v>19990800</v>
      </c>
      <c r="H85" s="34">
        <v>19980000</v>
      </c>
      <c r="I85" s="35">
        <f>IF(AND(AND(G85&lt;&gt;"",G85&lt;&gt;0),AND(H85&lt;&gt;"",H85&lt;&gt;0)),H85/G85*100,"")</f>
        <v>99.94597514856835</v>
      </c>
      <c r="J85" s="36"/>
      <c r="K85" s="33"/>
    </row>
    <row r="86" spans="1:11" s="39" customFormat="1" ht="124.5" customHeight="1">
      <c r="A86" s="33" t="s">
        <v>194</v>
      </c>
      <c r="B86" s="30" t="s">
        <v>168</v>
      </c>
      <c r="C86" s="32">
        <v>43336</v>
      </c>
      <c r="D86" s="38" t="s">
        <v>114</v>
      </c>
      <c r="E86" s="46">
        <v>2011105003406</v>
      </c>
      <c r="F86" s="30" t="s">
        <v>226</v>
      </c>
      <c r="G86" s="34">
        <v>4860000</v>
      </c>
      <c r="H86" s="34">
        <v>4860000</v>
      </c>
      <c r="I86" s="35">
        <v>100</v>
      </c>
      <c r="J86" s="36"/>
      <c r="K86" s="33"/>
    </row>
    <row r="87" spans="1:11" s="39" customFormat="1" ht="90" customHeight="1">
      <c r="A87" s="33" t="s">
        <v>230</v>
      </c>
      <c r="B87" s="30" t="s">
        <v>168</v>
      </c>
      <c r="C87" s="32">
        <v>43339</v>
      </c>
      <c r="D87" s="33" t="s">
        <v>81</v>
      </c>
      <c r="E87" s="45">
        <v>4010405000185</v>
      </c>
      <c r="F87" s="6" t="s">
        <v>79</v>
      </c>
      <c r="G87" s="34">
        <v>4233600</v>
      </c>
      <c r="H87" s="34">
        <v>4212000</v>
      </c>
      <c r="I87" s="35">
        <f>IF(AND(AND(G87&lt;&gt;"",G87&lt;&gt;0),AND(H87&lt;&gt;"",H87&lt;&gt;0)),H87/G87*100,"")</f>
        <v>99.48979591836735</v>
      </c>
      <c r="J87" s="36"/>
      <c r="K87" s="33"/>
    </row>
    <row r="88" spans="1:11" s="39" customFormat="1" ht="118.5" customHeight="1">
      <c r="A88" s="33" t="s">
        <v>195</v>
      </c>
      <c r="B88" s="30" t="s">
        <v>168</v>
      </c>
      <c r="C88" s="32">
        <v>43343</v>
      </c>
      <c r="D88" s="33" t="s">
        <v>209</v>
      </c>
      <c r="E88" s="45">
        <v>3010005018579</v>
      </c>
      <c r="F88" s="30" t="s">
        <v>266</v>
      </c>
      <c r="G88" s="34">
        <v>4514400</v>
      </c>
      <c r="H88" s="34">
        <v>4492800</v>
      </c>
      <c r="I88" s="35">
        <v>99.52153110047847</v>
      </c>
      <c r="J88" s="36"/>
      <c r="K88" s="33"/>
    </row>
    <row r="89" spans="1:11" s="39" customFormat="1" ht="128.25" customHeight="1">
      <c r="A89" s="33" t="s">
        <v>196</v>
      </c>
      <c r="B89" s="30" t="s">
        <v>168</v>
      </c>
      <c r="C89" s="32">
        <v>43343</v>
      </c>
      <c r="D89" s="33" t="s">
        <v>209</v>
      </c>
      <c r="E89" s="45">
        <v>3010005018579</v>
      </c>
      <c r="F89" s="30" t="s">
        <v>267</v>
      </c>
      <c r="G89" s="34">
        <v>9428400</v>
      </c>
      <c r="H89" s="34">
        <v>9396000</v>
      </c>
      <c r="I89" s="35">
        <v>99.65635738831615</v>
      </c>
      <c r="J89" s="36"/>
      <c r="K89" s="33"/>
    </row>
    <row r="90" spans="1:11" s="39" customFormat="1" ht="129.75" customHeight="1">
      <c r="A90" s="33" t="s">
        <v>197</v>
      </c>
      <c r="B90" s="30" t="s">
        <v>168</v>
      </c>
      <c r="C90" s="32">
        <v>43343</v>
      </c>
      <c r="D90" s="33" t="s">
        <v>209</v>
      </c>
      <c r="E90" s="45">
        <v>3010005018579</v>
      </c>
      <c r="F90" s="30" t="s">
        <v>268</v>
      </c>
      <c r="G90" s="34">
        <v>10810800</v>
      </c>
      <c r="H90" s="34">
        <v>10800000</v>
      </c>
      <c r="I90" s="35">
        <v>99.9000999000999</v>
      </c>
      <c r="J90" s="36"/>
      <c r="K90" s="33"/>
    </row>
    <row r="91" spans="1:11" s="39" customFormat="1" ht="148.5" customHeight="1">
      <c r="A91" s="33" t="s">
        <v>306</v>
      </c>
      <c r="B91" s="30" t="s">
        <v>168</v>
      </c>
      <c r="C91" s="32">
        <v>43346</v>
      </c>
      <c r="D91" s="33" t="s">
        <v>307</v>
      </c>
      <c r="E91" s="45" t="s">
        <v>79</v>
      </c>
      <c r="F91" s="30" t="s">
        <v>258</v>
      </c>
      <c r="G91" s="34">
        <v>30000000</v>
      </c>
      <c r="H91" s="34">
        <v>29293477</v>
      </c>
      <c r="I91" s="35">
        <f>IF(AND(AND(G91&lt;&gt;"",G91&lt;&gt;0),AND(H91&lt;&gt;"",H91&lt;&gt;0)),H91/G91*100,"")</f>
        <v>97.64492333333334</v>
      </c>
      <c r="J91" s="36"/>
      <c r="K91" s="33"/>
    </row>
    <row r="92" spans="1:11" s="39" customFormat="1" ht="145.5" customHeight="1">
      <c r="A92" s="33" t="s">
        <v>246</v>
      </c>
      <c r="B92" s="30" t="s">
        <v>168</v>
      </c>
      <c r="C92" s="32">
        <v>43363</v>
      </c>
      <c r="D92" s="33" t="s">
        <v>271</v>
      </c>
      <c r="E92" s="45" t="s">
        <v>79</v>
      </c>
      <c r="F92" s="30" t="s">
        <v>325</v>
      </c>
      <c r="G92" s="34">
        <v>4999968</v>
      </c>
      <c r="H92" s="34">
        <v>4999803</v>
      </c>
      <c r="I92" s="35">
        <f>IF(AND(AND(G92&lt;&gt;"",G92&lt;&gt;0),AND(H92&lt;&gt;"",H92&lt;&gt;0)),H92/G92*100,"")</f>
        <v>99.99669997887986</v>
      </c>
      <c r="J92" s="36"/>
      <c r="K92" s="33"/>
    </row>
    <row r="93" spans="1:11" s="39" customFormat="1" ht="132" customHeight="1">
      <c r="A93" s="33" t="s">
        <v>247</v>
      </c>
      <c r="B93" s="30" t="s">
        <v>168</v>
      </c>
      <c r="C93" s="32">
        <v>43363</v>
      </c>
      <c r="D93" s="33" t="s">
        <v>272</v>
      </c>
      <c r="E93" s="48">
        <v>4011105000921</v>
      </c>
      <c r="F93" s="30" t="s">
        <v>261</v>
      </c>
      <c r="G93" s="34">
        <v>5000000</v>
      </c>
      <c r="H93" s="34">
        <v>4989600</v>
      </c>
      <c r="I93" s="35">
        <f>IF(AND(AND(G93&lt;&gt;"",G93&lt;&gt;0),AND(H93&lt;&gt;"",H93&lt;&gt;0)),H93/G93*100,"")</f>
        <v>99.792</v>
      </c>
      <c r="J93" s="36"/>
      <c r="K93" s="33"/>
    </row>
    <row r="94" spans="1:12" s="39" customFormat="1" ht="143.25" customHeight="1">
      <c r="A94" s="33" t="s">
        <v>248</v>
      </c>
      <c r="B94" s="30" t="s">
        <v>168</v>
      </c>
      <c r="C94" s="32">
        <v>43363</v>
      </c>
      <c r="D94" s="33" t="s">
        <v>309</v>
      </c>
      <c r="E94" s="45" t="s">
        <v>79</v>
      </c>
      <c r="F94" s="30" t="s">
        <v>262</v>
      </c>
      <c r="G94" s="34">
        <v>5000000</v>
      </c>
      <c r="H94" s="34">
        <v>4918908</v>
      </c>
      <c r="I94" s="35">
        <f>IF(AND(AND(G94&lt;&gt;"",G94&lt;&gt;0),AND(H94&lt;&gt;"",H94&lt;&gt;0)),H94/G94*100,"")</f>
        <v>98.37816000000001</v>
      </c>
      <c r="J94" s="36"/>
      <c r="K94" s="33"/>
      <c r="L94" s="40"/>
    </row>
    <row r="95" spans="1:11" s="39" customFormat="1" ht="150" customHeight="1">
      <c r="A95" s="33" t="s">
        <v>249</v>
      </c>
      <c r="B95" s="30" t="s">
        <v>168</v>
      </c>
      <c r="C95" s="32">
        <v>43363</v>
      </c>
      <c r="D95" s="33" t="s">
        <v>310</v>
      </c>
      <c r="E95" s="45" t="s">
        <v>79</v>
      </c>
      <c r="F95" s="30" t="s">
        <v>256</v>
      </c>
      <c r="G95" s="34">
        <v>5000000</v>
      </c>
      <c r="H95" s="34">
        <v>4999917</v>
      </c>
      <c r="I95" s="35">
        <f>IF(AND(AND(G95&lt;&gt;"",G95&lt;&gt;0),AND(H95&lt;&gt;"",H95&lt;&gt;0)),H95/G95*100,"")</f>
        <v>99.99834</v>
      </c>
      <c r="J95" s="36"/>
      <c r="K95" s="33"/>
    </row>
    <row r="96" spans="1:11" s="39" customFormat="1" ht="147.75" customHeight="1">
      <c r="A96" s="33" t="s">
        <v>231</v>
      </c>
      <c r="B96" s="30" t="s">
        <v>168</v>
      </c>
      <c r="C96" s="32">
        <v>43371</v>
      </c>
      <c r="D96" s="33" t="s">
        <v>255</v>
      </c>
      <c r="E96" s="45">
        <v>5011105004847</v>
      </c>
      <c r="F96" s="30" t="s">
        <v>254</v>
      </c>
      <c r="G96" s="34">
        <v>7992000</v>
      </c>
      <c r="H96" s="34">
        <v>7884000</v>
      </c>
      <c r="I96" s="35">
        <f>IF(AND(AND(G96&lt;&gt;"",G96&lt;&gt;0),AND(H96&lt;&gt;"",H96&lt;&gt;0)),H96/G96*100,"")</f>
        <v>98.64864864864865</v>
      </c>
      <c r="J96" s="36"/>
      <c r="K96" s="33"/>
    </row>
    <row r="97" spans="1:11" s="39" customFormat="1" ht="187.5" customHeight="1">
      <c r="A97" s="33" t="s">
        <v>245</v>
      </c>
      <c r="B97" s="30" t="s">
        <v>168</v>
      </c>
      <c r="C97" s="32">
        <v>43376</v>
      </c>
      <c r="D97" s="33" t="s">
        <v>308</v>
      </c>
      <c r="E97" s="45" t="s">
        <v>79</v>
      </c>
      <c r="F97" s="30" t="s">
        <v>260</v>
      </c>
      <c r="G97" s="34">
        <v>39502800</v>
      </c>
      <c r="H97" s="34">
        <v>39502800</v>
      </c>
      <c r="I97" s="35">
        <f>IF(AND(AND(G97&lt;&gt;"",G97&lt;&gt;0),AND(H97&lt;&gt;"",H97&lt;&gt;0)),H97/G97*100,"")</f>
        <v>100</v>
      </c>
      <c r="J97" s="36"/>
      <c r="K97" s="33"/>
    </row>
    <row r="98" spans="1:11" s="39" customFormat="1" ht="132" customHeight="1">
      <c r="A98" s="33" t="s">
        <v>243</v>
      </c>
      <c r="B98" s="30" t="s">
        <v>168</v>
      </c>
      <c r="C98" s="32">
        <v>43382</v>
      </c>
      <c r="D98" s="33" t="s">
        <v>312</v>
      </c>
      <c r="E98" s="45" t="s">
        <v>79</v>
      </c>
      <c r="F98" s="30" t="s">
        <v>324</v>
      </c>
      <c r="G98" s="34">
        <v>30000000</v>
      </c>
      <c r="H98" s="34">
        <v>29810688</v>
      </c>
      <c r="I98" s="35">
        <f>IF(AND(AND(G98&lt;&gt;"",G98&lt;&gt;0),AND(H98&lt;&gt;"",H98&lt;&gt;0)),H98/G98*100,"")</f>
        <v>99.36896</v>
      </c>
      <c r="J98" s="36"/>
      <c r="K98" s="33"/>
    </row>
    <row r="99" spans="1:11" s="39" customFormat="1" ht="127.5" customHeight="1">
      <c r="A99" s="33" t="s">
        <v>244</v>
      </c>
      <c r="B99" s="30" t="s">
        <v>168</v>
      </c>
      <c r="C99" s="32">
        <v>43382</v>
      </c>
      <c r="D99" s="33" t="s">
        <v>313</v>
      </c>
      <c r="E99" s="45" t="s">
        <v>79</v>
      </c>
      <c r="F99" s="30" t="s">
        <v>259</v>
      </c>
      <c r="G99" s="34">
        <v>30000000</v>
      </c>
      <c r="H99" s="34">
        <v>29665227</v>
      </c>
      <c r="I99" s="35">
        <f>IF(AND(AND(G99&lt;&gt;"",G99&lt;&gt;0),AND(H99&lt;&gt;"",H99&lt;&gt;0)),H99/G99*100,"")</f>
        <v>98.88409</v>
      </c>
      <c r="J99" s="36"/>
      <c r="K99" s="33"/>
    </row>
    <row r="100" spans="1:11" s="39" customFormat="1" ht="129.75" customHeight="1">
      <c r="A100" s="33" t="s">
        <v>232</v>
      </c>
      <c r="B100" s="30" t="s">
        <v>168</v>
      </c>
      <c r="C100" s="32">
        <v>43391</v>
      </c>
      <c r="D100" s="38" t="s">
        <v>113</v>
      </c>
      <c r="E100" s="46">
        <v>1010505001763</v>
      </c>
      <c r="F100" s="30" t="s">
        <v>269</v>
      </c>
      <c r="G100" s="34">
        <v>19710000</v>
      </c>
      <c r="H100" s="34">
        <v>19656000</v>
      </c>
      <c r="I100" s="35">
        <f>IF(AND(AND(G100&lt;&gt;"",G100&lt;&gt;0),AND(H100&lt;&gt;"",H100&lt;&gt;0)),H100/G100*100,"")</f>
        <v>99.72602739726028</v>
      </c>
      <c r="J100" s="36"/>
      <c r="K100" s="33"/>
    </row>
    <row r="101" spans="1:11" s="39" customFormat="1" ht="133.5" customHeight="1">
      <c r="A101" s="33" t="s">
        <v>234</v>
      </c>
      <c r="B101" s="30" t="s">
        <v>168</v>
      </c>
      <c r="C101" s="32">
        <v>43391</v>
      </c>
      <c r="D101" s="33" t="s">
        <v>299</v>
      </c>
      <c r="E101" s="45" t="s">
        <v>79</v>
      </c>
      <c r="F101" s="30" t="s">
        <v>270</v>
      </c>
      <c r="G101" s="34">
        <v>9547200</v>
      </c>
      <c r="H101" s="34">
        <v>9471600</v>
      </c>
      <c r="I101" s="35">
        <f>IF(AND(AND(G101&lt;&gt;"",G101&lt;&gt;0),AND(H101&lt;&gt;"",H101&lt;&gt;0)),H101/G101*100,"")</f>
        <v>99.2081447963801</v>
      </c>
      <c r="J101" s="36"/>
      <c r="K101" s="33"/>
    </row>
    <row r="102" spans="1:11" s="39" customFormat="1" ht="149.25" customHeight="1">
      <c r="A102" s="33" t="s">
        <v>233</v>
      </c>
      <c r="B102" s="30" t="s">
        <v>168</v>
      </c>
      <c r="C102" s="32">
        <v>43392</v>
      </c>
      <c r="D102" s="33" t="s">
        <v>298</v>
      </c>
      <c r="E102" s="45" t="s">
        <v>79</v>
      </c>
      <c r="F102" s="30" t="s">
        <v>318</v>
      </c>
      <c r="G102" s="34">
        <v>17992800</v>
      </c>
      <c r="H102" s="34">
        <v>17992800</v>
      </c>
      <c r="I102" s="35">
        <f>IF(AND(AND(G102&lt;&gt;"",G102&lt;&gt;0),AND(H102&lt;&gt;"",H102&lt;&gt;0)),H102/G102*100,"")</f>
        <v>100</v>
      </c>
      <c r="J102" s="36"/>
      <c r="K102" s="33"/>
    </row>
    <row r="103" spans="1:12" s="39" customFormat="1" ht="87.75" customHeight="1">
      <c r="A103" s="33" t="s">
        <v>343</v>
      </c>
      <c r="B103" s="30" t="s">
        <v>168</v>
      </c>
      <c r="C103" s="32">
        <v>43395</v>
      </c>
      <c r="D103" s="33" t="s">
        <v>116</v>
      </c>
      <c r="E103" s="45">
        <v>4240001010433</v>
      </c>
      <c r="F103" s="6" t="s">
        <v>79</v>
      </c>
      <c r="G103" s="34">
        <v>1036800</v>
      </c>
      <c r="H103" s="34">
        <v>1036800</v>
      </c>
      <c r="I103" s="35">
        <f>IF(AND(AND(G103&lt;&gt;"",G103&lt;&gt;0),AND(H103&lt;&gt;"",H103&lt;&gt;0)),H103/G103*100,"")</f>
        <v>100</v>
      </c>
      <c r="J103" s="36"/>
      <c r="K103" s="33"/>
      <c r="L103" s="40"/>
    </row>
    <row r="104" spans="1:11" s="39" customFormat="1" ht="136.5" customHeight="1">
      <c r="A104" s="33" t="s">
        <v>235</v>
      </c>
      <c r="B104" s="30" t="s">
        <v>168</v>
      </c>
      <c r="C104" s="32">
        <v>43396</v>
      </c>
      <c r="D104" s="33" t="s">
        <v>81</v>
      </c>
      <c r="E104" s="45">
        <v>4010405000185</v>
      </c>
      <c r="F104" s="30" t="s">
        <v>264</v>
      </c>
      <c r="G104" s="34">
        <v>19008000</v>
      </c>
      <c r="H104" s="34">
        <v>18997200</v>
      </c>
      <c r="I104" s="35">
        <f>IF(AND(AND(G104&lt;&gt;"",G104&lt;&gt;0),AND(H104&lt;&gt;"",H104&lt;&gt;0)),H104/G104*100,"")</f>
        <v>99.94318181818181</v>
      </c>
      <c r="J104" s="36"/>
      <c r="K104" s="33"/>
    </row>
    <row r="105" spans="1:11" s="39" customFormat="1" ht="132.75" customHeight="1">
      <c r="A105" s="33" t="s">
        <v>236</v>
      </c>
      <c r="B105" s="30" t="s">
        <v>168</v>
      </c>
      <c r="C105" s="32">
        <v>43398</v>
      </c>
      <c r="D105" s="33" t="s">
        <v>276</v>
      </c>
      <c r="E105" s="45">
        <v>2010501016723</v>
      </c>
      <c r="F105" s="30" t="s">
        <v>265</v>
      </c>
      <c r="G105" s="34">
        <v>11998800</v>
      </c>
      <c r="H105" s="34">
        <v>11988000</v>
      </c>
      <c r="I105" s="35">
        <f>IF(AND(AND(G105&lt;&gt;"",G105&lt;&gt;0),AND(H105&lt;&gt;"",H105&lt;&gt;0)),H105/G105*100,"")</f>
        <v>99.9099909990999</v>
      </c>
      <c r="J105" s="36"/>
      <c r="K105" s="33"/>
    </row>
    <row r="106" spans="1:11" s="39" customFormat="1" ht="137.25" customHeight="1">
      <c r="A106" s="33" t="s">
        <v>326</v>
      </c>
      <c r="B106" s="30" t="s">
        <v>168</v>
      </c>
      <c r="C106" s="32">
        <v>43398</v>
      </c>
      <c r="D106" s="33" t="s">
        <v>314</v>
      </c>
      <c r="E106" s="45" t="s">
        <v>79</v>
      </c>
      <c r="F106" s="30" t="s">
        <v>327</v>
      </c>
      <c r="G106" s="34">
        <v>10000000</v>
      </c>
      <c r="H106" s="34">
        <v>10000000</v>
      </c>
      <c r="I106" s="35">
        <f>IF(AND(AND(G106&lt;&gt;"",G106&lt;&gt;0),AND(H106&lt;&gt;"",H106&lt;&gt;0)),H106/G106*100,"")</f>
        <v>100</v>
      </c>
      <c r="J106" s="36"/>
      <c r="K106" s="33"/>
    </row>
    <row r="107" spans="1:12" s="39" customFormat="1" ht="143.25" customHeight="1">
      <c r="A107" s="33" t="s">
        <v>250</v>
      </c>
      <c r="B107" s="30" t="s">
        <v>168</v>
      </c>
      <c r="C107" s="32">
        <v>43398</v>
      </c>
      <c r="D107" s="33" t="s">
        <v>315</v>
      </c>
      <c r="E107" s="45" t="s">
        <v>79</v>
      </c>
      <c r="F107" s="30" t="s">
        <v>328</v>
      </c>
      <c r="G107" s="34">
        <v>4999681</v>
      </c>
      <c r="H107" s="34">
        <v>4999681</v>
      </c>
      <c r="I107" s="35">
        <f>IF(AND(AND(G107&lt;&gt;"",G107&lt;&gt;0),AND(H107&lt;&gt;"",H107&lt;&gt;0)),H107/G107*100,"")</f>
        <v>100</v>
      </c>
      <c r="J107" s="36"/>
      <c r="K107" s="33"/>
      <c r="L107" s="40"/>
    </row>
    <row r="108" spans="1:12" s="39" customFormat="1" ht="125.25" customHeight="1">
      <c r="A108" s="33" t="s">
        <v>251</v>
      </c>
      <c r="B108" s="30" t="s">
        <v>168</v>
      </c>
      <c r="C108" s="32">
        <v>43398</v>
      </c>
      <c r="D108" s="33" t="s">
        <v>278</v>
      </c>
      <c r="E108" s="45" t="s">
        <v>79</v>
      </c>
      <c r="F108" s="30" t="s">
        <v>329</v>
      </c>
      <c r="G108" s="34">
        <v>4998681</v>
      </c>
      <c r="H108" s="34">
        <v>4998681</v>
      </c>
      <c r="I108" s="35">
        <f>IF(AND(AND(G108&lt;&gt;"",G108&lt;&gt;0),AND(H108&lt;&gt;"",H108&lt;&gt;0)),H108/G108*100,"")</f>
        <v>100</v>
      </c>
      <c r="J108" s="36"/>
      <c r="K108" s="33"/>
      <c r="L108" s="40"/>
    </row>
    <row r="109" spans="1:12" s="39" customFormat="1" ht="175.5" customHeight="1">
      <c r="A109" s="33" t="s">
        <v>252</v>
      </c>
      <c r="B109" s="30" t="s">
        <v>168</v>
      </c>
      <c r="C109" s="32">
        <v>43398</v>
      </c>
      <c r="D109" s="33" t="s">
        <v>317</v>
      </c>
      <c r="E109" s="45" t="s">
        <v>79</v>
      </c>
      <c r="F109" s="30" t="s">
        <v>263</v>
      </c>
      <c r="G109" s="34">
        <v>3705021</v>
      </c>
      <c r="H109" s="34">
        <v>3705021</v>
      </c>
      <c r="I109" s="35">
        <f>IF(AND(AND(G109&lt;&gt;"",G109&lt;&gt;0),AND(H109&lt;&gt;"",H109&lt;&gt;0)),H109/G109*100,"")</f>
        <v>100</v>
      </c>
      <c r="J109" s="36"/>
      <c r="K109" s="33"/>
      <c r="L109" s="40"/>
    </row>
    <row r="110" spans="1:11" s="39" customFormat="1" ht="132" customHeight="1">
      <c r="A110" s="33" t="s">
        <v>253</v>
      </c>
      <c r="B110" s="30" t="s">
        <v>168</v>
      </c>
      <c r="C110" s="32">
        <v>43398</v>
      </c>
      <c r="D110" s="33" t="s">
        <v>273</v>
      </c>
      <c r="E110" s="45" t="s">
        <v>79</v>
      </c>
      <c r="F110" s="30" t="s">
        <v>330</v>
      </c>
      <c r="G110" s="34">
        <v>4989600</v>
      </c>
      <c r="H110" s="34">
        <v>4989600</v>
      </c>
      <c r="I110" s="35">
        <f>IF(AND(AND(G110&lt;&gt;"",G110&lt;&gt;0),AND(H110&lt;&gt;"",H110&lt;&gt;0)),H110/G110*100,"")</f>
        <v>100</v>
      </c>
      <c r="J110" s="36"/>
      <c r="K110" s="33"/>
    </row>
    <row r="111" spans="1:12" s="39" customFormat="1" ht="107.25" customHeight="1">
      <c r="A111" s="33" t="s">
        <v>283</v>
      </c>
      <c r="B111" s="30" t="s">
        <v>168</v>
      </c>
      <c r="C111" s="32">
        <v>43398</v>
      </c>
      <c r="D111" s="33" t="s">
        <v>275</v>
      </c>
      <c r="E111" s="45">
        <v>9130005004289</v>
      </c>
      <c r="F111" s="30" t="s">
        <v>331</v>
      </c>
      <c r="G111" s="34">
        <v>4989600</v>
      </c>
      <c r="H111" s="34">
        <v>4989600</v>
      </c>
      <c r="I111" s="35">
        <f>IF(AND(AND(G111&lt;&gt;"",G111&lt;&gt;0),AND(H111&lt;&gt;"",H111&lt;&gt;0)),H111/G111*100,"")</f>
        <v>100</v>
      </c>
      <c r="J111" s="36"/>
      <c r="K111" s="33"/>
      <c r="L111" s="40"/>
    </row>
    <row r="112" spans="1:12" s="39" customFormat="1" ht="177.75" customHeight="1">
      <c r="A112" s="33" t="s">
        <v>237</v>
      </c>
      <c r="B112" s="30" t="s">
        <v>168</v>
      </c>
      <c r="C112" s="32">
        <v>43404</v>
      </c>
      <c r="D112" s="33" t="s">
        <v>300</v>
      </c>
      <c r="E112" s="45" t="s">
        <v>79</v>
      </c>
      <c r="F112" s="30" t="s">
        <v>319</v>
      </c>
      <c r="G112" s="34">
        <v>27993600</v>
      </c>
      <c r="H112" s="34">
        <v>27864000</v>
      </c>
      <c r="I112" s="35">
        <f>IF(AND(AND(G112&lt;&gt;"",G112&lt;&gt;0),AND(H112&lt;&gt;"",H112&lt;&gt;0)),H112/G112*100,"")</f>
        <v>99.53703703703704</v>
      </c>
      <c r="J112" s="36"/>
      <c r="K112" s="33"/>
      <c r="L112" s="40"/>
    </row>
    <row r="113" spans="1:12" s="39" customFormat="1" ht="137.25" customHeight="1">
      <c r="A113" s="33" t="s">
        <v>238</v>
      </c>
      <c r="B113" s="30" t="s">
        <v>168</v>
      </c>
      <c r="C113" s="32">
        <v>43405</v>
      </c>
      <c r="D113" s="33" t="s">
        <v>274</v>
      </c>
      <c r="E113" s="45">
        <v>2010001016851</v>
      </c>
      <c r="F113" s="30" t="s">
        <v>257</v>
      </c>
      <c r="G113" s="34">
        <v>7182000</v>
      </c>
      <c r="H113" s="34">
        <v>7128000</v>
      </c>
      <c r="I113" s="35">
        <f>IF(AND(AND(G113&lt;&gt;"",G113&lt;&gt;0),AND(H113&lt;&gt;"",H113&lt;&gt;0)),H113/G113*100,"")</f>
        <v>99.24812030075188</v>
      </c>
      <c r="J113" s="36"/>
      <c r="K113" s="33"/>
      <c r="L113" s="40"/>
    </row>
    <row r="114" spans="1:12" s="39" customFormat="1" ht="193.5" customHeight="1">
      <c r="A114" s="33" t="s">
        <v>284</v>
      </c>
      <c r="B114" s="30" t="s">
        <v>168</v>
      </c>
      <c r="C114" s="32">
        <v>43444</v>
      </c>
      <c r="D114" s="33" t="s">
        <v>86</v>
      </c>
      <c r="E114" s="45">
        <v>3010005000132</v>
      </c>
      <c r="F114" s="30" t="s">
        <v>336</v>
      </c>
      <c r="G114" s="34">
        <v>19742400</v>
      </c>
      <c r="H114" s="34">
        <v>19656000</v>
      </c>
      <c r="I114" s="35">
        <f>IF(AND(AND(G114&lt;&gt;"",G114&lt;&gt;0),AND(H114&lt;&gt;"",H114&lt;&gt;0)),H114/G114*100,"")</f>
        <v>99.56236323851203</v>
      </c>
      <c r="J114" s="36"/>
      <c r="K114" s="33"/>
      <c r="L114" s="40"/>
    </row>
    <row r="115" spans="1:12" s="39" customFormat="1" ht="162" customHeight="1">
      <c r="A115" s="33" t="s">
        <v>333</v>
      </c>
      <c r="B115" s="30" t="s">
        <v>168</v>
      </c>
      <c r="C115" s="32">
        <v>43448</v>
      </c>
      <c r="D115" s="33" t="s">
        <v>338</v>
      </c>
      <c r="E115" s="45">
        <v>5290805003569</v>
      </c>
      <c r="F115" s="30" t="s">
        <v>348</v>
      </c>
      <c r="G115" s="34">
        <v>4322276</v>
      </c>
      <c r="H115" s="34">
        <v>4322276</v>
      </c>
      <c r="I115" s="35">
        <f>IF(AND(AND(G115&lt;&gt;"",G115&lt;&gt;0),AND(H115&lt;&gt;"",H115&lt;&gt;0)),H115/G115*100,"")</f>
        <v>100</v>
      </c>
      <c r="J115" s="36"/>
      <c r="K115" s="33"/>
      <c r="L115" s="40"/>
    </row>
    <row r="116" spans="1:12" s="50" customFormat="1" ht="140.25" customHeight="1">
      <c r="A116" s="33" t="s">
        <v>334</v>
      </c>
      <c r="B116" s="30" t="s">
        <v>168</v>
      </c>
      <c r="C116" s="32">
        <v>43448</v>
      </c>
      <c r="D116" s="33" t="s">
        <v>339</v>
      </c>
      <c r="E116" s="45">
        <v>2260005002575</v>
      </c>
      <c r="F116" s="30" t="s">
        <v>353</v>
      </c>
      <c r="G116" s="34">
        <v>3353174</v>
      </c>
      <c r="H116" s="34">
        <v>2523086</v>
      </c>
      <c r="I116" s="35">
        <f>IF(AND(AND(G116&lt;&gt;"",G116&lt;&gt;0),AND(H116&lt;&gt;"",H116&lt;&gt;0)),H116/G116*100,"")</f>
        <v>75.24470844638542</v>
      </c>
      <c r="J116" s="36"/>
      <c r="K116" s="33"/>
      <c r="L116" s="49"/>
    </row>
    <row r="117" spans="1:12" s="50" customFormat="1" ht="144" customHeight="1">
      <c r="A117" s="33" t="s">
        <v>362</v>
      </c>
      <c r="B117" s="30" t="s">
        <v>168</v>
      </c>
      <c r="C117" s="32">
        <v>43448</v>
      </c>
      <c r="D117" s="33" t="s">
        <v>363</v>
      </c>
      <c r="E117" s="45" t="s">
        <v>79</v>
      </c>
      <c r="F117" s="30" t="s">
        <v>364</v>
      </c>
      <c r="G117" s="34">
        <v>4999682</v>
      </c>
      <c r="H117" s="34">
        <v>4638056</v>
      </c>
      <c r="I117" s="35">
        <f>IF(AND(AND(G117&lt;&gt;"",G117&lt;&gt;0),AND(H117&lt;&gt;"",H117&lt;&gt;0)),H117/G117*100,"")</f>
        <v>92.76701998247088</v>
      </c>
      <c r="J117" s="36"/>
      <c r="K117" s="33"/>
      <c r="L117" s="49"/>
    </row>
    <row r="118" spans="1:12" s="50" customFormat="1" ht="135.75" customHeight="1">
      <c r="A118" s="33" t="s">
        <v>351</v>
      </c>
      <c r="B118" s="30" t="s">
        <v>168</v>
      </c>
      <c r="C118" s="32">
        <v>43448</v>
      </c>
      <c r="D118" s="33" t="s">
        <v>355</v>
      </c>
      <c r="E118" s="45" t="s">
        <v>79</v>
      </c>
      <c r="F118" s="30" t="s">
        <v>359</v>
      </c>
      <c r="G118" s="34">
        <v>5000000</v>
      </c>
      <c r="H118" s="34">
        <v>5000000</v>
      </c>
      <c r="I118" s="35">
        <f>IF(AND(AND(G118&lt;&gt;"",G118&lt;&gt;0),AND(H118&lt;&gt;"",H118&lt;&gt;0)),H118/G118*100,"")</f>
        <v>100</v>
      </c>
      <c r="J118" s="36"/>
      <c r="K118" s="33"/>
      <c r="L118" s="49"/>
    </row>
    <row r="119" spans="1:12" s="50" customFormat="1" ht="141.75" customHeight="1">
      <c r="A119" s="33" t="s">
        <v>352</v>
      </c>
      <c r="B119" s="30" t="s">
        <v>168</v>
      </c>
      <c r="C119" s="32">
        <v>43448</v>
      </c>
      <c r="D119" s="33" t="s">
        <v>356</v>
      </c>
      <c r="E119" s="45" t="s">
        <v>79</v>
      </c>
      <c r="F119" s="30" t="s">
        <v>358</v>
      </c>
      <c r="G119" s="34">
        <v>5000000</v>
      </c>
      <c r="H119" s="34">
        <v>5000000</v>
      </c>
      <c r="I119" s="35">
        <f>IF(AND(AND(G119&lt;&gt;"",G119&lt;&gt;0),AND(H119&lt;&gt;"",H119&lt;&gt;0)),H119/G119*100,"")</f>
        <v>100</v>
      </c>
      <c r="J119" s="36"/>
      <c r="K119" s="33"/>
      <c r="L119" s="49"/>
    </row>
    <row r="120" spans="1:12" s="50" customFormat="1" ht="78.75" customHeight="1">
      <c r="A120" s="33" t="s">
        <v>345</v>
      </c>
      <c r="B120" s="30" t="s">
        <v>168</v>
      </c>
      <c r="C120" s="32">
        <v>43448</v>
      </c>
      <c r="D120" s="33" t="s">
        <v>92</v>
      </c>
      <c r="E120" s="45" t="s">
        <v>79</v>
      </c>
      <c r="F120" s="6" t="s">
        <v>79</v>
      </c>
      <c r="G120" s="34">
        <v>1706400</v>
      </c>
      <c r="H120" s="34">
        <v>1674000</v>
      </c>
      <c r="I120" s="35">
        <f>IF(AND(AND(G120&lt;&gt;"",G120&lt;&gt;0),AND(H120&lt;&gt;"",H120&lt;&gt;0)),H120/G120*100,"")</f>
        <v>98.10126582278481</v>
      </c>
      <c r="J120" s="36"/>
      <c r="K120" s="33"/>
      <c r="L120" s="49"/>
    </row>
    <row r="121" spans="1:12" s="50" customFormat="1" ht="124.5" customHeight="1">
      <c r="A121" s="33" t="s">
        <v>285</v>
      </c>
      <c r="B121" s="30" t="s">
        <v>168</v>
      </c>
      <c r="C121" s="32">
        <v>43451</v>
      </c>
      <c r="D121" s="33" t="s">
        <v>81</v>
      </c>
      <c r="E121" s="45">
        <v>4010405000185</v>
      </c>
      <c r="F121" s="30" t="s">
        <v>304</v>
      </c>
      <c r="G121" s="34">
        <v>13824000</v>
      </c>
      <c r="H121" s="34">
        <v>13824000</v>
      </c>
      <c r="I121" s="35">
        <f>IF(AND(AND(G121&lt;&gt;"",G121&lt;&gt;0),AND(H121&lt;&gt;"",H121&lt;&gt;0)),H121/G121*100,"")</f>
        <v>100</v>
      </c>
      <c r="J121" s="36"/>
      <c r="K121" s="33"/>
      <c r="L121" s="49"/>
    </row>
    <row r="122" spans="1:12" s="50" customFormat="1" ht="139.5" customHeight="1">
      <c r="A122" s="33" t="s">
        <v>335</v>
      </c>
      <c r="B122" s="30" t="s">
        <v>168</v>
      </c>
      <c r="C122" s="32">
        <v>43454</v>
      </c>
      <c r="D122" s="33" t="s">
        <v>350</v>
      </c>
      <c r="E122" s="45">
        <v>2010001016851</v>
      </c>
      <c r="F122" s="30" t="s">
        <v>349</v>
      </c>
      <c r="G122" s="34">
        <v>7973200</v>
      </c>
      <c r="H122" s="34">
        <v>7973200</v>
      </c>
      <c r="I122" s="35">
        <f>IF(AND(AND(G122&lt;&gt;"",G122&lt;&gt;0),AND(H122&lt;&gt;"",H122&lt;&gt;0)),H122/G122*100,"")</f>
        <v>100</v>
      </c>
      <c r="J122" s="36"/>
      <c r="K122" s="33"/>
      <c r="L122" s="49"/>
    </row>
    <row r="123" spans="1:12" s="39" customFormat="1" ht="174.75" customHeight="1">
      <c r="A123" s="33" t="s">
        <v>337</v>
      </c>
      <c r="B123" s="30" t="s">
        <v>168</v>
      </c>
      <c r="C123" s="32">
        <v>43454</v>
      </c>
      <c r="D123" s="33" t="s">
        <v>357</v>
      </c>
      <c r="E123" s="45" t="s">
        <v>79</v>
      </c>
      <c r="F123" s="30" t="s">
        <v>354</v>
      </c>
      <c r="G123" s="34">
        <v>5000000</v>
      </c>
      <c r="H123" s="34">
        <v>4745441</v>
      </c>
      <c r="I123" s="35">
        <f>IF(AND(AND(G123&lt;&gt;"",G123&lt;&gt;0),AND(H123&lt;&gt;"",H123&lt;&gt;0)),H123/G123*100,"")</f>
        <v>94.90882</v>
      </c>
      <c r="J123" s="36"/>
      <c r="K123" s="33"/>
      <c r="L123" s="40"/>
    </row>
    <row r="124" spans="1:12" s="39" customFormat="1" ht="209.25" customHeight="1">
      <c r="A124" s="33" t="s">
        <v>286</v>
      </c>
      <c r="B124" s="30" t="s">
        <v>168</v>
      </c>
      <c r="C124" s="32">
        <v>43455</v>
      </c>
      <c r="D124" s="33" t="s">
        <v>316</v>
      </c>
      <c r="E124" s="45" t="s">
        <v>79</v>
      </c>
      <c r="F124" s="30" t="s">
        <v>332</v>
      </c>
      <c r="G124" s="34">
        <v>3952800</v>
      </c>
      <c r="H124" s="34">
        <v>3780000</v>
      </c>
      <c r="I124" s="35">
        <f>IF(AND(AND(G124&lt;&gt;"",G124&lt;&gt;0),AND(H124&lt;&gt;"",H124&lt;&gt;0)),H124/G124*100,"")</f>
        <v>95.62841530054644</v>
      </c>
      <c r="J124" s="36"/>
      <c r="K124" s="33"/>
      <c r="L124" s="40"/>
    </row>
    <row r="125" spans="1:12" s="39" customFormat="1" ht="94.5" customHeight="1">
      <c r="A125" s="33" t="s">
        <v>346</v>
      </c>
      <c r="B125" s="30" t="s">
        <v>168</v>
      </c>
      <c r="C125" s="32">
        <v>43455</v>
      </c>
      <c r="D125" s="33" t="s">
        <v>293</v>
      </c>
      <c r="E125" s="45" t="s">
        <v>79</v>
      </c>
      <c r="F125" s="6" t="s">
        <v>79</v>
      </c>
      <c r="G125" s="34">
        <v>5842800</v>
      </c>
      <c r="H125" s="34">
        <v>5832000</v>
      </c>
      <c r="I125" s="35">
        <f>IF(AND(AND(G125&lt;&gt;"",G125&lt;&gt;0),AND(H125&lt;&gt;"",H125&lt;&gt;0)),H125/G125*100,"")</f>
        <v>99.81515711645102</v>
      </c>
      <c r="J125" s="36"/>
      <c r="K125" s="33"/>
      <c r="L125" s="40"/>
    </row>
    <row r="126" spans="1:12" s="39" customFormat="1" ht="126" customHeight="1">
      <c r="A126" s="33" t="s">
        <v>347</v>
      </c>
      <c r="B126" s="30" t="s">
        <v>168</v>
      </c>
      <c r="C126" s="32">
        <v>43486</v>
      </c>
      <c r="D126" s="33" t="s">
        <v>294</v>
      </c>
      <c r="E126" s="45" t="s">
        <v>79</v>
      </c>
      <c r="F126" s="6" t="s">
        <v>79</v>
      </c>
      <c r="G126" s="34">
        <v>6512400</v>
      </c>
      <c r="H126" s="34">
        <v>6512400</v>
      </c>
      <c r="I126" s="35">
        <f>IF(AND(AND(G126&lt;&gt;"",G126&lt;&gt;0),AND(H126&lt;&gt;"",H126&lt;&gt;0)),H126/G126*100,"")</f>
        <v>100</v>
      </c>
      <c r="J126" s="36"/>
      <c r="K126" s="33"/>
      <c r="L126" s="40"/>
    </row>
    <row r="127" spans="1:12" s="39" customFormat="1" ht="74.25" customHeight="1">
      <c r="A127" s="33" t="s">
        <v>344</v>
      </c>
      <c r="B127" s="30" t="s">
        <v>168</v>
      </c>
      <c r="C127" s="32">
        <v>43487</v>
      </c>
      <c r="D127" s="33" t="s">
        <v>106</v>
      </c>
      <c r="E127" s="45" t="s">
        <v>79</v>
      </c>
      <c r="F127" s="6" t="s">
        <v>79</v>
      </c>
      <c r="G127" s="34">
        <v>2041200</v>
      </c>
      <c r="H127" s="34">
        <v>1998000</v>
      </c>
      <c r="I127" s="35">
        <f>IF(AND(AND(G127&lt;&gt;"",G127&lt;&gt;0),AND(H127&lt;&gt;"",H127&lt;&gt;0)),H127/G127*100,"")</f>
        <v>97.88359788359789</v>
      </c>
      <c r="J127" s="36"/>
      <c r="K127" s="33"/>
      <c r="L127" s="40"/>
    </row>
    <row r="128" spans="1:12" s="50" customFormat="1" ht="95.25" customHeight="1">
      <c r="A128" s="33" t="s">
        <v>360</v>
      </c>
      <c r="B128" s="30" t="s">
        <v>168</v>
      </c>
      <c r="C128" s="32">
        <v>43528</v>
      </c>
      <c r="D128" s="33" t="s">
        <v>350</v>
      </c>
      <c r="E128" s="45">
        <v>2010001016851</v>
      </c>
      <c r="F128" s="6" t="s">
        <v>79</v>
      </c>
      <c r="G128" s="61">
        <v>-6205600</v>
      </c>
      <c r="H128" s="61">
        <v>-6209655</v>
      </c>
      <c r="I128" s="35">
        <f>G128/H128*100</f>
        <v>99.93469846553472</v>
      </c>
      <c r="J128" s="36"/>
      <c r="K128" s="33"/>
      <c r="L128" s="49"/>
    </row>
    <row r="129" spans="1:11" s="37" customFormat="1" ht="84.75" customHeight="1">
      <c r="A129" s="33" t="s">
        <v>361</v>
      </c>
      <c r="B129" s="30" t="s">
        <v>168</v>
      </c>
      <c r="C129" s="32">
        <v>43538</v>
      </c>
      <c r="D129" s="33" t="s">
        <v>111</v>
      </c>
      <c r="E129" s="46">
        <v>3011101015783</v>
      </c>
      <c r="F129" s="6" t="s">
        <v>79</v>
      </c>
      <c r="G129" s="61">
        <v>-2840400</v>
      </c>
      <c r="H129" s="61">
        <v>-2926800</v>
      </c>
      <c r="I129" s="35">
        <f>G129/H129*100</f>
        <v>97.04797047970479</v>
      </c>
      <c r="J129" s="36"/>
      <c r="K129" s="33"/>
    </row>
    <row r="130" spans="1:11" ht="26.25" customHeight="1">
      <c r="A130" s="57" t="s">
        <v>13</v>
      </c>
      <c r="B130" s="57"/>
      <c r="C130" s="57"/>
      <c r="D130" s="57"/>
      <c r="E130" s="60"/>
      <c r="F130" s="60"/>
      <c r="G130" s="57"/>
      <c r="H130" s="57"/>
      <c r="I130" s="57"/>
      <c r="J130" s="57"/>
      <c r="K130" s="9"/>
    </row>
    <row r="131" spans="1:11" ht="9.75" customHeight="1">
      <c r="A131" s="14" t="s">
        <v>14</v>
      </c>
      <c r="B131" s="15"/>
      <c r="C131" s="15"/>
      <c r="D131" s="14"/>
      <c r="F131" s="42"/>
      <c r="G131" s="26"/>
      <c r="H131" s="26"/>
      <c r="I131" s="15"/>
      <c r="J131" s="14"/>
      <c r="K131" s="12"/>
    </row>
    <row r="132" spans="1:11" ht="14.25">
      <c r="A132" s="9"/>
      <c r="B132" s="10"/>
      <c r="C132" s="10"/>
      <c r="D132" s="9"/>
      <c r="F132" s="43"/>
      <c r="G132" s="27"/>
      <c r="H132" s="27"/>
      <c r="I132" s="10"/>
      <c r="J132" s="9"/>
      <c r="K132" s="9"/>
    </row>
    <row r="134" ht="14.25">
      <c r="D134" s="9"/>
    </row>
  </sheetData>
  <sheetProtection/>
  <autoFilter ref="A5:K131"/>
  <mergeCells count="2">
    <mergeCell ref="A2:K2"/>
    <mergeCell ref="A130:J130"/>
  </mergeCells>
  <printOptions horizontalCentered="1"/>
  <pageMargins left="0.43" right="0.2" top="0.95" bottom="0.44" header="0.36" footer="0.3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なし</cp:lastModifiedBy>
  <cp:lastPrinted>2018-11-13T11:21:32Z</cp:lastPrinted>
  <dcterms:created xsi:type="dcterms:W3CDTF">2005-02-04T02:27:22Z</dcterms:created>
  <dcterms:modified xsi:type="dcterms:W3CDTF">2019-06-17T06:56:41Z</dcterms:modified>
  <cp:category/>
  <cp:version/>
  <cp:contentType/>
  <cp:contentStatus/>
</cp:coreProperties>
</file>