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20" i="3" l="1"/>
  <c r="L820" i="3"/>
  <c r="G818" i="3"/>
  <c r="Y807" i="3"/>
  <c r="L807" i="3"/>
  <c r="G805" i="3"/>
  <c r="AC792" i="3"/>
  <c r="Y794" i="3"/>
  <c r="L794" i="3"/>
  <c r="G792" i="3"/>
  <c r="AC779" i="3"/>
  <c r="Y781" i="3"/>
  <c r="L781" i="3"/>
  <c r="G77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<sst xmlns="http://schemas.openxmlformats.org/spreadsheetml/2006/main" count="3201" uniqueCount="695">
  <si>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</si>
  <si>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</si>
  <si>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</si>
  <si>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</si>
  <si>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</si>
  <si>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</si>
  <si>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</si>
  <si>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</si>
  <si>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</si>
  <si>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</si>
  <si>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</si>
  <si>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</si>
  <si>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</si>
  <si>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</si>
  <si>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</si>
  <si>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</si>
  <si>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</si>
  <si>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</si>
  <si>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</si>
  <si>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</si>
  <si>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</si>
  <si>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</si>
  <si>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</si>
  <si>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</si>
  <si>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</si>
  <si>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</si>
  <si>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</si>
  <si>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</si>
  <si>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</si>
  <si>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</si>
  <si>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</si>
  <si>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</si>
  <si>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</si>
  <si>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</si>
  <si>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</si>
  <si>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</si>
  <si>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</si>
  <si>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</si>
  <si>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</si>
  <si>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</si>
  <si>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</si>
  <si>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</si>
  <si>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</si>
  <si>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</si>
  <si>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</si>
  <si>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</si>
  <si>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</si>
  <si>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</si>
  <si>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</si>
  <si>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</si>
  <si>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</si>
  <si>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</si>
  <si>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</si>
  <si>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</si>
  <si>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</si>
  <si>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</si>
  <si>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</si>
  <si>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</si>
  <si>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</si>
  <si>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</si>
  <si>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</si>
  <si>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</si>
  <si>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</si>
  <si>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</si>
  <si>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</si>
  <si>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</si>
  <si>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</si>
  <si>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</si>
  <si>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</si>
  <si>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</si>
  <si>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</si>
  <si>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</si>
  <si>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</si>
  <si>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</si>
  <si>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</si>
  <si>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</si>
  <si>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</si>
  <si>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</si>
  <si>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</si>
  <si>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</si>
  <si>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</si>
  <si>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</si>
  <si>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</si>
  <si>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</si>
  <si>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</si>
  <si>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</si>
  <si>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</si>
  <si>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</si>
  <si>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</si>
  <si>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</si>
  <si>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</si>
  <si>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</si>
  <si>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</si>
  <si>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</si>
  <si>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</si>
  <si>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</si>
  <si>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</si>
  <si>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</si>
  <si>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</si>
  <si>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</si>
  <si>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</si>
  <si>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</si>
  <si>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</si>
  <si>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</si>
  <si>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</si>
  <si>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</si>
  <si>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</si>
  <si>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</si>
  <si>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</si>
  <si>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</si>
  <si>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</si>
  <si>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</si>
  <si>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</si>
  <si>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</si>
  <si>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</si>
  <si>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</si>
  <si>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</si>
  <si>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</si>
  <si>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</si>
  <si>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</si>
  <si>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</si>
  <si>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</si>
  <si>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</si>
  <si>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</si>
  <si>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</si>
  <si>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</si>
  <si>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</si>
  <si>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</si>
  <si>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</si>
  <si>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</si>
  <si>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</si>
  <si>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</si>
  <si>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</si>
  <si>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</si>
  <si>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</si>
  <si>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</si>
  <si>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</si>
  <si>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</si>
  <si>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</si>
  <si>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</si>
  <si>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</si>
  <si>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</si>
  <si>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</si>
  <si>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</si>
  <si>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</si>
  <si>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</si>
  <si>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</si>
  <si>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</si>
  <si>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</si>
  <si>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</si>
  <si>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</si>
  <si>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</si>
  <si>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</si>
  <si>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</si>
  <si>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</si>
  <si>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</si>
  <si>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</si>
  <si>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</si>
  <si>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</si>
  <si>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</si>
  <si>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</si>
  <si>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</si>
  <si>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</si>
  <si>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</si>
  <si>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</si>
  <si>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</si>
  <si>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</si>
  <si>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</si>
  <si>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</si>
  <si>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</si>
  <si>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</si>
  <si>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</si>
  <si>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</si>
  <si>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</si>
  <si>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</si>
  <si>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</si>
  <si>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</si>
  <si>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</si>
  <si>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</si>
  <si>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</si>
  <si>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</si>
  <si>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</si>
  <si>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</si>
  <si>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</si>
  <si>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</si>
  <si>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</si>
  <si>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</si>
  <si>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</si>
  <si>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</si>
  <si>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</si>
  <si>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</si>
  <si>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</si>
  <si>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</si>
  <si>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</si>
  <si>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</si>
  <si>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</si>
  <si>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</si>
  <si>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</si>
  <si>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</si>
  <si>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</si>
  <si>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</si>
  <si>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</si>
  <si>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</si>
  <si>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</si>
  <si>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</si>
  <si>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</si>
  <si>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</si>
  <si>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</si>
  <si>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</si>
  <si>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</si>
  <si>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</si>
  <si>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</si>
  <si>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</si>
  <si>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</si>
  <si>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</si>
  <si>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</si>
  <si>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</si>
  <si>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</si>
  <si>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</si>
  <si>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</si>
  <si>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</si>
  <si>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</si>
  <si>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</si>
  <si>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</si>
  <si>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</si>
  <si>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</si>
  <si>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</si>
  <si>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</si>
  <si>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</si>
  <si>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</si>
  <si>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</si>
  <si>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</si>
  <si>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</si>
  <si>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</si>
  <si>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</si>
  <si>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</si>
  <si>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</si>
  <si>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</si>
  <si>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</si>
  <si>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</si>
  <si>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</si>
  <si>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</si>
  <si>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</si>
  <si>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</si>
  <si>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</si>
  <si>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</si>
  <si>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</si>
  <si>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</si>
  <si>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</si>
  <si>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</si>
  <si>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</si>
  <si>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</si>
  <si>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</si>
  <si>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</si>
  <si>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</si>
  <si>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</si>
  <si>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</si>
  <si>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</si>
  <si>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</si>
  <si>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</si>
  <si>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</si>
  <si>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</si>
  <si>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</si>
  <si>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</si>
  <si>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</si>
  <si>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</si>
  <si>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</si>
  <si>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</si>
  <si>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</si>
  <si>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</si>
  <si>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</si>
  <si>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</si>
  <si>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</si>
  <si>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</si>
  <si>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</si>
  <si>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</si>
  <si>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</si>
  <si>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</si>
  <si>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</si>
  <si>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</si>
  <si>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</si>
  <si>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</si>
  <si>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</si>
  <si>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</si>
  <si>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</si>
  <si>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</si>
  <si>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</si>
  <si>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</si>
  <si>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</si>
  <si>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</si>
  <si>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</si>
  <si>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</si>
  <si>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</si>
  <si>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</si>
  <si>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</si>
  <si>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</si>
  <si>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</si>
  <si>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</si>
  <si>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</si>
  <si>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</si>
  <si>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</si>
  <si>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</si>
  <si>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</si>
  <si>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</si>
  <si>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</si>
  <si>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</si>
  <si>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</si>
  <si>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</si>
  <si>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</si>
  <si>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</si>
  <si>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</si>
  <si>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</si>
  <si>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</si>
  <si>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</si>
  <si>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</si>
  <si>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</si>
  <si>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</si>
  <si>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</si>
  <si>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</si>
  <si>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</si>
  <si>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</si>
  <si>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</si>
  <si>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</si>
  <si>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</si>
  <si>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</si>
  <si>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</si>
  <si>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</si>
  <si>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</si>
  <si>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</si>
  <si>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</si>
  <si>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</si>
  <si>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</si>
  <si>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</si>
  <si>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</si>
  <si>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</si>
  <si>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</si>
  <si>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</si>
  <si>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</si>
  <si>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</si>
  <si>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</si>
  <si>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</si>
  <si>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</si>
  <si>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</si>
  <si>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</si>
  <si>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</si>
  <si>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</si>
  <si>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</si>
  <si>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</si>
  <si>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</si>
  <si>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</si>
  <si>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</si>
  <si>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</si>
  <si>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</si>
  <si>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</si>
  <si>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</si>
  <si>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</si>
  <si>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</si>
  <si>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</si>
  <si>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</si>
  <si>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</si>
  <si>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</si>
  <si>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</si>
  <si>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</si>
  <si>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</si>
  <si>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</si>
  <si>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</si>
  <si>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</si>
  <si>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</si>
  <si>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</si>
  <si>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</si>
  <si>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</si>
  <si>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</si>
  <si>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</si>
  <si>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</si>
  <si>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</si>
  <si>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</si>
  <si>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</si>
  <si>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</si>
  <si>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</si>
  <si>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</si>
  <si>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</si>
  <si>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</si>
  <si>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</si>
  <si>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</si>
  <si>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</si>
  <si>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</si>
  <si>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</si>
  <si>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</si>
  <si>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</si>
  <si>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</si>
  <si>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</si>
  <si>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</si>
  <si>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</si>
  <si>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</si>
  <si>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</si>
  <si>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</si>
  <si>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</si>
  <si>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</si>
  <si>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</si>
  <si>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</si>
  <si>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</si>
  <si>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</si>
  <si>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</si>
  <si>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</si>
  <si>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</si>
  <si>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</si>
  <si>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</si>
  <si>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</si>
  <si>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</si>
  <si>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</si>
  <si>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</si>
  <si>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</si>
  <si>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</si>
  <si>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</si>
  <si>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</si>
  <si>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</si>
  <si>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</si>
  <si>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</si>
  <si>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</si>
  <si>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</si>
  <si>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</si>
  <si>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</si>
  <si>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</si>
  <si>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</si>
  <si>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</si>
  <si>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</si>
  <si>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</si>
  <si>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</si>
  <si>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</si>
  <si>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</si>
  <si>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</si>
  <si>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</si>
  <si>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</si>
  <si>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</si>
  <si>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</si>
  <si>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</si>
  <si>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</si>
  <si>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</si>
  <si>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</si>
  <si>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</si>
  <si>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</si>
  <si>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</si>
  <si>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</si>
  <si>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</si>
  <si>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</si>
  <si>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</si>
  <si>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</si>
  <si>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</si>
  <si>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</si>
  <si>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</si>
  <si>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</si>
  <si>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</si>
  <si>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</si>
  <si>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</si>
  <si>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</si>
  <si>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</si>
  <si>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</si>
  <si>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</si>
  <si>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</si>
  <si>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</si>
  <si>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</si>
  <si>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</si>
  <si>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</si>
  <si>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</si>
  <si>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</si>
  <si>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</si>
  <si>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</si>
  <si>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</si>
  <si>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</si>
  <si>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</si>
  <si>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</si>
  <si>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</si>
  <si>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</si>
  <si>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</si>
  <si>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</si>
  <si>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</si>
  <si>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</si>
  <si>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</si>
  <si>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</si>
  <si>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</si>
  <si>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</si>
  <si>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</si>
  <si>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</si>
  <si>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</si>
  <si>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</si>
  <si>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</si>
  <si>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</si>
  <si>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</si>
  <si>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</si>
  <si>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</si>
  <si>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</si>
  <si>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</si>
  <si>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</si>
  <si>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</si>
  <si>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</si>
  <si>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</si>
  <si>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</si>
  <si>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</si>
  <si>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</si>
  <si>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</si>
  <si>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</si>
  <si>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</si>
  <si>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</si>
  <si>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</si>
  <si>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</si>
  <si>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</si>
  <si>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</si>
  <si>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</si>
  <si>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</si>
  <si>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</si>
  <si>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</si>
  <si>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</si>
  <si>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</si>
  <si>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</si>
  <si>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</si>
  <si>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</si>
  <si>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</si>
  <si>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</si>
  <si>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</si>
  <si>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</si>
  <si>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</si>
  <si>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</si>
  <si>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</si>
  <si>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</si>
  <si>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</si>
  <si>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</si>
  <si>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</si>
  <si>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</si>
  <si>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</si>
  <si>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</si>
  <si>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</si>
  <si>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</si>
  <si>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</si>
  <si>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</si>
  <si>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</si>
  <si>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</si>
  <si>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</si>
  <si>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</si>
  <si>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</si>
  <si>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</si>
  <si>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</si>
  <si>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</si>
  <si>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</si>
  <si>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</si>
  <si>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</si>
  <si>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</si>
  <si>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</si>
  <si>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</si>
  <si>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</si>
  <si>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</si>
  <si>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</si>
  <si>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</si>
  <si>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</si>
  <si>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</si>
  <si>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</si>
  <si>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</si>
  <si>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</si>
  <si>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</si>
  <si>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</si>
  <si>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</si>
  <si>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</si>
  <si>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</si>
  <si>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</si>
  <si>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</si>
  <si>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</si>
  <si>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道路事業（直轄・修繕等）</t>
    <rPh sb="0" eb="2">
      <t>ドウロ</t>
    </rPh>
    <rPh sb="2" eb="4">
      <t>ジギョウ</t>
    </rPh>
    <rPh sb="5" eb="7">
      <t>チョッカツ</t>
    </rPh>
    <rPh sb="8" eb="10">
      <t>シュウゼン</t>
    </rPh>
    <rPh sb="10" eb="11">
      <t>トウ</t>
    </rPh>
    <phoneticPr fontId="5"/>
  </si>
  <si>
    <t>道路局</t>
    <rPh sb="0" eb="3">
      <t>ドウロキョク</t>
    </rPh>
    <phoneticPr fontId="5"/>
  </si>
  <si>
    <t>国道・技術課</t>
    <rPh sb="0" eb="2">
      <t>コクドウ</t>
    </rPh>
    <rPh sb="3" eb="6">
      <t>ギジュツカ</t>
    </rPh>
    <phoneticPr fontId="5"/>
  </si>
  <si>
    <t>課長　東川　直正</t>
    <rPh sb="0" eb="2">
      <t>カチョウ</t>
    </rPh>
    <rPh sb="3" eb="5">
      <t>ヒガシカワ</t>
    </rPh>
    <rPh sb="6" eb="8">
      <t>ナオマサ</t>
    </rPh>
    <phoneticPr fontId="5"/>
  </si>
  <si>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</si>
  <si>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</si>
  <si>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t>
  </si>
  <si>
    <t>-</t>
    <phoneticPr fontId="5"/>
  </si>
  <si>
    <t>全国の直轄国道について、道路を常時良好な状態に保つように修繕し、もって一般交通に支障を及ぼさないようにすることを目的とする。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シュウゼン</t>
    </rPh>
    <rPh sb="35" eb="37">
      <t>イッパン</t>
    </rPh>
    <rPh sb="37" eb="39">
      <t>コウツウ</t>
    </rPh>
    <rPh sb="40" eb="42">
      <t>シショウ</t>
    </rPh>
    <rPh sb="43" eb="44">
      <t>オヨ</t>
    </rPh>
    <rPh sb="56" eb="58">
      <t>モクテキ</t>
    </rPh>
    <phoneticPr fontId="6"/>
  </si>
  <si>
    <t>一般国道及び高速自動車国道のうち直轄管理区間を対象に、
　・橋梁、トンネル、舗装等の点検・補修・補強
　・法面・斜面の防災対策
　・防雪対策、凍雪害防止等を実施。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キョウリョウ</t>
    </rPh>
    <rPh sb="38" eb="40">
      <t>ホソウ</t>
    </rPh>
    <rPh sb="40" eb="41">
      <t>トウ</t>
    </rPh>
    <rPh sb="42" eb="44">
      <t>テンケン</t>
    </rPh>
    <rPh sb="45" eb="47">
      <t>ホシュウ</t>
    </rPh>
    <rPh sb="48" eb="50">
      <t>ホキョウ</t>
    </rPh>
    <rPh sb="53" eb="55">
      <t>ノリメン</t>
    </rPh>
    <rPh sb="56" eb="58">
      <t>シャメン</t>
    </rPh>
    <rPh sb="59" eb="61">
      <t>ボウサイ</t>
    </rPh>
    <rPh sb="61" eb="63">
      <t>タイサク</t>
    </rPh>
    <rPh sb="66" eb="68">
      <t>ボウセツ</t>
    </rPh>
    <rPh sb="68" eb="70">
      <t>タイサク</t>
    </rPh>
    <rPh sb="71" eb="72">
      <t>トウ</t>
    </rPh>
    <rPh sb="72" eb="74">
      <t>セツガイ</t>
    </rPh>
    <rPh sb="74" eb="76">
      <t>ボウシ</t>
    </rPh>
    <rPh sb="76" eb="77">
      <t>トウ</t>
    </rPh>
    <rPh sb="78" eb="80">
      <t>ジッシ</t>
    </rPh>
    <phoneticPr fontId="6"/>
  </si>
  <si>
    <t>道路交通安全対策事業費</t>
    <rPh sb="0" eb="2">
      <t>ドウロ</t>
    </rPh>
    <rPh sb="2" eb="4">
      <t>コウツウ</t>
    </rPh>
    <rPh sb="4" eb="6">
      <t>アンゼン</t>
    </rPh>
    <rPh sb="6" eb="8">
      <t>タイサク</t>
    </rPh>
    <rPh sb="8" eb="11">
      <t>ジギョウヒ</t>
    </rPh>
    <phoneticPr fontId="6"/>
  </si>
  <si>
    <t>道路橋の点検実施率100%を目指す</t>
    <rPh sb="0" eb="3">
      <t>ドウロキョウ</t>
    </rPh>
    <rPh sb="4" eb="6">
      <t>テンケン</t>
    </rPh>
    <rPh sb="6" eb="9">
      <t>ジッシリツ</t>
    </rPh>
    <rPh sb="14" eb="16">
      <t>メザ</t>
    </rPh>
    <phoneticPr fontId="6"/>
  </si>
  <si>
    <t>トンネルの点検実施率100%を目指す</t>
    <rPh sb="5" eb="7">
      <t>テンケン</t>
    </rPh>
    <rPh sb="7" eb="10">
      <t>ジッシリツ</t>
    </rPh>
    <rPh sb="15" eb="17">
      <t>メザ</t>
    </rPh>
    <phoneticPr fontId="6"/>
  </si>
  <si>
    <t>道路橋の個別施設計画の策定率</t>
    <rPh sb="0" eb="2">
      <t>ドウロ</t>
    </rPh>
    <rPh sb="2" eb="3">
      <t>バシ</t>
    </rPh>
    <rPh sb="4" eb="6">
      <t>コベツ</t>
    </rPh>
    <rPh sb="6" eb="8">
      <t>シセツ</t>
    </rPh>
    <rPh sb="8" eb="10">
      <t>ケイカク</t>
    </rPh>
    <rPh sb="11" eb="13">
      <t>サクテイ</t>
    </rPh>
    <rPh sb="13" eb="14">
      <t>リツ</t>
    </rPh>
    <phoneticPr fontId="6"/>
  </si>
  <si>
    <t>５　安全で安心できる交通の確保、治安・生活安全の確保</t>
  </si>
  <si>
    <t>１５　道路交通の安全性を確保・向上する</t>
  </si>
  <si>
    <t>一般国道及び高速自動車国道のうち直轄管理区間を対象に、橋梁の点検及び補修、補強を行うことで、耐震化率の向上が図られる。</t>
    <rPh sb="27" eb="29">
      <t>キョウリョウ</t>
    </rPh>
    <rPh sb="30" eb="32">
      <t>テンケン</t>
    </rPh>
    <rPh sb="32" eb="33">
      <t>オヨ</t>
    </rPh>
    <rPh sb="34" eb="36">
      <t>ホシュウ</t>
    </rPh>
    <rPh sb="37" eb="39">
      <t>ホキョウ</t>
    </rPh>
    <rPh sb="40" eb="41">
      <t>オコナ</t>
    </rPh>
    <rPh sb="46" eb="49">
      <t>タイシンカ</t>
    </rPh>
    <rPh sb="49" eb="50">
      <t>リツ</t>
    </rPh>
    <rPh sb="51" eb="53">
      <t>コウジョウ</t>
    </rPh>
    <rPh sb="54" eb="55">
      <t>ハカ</t>
    </rPh>
    <phoneticPr fontId="6"/>
  </si>
  <si>
    <t>有</t>
  </si>
  <si>
    <t>‐</t>
  </si>
  <si>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</si>
  <si>
    <t>道路交通の安全性の確保・向上に寄与。</t>
    <rPh sb="0" eb="2">
      <t>ドウロ</t>
    </rPh>
    <rPh sb="2" eb="4">
      <t>コウツウ</t>
    </rPh>
    <rPh sb="5" eb="8">
      <t>アンゼンセイ</t>
    </rPh>
    <rPh sb="9" eb="11">
      <t>カクホ</t>
    </rPh>
    <rPh sb="12" eb="14">
      <t>コウジョウ</t>
    </rPh>
    <rPh sb="15" eb="17">
      <t>キヨ</t>
    </rPh>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</si>
  <si>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5"/>
  </si>
  <si>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</si>
  <si>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</si>
  <si>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</si>
  <si>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</si>
  <si>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</si>
  <si>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地域の実情に応じたコスト縮減が可能な手段・手法を活用し、事業を実施している。</t>
    <rPh sb="18" eb="20">
      <t>シュダン</t>
    </rPh>
    <phoneticPr fontId="25"/>
  </si>
  <si>
    <t>目標に見合った成果となっている。</t>
    <rPh sb="0" eb="2">
      <t>モクヒョウ</t>
    </rPh>
    <rPh sb="3" eb="5">
      <t>ミア</t>
    </rPh>
    <rPh sb="7" eb="9">
      <t>セイカ</t>
    </rPh>
    <phoneticPr fontId="5"/>
  </si>
  <si>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5"/>
  </si>
  <si>
    <t>見込みに見合った実績となっている。</t>
    <rPh sb="0" eb="2">
      <t>ミコ</t>
    </rPh>
    <rPh sb="4" eb="6">
      <t>ミア</t>
    </rPh>
    <rPh sb="8" eb="10">
      <t>ジッセキ</t>
    </rPh>
    <phoneticPr fontId="5"/>
  </si>
  <si>
    <t>道路施設は十分に機能を発揮している。</t>
    <rPh sb="0" eb="2">
      <t>ドウロ</t>
    </rPh>
    <rPh sb="2" eb="4">
      <t>シセツ</t>
    </rPh>
    <rPh sb="5" eb="7">
      <t>ジュウブン</t>
    </rPh>
    <rPh sb="8" eb="10">
      <t>キノウ</t>
    </rPh>
    <rPh sb="11" eb="13">
      <t>ハッキ</t>
    </rPh>
    <phoneticPr fontId="5"/>
  </si>
  <si>
    <t>・道路ストックの老朽化が急速に進展することを踏まえ、長寿命化計画等に基づく点検や修繕が実施されている。</t>
    <rPh sb="1" eb="3">
      <t>ドウロ</t>
    </rPh>
    <rPh sb="8" eb="11">
      <t>ロウキュウカ</t>
    </rPh>
    <rPh sb="12" eb="14">
      <t>キュウソク</t>
    </rPh>
    <rPh sb="15" eb="17">
      <t>シンテン</t>
    </rPh>
    <rPh sb="22" eb="23">
      <t>フ</t>
    </rPh>
    <rPh sb="26" eb="29">
      <t>チョウジュミョウ</t>
    </rPh>
    <rPh sb="29" eb="30">
      <t>カ</t>
    </rPh>
    <rPh sb="30" eb="32">
      <t>ケイカク</t>
    </rPh>
    <rPh sb="32" eb="33">
      <t>トウ</t>
    </rPh>
    <rPh sb="34" eb="35">
      <t>モト</t>
    </rPh>
    <rPh sb="37" eb="39">
      <t>テンケン</t>
    </rPh>
    <rPh sb="40" eb="42">
      <t>シュウゼン</t>
    </rPh>
    <rPh sb="43" eb="45">
      <t>ジッシ</t>
    </rPh>
    <phoneticPr fontId="6"/>
  </si>
  <si>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rPh sb="6" eb="7">
      <t>フ</t>
    </rPh>
    <rPh sb="34" eb="35">
      <t>ツト</t>
    </rPh>
    <rPh sb="72" eb="73">
      <t>ツト</t>
    </rPh>
    <rPh sb="78" eb="80">
      <t>チホウ</t>
    </rPh>
    <rPh sb="101" eb="102">
      <t>ツト</t>
    </rPh>
    <phoneticPr fontId="6"/>
  </si>
  <si>
    <t>219</t>
    <phoneticPr fontId="5"/>
  </si>
  <si>
    <t>199</t>
    <phoneticPr fontId="5"/>
  </si>
  <si>
    <t>213</t>
    <phoneticPr fontId="5"/>
  </si>
  <si>
    <t>177</t>
    <phoneticPr fontId="5"/>
  </si>
  <si>
    <t>171</t>
    <phoneticPr fontId="5"/>
  </si>
  <si>
    <t>175</t>
    <phoneticPr fontId="5"/>
  </si>
  <si>
    <t>188</t>
    <phoneticPr fontId="5"/>
  </si>
  <si>
    <t>182</t>
    <phoneticPr fontId="5"/>
  </si>
  <si>
    <t>-</t>
    <phoneticPr fontId="5"/>
  </si>
  <si>
    <t>道路橋の点検実施率※
（※管理橋梁数を点検実施済み橋梁数で除したもの）
（平成30年度の成果実績については集計中）</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rPh sb="37" eb="39">
      <t>ヘイセイ</t>
    </rPh>
    <rPh sb="41" eb="43">
      <t>ネンド</t>
    </rPh>
    <rPh sb="44" eb="46">
      <t>セイカ</t>
    </rPh>
    <rPh sb="46" eb="48">
      <t>ジッセキ</t>
    </rPh>
    <rPh sb="53" eb="56">
      <t>シュウケイチュウ</t>
    </rPh>
    <phoneticPr fontId="6"/>
  </si>
  <si>
    <t>トンネルの点検実施率※
（※管理トンネル数を点検実施済トンネル数で除したもの）
（平成30年度の成果実績については集計中）</t>
    <rPh sb="5" eb="7">
      <t>テンケン</t>
    </rPh>
    <rPh sb="7" eb="10">
      <t>ジッシリツ</t>
    </rPh>
    <rPh sb="14" eb="16">
      <t>カンリ</t>
    </rPh>
    <rPh sb="20" eb="21">
      <t>スウ</t>
    </rPh>
    <rPh sb="31" eb="32">
      <t>スウ</t>
    </rPh>
    <rPh sb="33" eb="34">
      <t>ジョ</t>
    </rPh>
    <rPh sb="41" eb="43">
      <t>ヘイセイ</t>
    </rPh>
    <rPh sb="45" eb="47">
      <t>ネンド</t>
    </rPh>
    <rPh sb="48" eb="50">
      <t>セイカ</t>
    </rPh>
    <rPh sb="50" eb="52">
      <t>ジッセキ</t>
    </rPh>
    <rPh sb="57" eb="60">
      <t>シュウケイチュウ</t>
    </rPh>
    <phoneticPr fontId="6"/>
  </si>
  <si>
    <t>道路メンテナンス年報（平成30年8月）</t>
    <rPh sb="0" eb="2">
      <t>ドウロ</t>
    </rPh>
    <rPh sb="8" eb="10">
      <t>ネンポウ</t>
    </rPh>
    <rPh sb="11" eb="13">
      <t>ヘイセイ</t>
    </rPh>
    <rPh sb="15" eb="16">
      <t>ネン</t>
    </rPh>
    <rPh sb="17" eb="18">
      <t>ガツ</t>
    </rPh>
    <phoneticPr fontId="6"/>
  </si>
  <si>
    <t>-</t>
    <phoneticPr fontId="5"/>
  </si>
  <si>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【平成29年度行政事業レビュー（公開プロセス）】 シート番号　 道路事業（直轄・修繕等）
（公開プロセスのとりまとめ結果） 一部改善
（とりまとめコメント）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
とりまとめコメントを踏まえた改善点（執行等改善）
・修繕事業は、国民の生命財産の安全確保という観点から極めて重要と考えており、継続的かつ着実に実施していく。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・メンテナンスサイクルについては、平成26年度～平成30年度の一巡の点検結果を踏まえ、平準化を図っていく。
・点検結果を受けた補修の進捗管理手法について検討し、アウトカム指標に反映する。
・一者応札については、公共サービス改革法に基づき適切に対処する。
・社会資本整備事業特別会計の廃止による予算計上の変更に伴い、平成26年度以降の予算については、北海道、沖縄の事業を含まない。
・上位１０社リストの中には、平成２７年度、平成２８年度、平成２９年度に入札等を行ったものが含まれる。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184" eb="186">
      <t>シュウゼン</t>
    </rPh>
    <rPh sb="186" eb="187">
      <t>トウ</t>
    </rPh>
    <rPh sb="202" eb="204">
      <t>ケッカ</t>
    </rPh>
    <rPh sb="435" eb="436">
      <t>フ</t>
    </rPh>
    <rPh sb="439" eb="442">
      <t>カイゼンテン</t>
    </rPh>
    <rPh sb="443" eb="445">
      <t>シッコウ</t>
    </rPh>
    <rPh sb="445" eb="446">
      <t>トウ</t>
    </rPh>
    <rPh sb="446" eb="448">
      <t>カイゼン</t>
    </rPh>
    <rPh sb="627" eb="629">
      <t>ヘイセイ</t>
    </rPh>
    <rPh sb="631" eb="633">
      <t>ネンド</t>
    </rPh>
    <rPh sb="653" eb="656">
      <t>ヘイジュンカ</t>
    </rPh>
    <rPh sb="657" eb="658">
      <t>ハカ</t>
    </rPh>
    <rPh sb="665" eb="667">
      <t>テンケン</t>
    </rPh>
    <rPh sb="667" eb="669">
      <t>ケッカ</t>
    </rPh>
    <rPh sb="670" eb="671">
      <t>ウ</t>
    </rPh>
    <rPh sb="673" eb="675">
      <t>ホシュウ</t>
    </rPh>
    <rPh sb="676" eb="678">
      <t>シンチョク</t>
    </rPh>
    <rPh sb="678" eb="680">
      <t>カンリ</t>
    </rPh>
    <rPh sb="680" eb="682">
      <t>シュホウ</t>
    </rPh>
    <rPh sb="686" eb="688">
      <t>ケントウ</t>
    </rPh>
    <rPh sb="698" eb="700">
      <t>ハンエイ</t>
    </rPh>
    <rPh sb="802" eb="804">
      <t>ジョウイ</t>
    </rPh>
    <rPh sb="806" eb="807">
      <t>シャ</t>
    </rPh>
    <rPh sb="811" eb="812">
      <t>ナカ</t>
    </rPh>
    <rPh sb="815" eb="817">
      <t>ヘイセイ</t>
    </rPh>
    <rPh sb="819" eb="821">
      <t>ネンド</t>
    </rPh>
    <rPh sb="822" eb="824">
      <t>ヘイセイ</t>
    </rPh>
    <rPh sb="826" eb="828">
      <t>ネンド</t>
    </rPh>
    <rPh sb="829" eb="831">
      <t>ヘイセイ</t>
    </rPh>
    <rPh sb="833" eb="835">
      <t>ネンド</t>
    </rPh>
    <rPh sb="836" eb="838">
      <t>ニュウサツ</t>
    </rPh>
    <rPh sb="838" eb="839">
      <t>トウ</t>
    </rPh>
    <rPh sb="840" eb="841">
      <t>オコナ</t>
    </rPh>
    <rPh sb="846" eb="847">
      <t>フク</t>
    </rPh>
    <phoneticPr fontId="6"/>
  </si>
  <si>
    <t>中部地方整備局</t>
  </si>
  <si>
    <t>関東地方整備局</t>
  </si>
  <si>
    <t>近畿地方整備局</t>
  </si>
  <si>
    <t>東北地方整備局</t>
  </si>
  <si>
    <t>九州地方整備局</t>
  </si>
  <si>
    <t>中国地方整備局</t>
  </si>
  <si>
    <t>四国地方整備局</t>
  </si>
  <si>
    <t>北陸地方整備局</t>
  </si>
  <si>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</si>
  <si>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t>
    <phoneticPr fontId="5"/>
  </si>
  <si>
    <t>徳倉建設（株）</t>
  </si>
  <si>
    <t>朝日電気工業（株）</t>
  </si>
  <si>
    <t>（株）中村組</t>
  </si>
  <si>
    <t>水野建設（株）</t>
  </si>
  <si>
    <t>五光建設（株）</t>
  </si>
  <si>
    <t>昭和土木（株）</t>
  </si>
  <si>
    <t>巴産業（株）</t>
  </si>
  <si>
    <t>（株）塩谷組</t>
  </si>
  <si>
    <t>木内建設（株）</t>
  </si>
  <si>
    <t>臼幸産業（株）</t>
  </si>
  <si>
    <t>橋梁補強工事</t>
  </si>
  <si>
    <t>橋梁補強工事</t>
    <rPh sb="0" eb="2">
      <t>キョウリョウ</t>
    </rPh>
    <rPh sb="2" eb="4">
      <t>ホキョウ</t>
    </rPh>
    <rPh sb="4" eb="6">
      <t>コウジ</t>
    </rPh>
    <phoneticPr fontId="5"/>
  </si>
  <si>
    <t>国庫債務負担行為等</t>
  </si>
  <si>
    <t>通信設備工事</t>
    <rPh sb="0" eb="2">
      <t>ツウシン</t>
    </rPh>
    <rPh sb="2" eb="4">
      <t>セツビ</t>
    </rPh>
    <rPh sb="4" eb="6">
      <t>コウジ</t>
    </rPh>
    <phoneticPr fontId="5"/>
  </si>
  <si>
    <t>用地補償</t>
    <rPh sb="0" eb="2">
      <t>ヨウチ</t>
    </rPh>
    <rPh sb="2" eb="4">
      <t>ホショウ</t>
    </rPh>
    <phoneticPr fontId="5"/>
  </si>
  <si>
    <t>個別（イ）</t>
    <rPh sb="0" eb="2">
      <t>コベツ</t>
    </rPh>
    <phoneticPr fontId="5"/>
  </si>
  <si>
    <t>個別（ロ）</t>
    <rPh sb="0" eb="2">
      <t>コベツ</t>
    </rPh>
    <phoneticPr fontId="5"/>
  </si>
  <si>
    <t>個別（ハ）</t>
    <rPh sb="0" eb="2">
      <t>コベツ</t>
    </rPh>
    <phoneticPr fontId="5"/>
  </si>
  <si>
    <t>個別（ニ）</t>
    <rPh sb="0" eb="2">
      <t>コベツ</t>
    </rPh>
    <phoneticPr fontId="5"/>
  </si>
  <si>
    <t>個別（ホ）</t>
    <rPh sb="0" eb="2">
      <t>コベツ</t>
    </rPh>
    <phoneticPr fontId="5"/>
  </si>
  <si>
    <t>個別（ヘ）</t>
    <rPh sb="0" eb="2">
      <t>コベツ</t>
    </rPh>
    <phoneticPr fontId="5"/>
  </si>
  <si>
    <t>個別（ト）</t>
    <rPh sb="0" eb="2">
      <t>コベツ</t>
    </rPh>
    <phoneticPr fontId="5"/>
  </si>
  <si>
    <t>個別（チ）</t>
    <rPh sb="0" eb="2">
      <t>コベツ</t>
    </rPh>
    <phoneticPr fontId="5"/>
  </si>
  <si>
    <t>個別（リ）</t>
    <rPh sb="0" eb="2">
      <t>コベツ</t>
    </rPh>
    <phoneticPr fontId="5"/>
  </si>
  <si>
    <t>個別（ヌ）</t>
    <rPh sb="0" eb="2">
      <t>コベツ</t>
    </rPh>
    <phoneticPr fontId="5"/>
  </si>
  <si>
    <t>（一財）橋梁調査会　　　　　　　　　　　　　　　　　　　　　　　　　　　　　　　　　　　　　　　　　　　　　　　　　　　　</t>
  </si>
  <si>
    <t>（一社）パブリックサービス</t>
  </si>
  <si>
    <t>橋梁診断業務</t>
    <rPh sb="0" eb="2">
      <t>キョウリョウ</t>
    </rPh>
    <rPh sb="2" eb="4">
      <t>シンダン</t>
    </rPh>
    <rPh sb="4" eb="6">
      <t>ギョウム</t>
    </rPh>
    <phoneticPr fontId="5"/>
  </si>
  <si>
    <t>発注者支援業務</t>
    <rPh sb="0" eb="3">
      <t>ハッチュウシャ</t>
    </rPh>
    <rPh sb="3" eb="5">
      <t>シエン</t>
    </rPh>
    <rPh sb="5" eb="7">
      <t>ギョウム</t>
    </rPh>
    <phoneticPr fontId="5"/>
  </si>
  <si>
    <t>市場調査</t>
    <rPh sb="0" eb="2">
      <t>シジョウ</t>
    </rPh>
    <rPh sb="2" eb="4">
      <t>チョウサ</t>
    </rPh>
    <phoneticPr fontId="5"/>
  </si>
  <si>
    <t>調査検討業務</t>
    <rPh sb="0" eb="2">
      <t>チョウサ</t>
    </rPh>
    <rPh sb="2" eb="4">
      <t>ケントウ</t>
    </rPh>
    <rPh sb="4" eb="6">
      <t>ギョウム</t>
    </rPh>
    <phoneticPr fontId="5"/>
  </si>
  <si>
    <t>東京都</t>
    <rPh sb="0" eb="3">
      <t>トウキョウト</t>
    </rPh>
    <phoneticPr fontId="5"/>
  </si>
  <si>
    <t>道路施設点検委託</t>
    <rPh sb="0" eb="2">
      <t>ドウロ</t>
    </rPh>
    <rPh sb="2" eb="4">
      <t>シセツ</t>
    </rPh>
    <rPh sb="4" eb="6">
      <t>テンケン</t>
    </rPh>
    <rPh sb="6" eb="8">
      <t>イタク</t>
    </rPh>
    <phoneticPr fontId="5"/>
  </si>
  <si>
    <t>B</t>
  </si>
  <si>
    <t>道路構造物修繕工事</t>
  </si>
  <si>
    <t>道路構造物修繕工事</t>
    <rPh sb="0" eb="2">
      <t>ドウロ</t>
    </rPh>
    <rPh sb="2" eb="5">
      <t>コウゾウブツ</t>
    </rPh>
    <rPh sb="5" eb="7">
      <t>シュウゼン</t>
    </rPh>
    <rPh sb="7" eb="9">
      <t>コウジ</t>
    </rPh>
    <phoneticPr fontId="5"/>
  </si>
  <si>
    <t>吉川建設（株）</t>
  </si>
  <si>
    <t>（株）田村組</t>
  </si>
  <si>
    <t>中村建設（株）</t>
  </si>
  <si>
    <t>静和工業（株）</t>
  </si>
  <si>
    <t>（株）加藤建設</t>
  </si>
  <si>
    <t>橋梁補修工事</t>
  </si>
  <si>
    <t>スカパーＪＳＡＴ株式会社</t>
  </si>
  <si>
    <t>株式会社ケーネス</t>
  </si>
  <si>
    <t>富士通株式会社</t>
  </si>
  <si>
    <t>株式会社たけのうち電器</t>
  </si>
  <si>
    <t>衛星通信回線の利用</t>
    <rPh sb="0" eb="2">
      <t>エイセイ</t>
    </rPh>
    <rPh sb="2" eb="4">
      <t>ツウシン</t>
    </rPh>
    <rPh sb="4" eb="6">
      <t>カイセン</t>
    </rPh>
    <rPh sb="7" eb="9">
      <t>リヨウ</t>
    </rPh>
    <phoneticPr fontId="5"/>
  </si>
  <si>
    <t>通信設備点検業務</t>
    <rPh sb="0" eb="2">
      <t>ツウシン</t>
    </rPh>
    <rPh sb="2" eb="4">
      <t>セツビ</t>
    </rPh>
    <rPh sb="4" eb="6">
      <t>テンケン</t>
    </rPh>
    <rPh sb="6" eb="8">
      <t>ギョウム</t>
    </rPh>
    <phoneticPr fontId="5"/>
  </si>
  <si>
    <t>通信装置改良</t>
    <rPh sb="0" eb="2">
      <t>ツウシン</t>
    </rPh>
    <rPh sb="2" eb="4">
      <t>ソウチ</t>
    </rPh>
    <rPh sb="4" eb="6">
      <t>カイリョウ</t>
    </rPh>
    <phoneticPr fontId="5"/>
  </si>
  <si>
    <t>通信装置購入</t>
    <rPh sb="0" eb="2">
      <t>ツウシン</t>
    </rPh>
    <rPh sb="2" eb="4">
      <t>ソウチ</t>
    </rPh>
    <rPh sb="4" eb="6">
      <t>コウニュウ</t>
    </rPh>
    <phoneticPr fontId="5"/>
  </si>
  <si>
    <t>直轄事業費</t>
    <rPh sb="0" eb="2">
      <t>チョッカツ</t>
    </rPh>
    <rPh sb="2" eb="5">
      <t>ジギョウヒ</t>
    </rPh>
    <phoneticPr fontId="5"/>
  </si>
  <si>
    <t>工事費</t>
    <rPh sb="0" eb="3">
      <t>コウジヒ</t>
    </rPh>
    <phoneticPr fontId="5"/>
  </si>
  <si>
    <t>橋梁補強工事</t>
    <rPh sb="0" eb="2">
      <t>キョウリョウ</t>
    </rPh>
    <rPh sb="2" eb="4">
      <t>ホキョウ</t>
    </rPh>
    <rPh sb="4" eb="6">
      <t>コウジ</t>
    </rPh>
    <phoneticPr fontId="3"/>
  </si>
  <si>
    <t>構造物補修工事</t>
    <rPh sb="0" eb="3">
      <t>コウゾウブツ</t>
    </rPh>
    <rPh sb="3" eb="5">
      <t>ホシュウ</t>
    </rPh>
    <rPh sb="5" eb="7">
      <t>コウジ</t>
    </rPh>
    <phoneticPr fontId="3"/>
  </si>
  <si>
    <t>用地費及び補償費</t>
    <rPh sb="0" eb="3">
      <t>ヨウチヒ</t>
    </rPh>
    <rPh sb="3" eb="4">
      <t>オヨ</t>
    </rPh>
    <rPh sb="5" eb="8">
      <t>ホショウヒ</t>
    </rPh>
    <phoneticPr fontId="5"/>
  </si>
  <si>
    <t>橋梁診断業務</t>
    <rPh sb="0" eb="2">
      <t>キョウリョウ</t>
    </rPh>
    <rPh sb="2" eb="4">
      <t>シンダン</t>
    </rPh>
    <rPh sb="4" eb="6">
      <t>ギョウム</t>
    </rPh>
    <phoneticPr fontId="3"/>
  </si>
  <si>
    <t>調査検討業務</t>
    <rPh sb="0" eb="2">
      <t>チョウサ</t>
    </rPh>
    <rPh sb="2" eb="4">
      <t>ケントウ</t>
    </rPh>
    <rPh sb="4" eb="6">
      <t>ギョウム</t>
    </rPh>
    <phoneticPr fontId="3"/>
  </si>
  <si>
    <t>調査設計費</t>
    <rPh sb="0" eb="2">
      <t>チョウサ</t>
    </rPh>
    <rPh sb="2" eb="5">
      <t>セッケイヒ</t>
    </rPh>
    <phoneticPr fontId="5"/>
  </si>
  <si>
    <t>附帯工事費</t>
    <rPh sb="0" eb="2">
      <t>フタイ</t>
    </rPh>
    <rPh sb="2" eb="5">
      <t>コウジヒ</t>
    </rPh>
    <phoneticPr fontId="5"/>
  </si>
  <si>
    <t>F. 本省</t>
    <rPh sb="3" eb="5">
      <t>ホンショウ</t>
    </rPh>
    <phoneticPr fontId="5"/>
  </si>
  <si>
    <t>測量設計費</t>
    <rPh sb="0" eb="2">
      <t>ソクリョウ</t>
    </rPh>
    <rPh sb="2" eb="5">
      <t>セッケイヒ</t>
    </rPh>
    <phoneticPr fontId="5"/>
  </si>
  <si>
    <t>衛星通信設備等に係る保守点検</t>
    <rPh sb="0" eb="2">
      <t>エイセイ</t>
    </rPh>
    <rPh sb="2" eb="4">
      <t>ツウシン</t>
    </rPh>
    <rPh sb="4" eb="6">
      <t>セツビ</t>
    </rPh>
    <rPh sb="6" eb="7">
      <t>トウ</t>
    </rPh>
    <rPh sb="8" eb="9">
      <t>カカ</t>
    </rPh>
    <rPh sb="10" eb="12">
      <t>ホシュ</t>
    </rPh>
    <rPh sb="12" eb="14">
      <t>テンケン</t>
    </rPh>
    <phoneticPr fontId="5"/>
  </si>
  <si>
    <t>船舶及機械器具費</t>
    <rPh sb="0" eb="2">
      <t>センパク</t>
    </rPh>
    <rPh sb="2" eb="3">
      <t>オヨ</t>
    </rPh>
    <rPh sb="3" eb="5">
      <t>キカイ</t>
    </rPh>
    <rPh sb="5" eb="7">
      <t>キグ</t>
    </rPh>
    <rPh sb="7" eb="8">
      <t>ヒ</t>
    </rPh>
    <phoneticPr fontId="5"/>
  </si>
  <si>
    <t>（一財）国土技術研究センター</t>
  </si>
  <si>
    <t>平成３０年度　三重県内道路管理検討業務中部地域づくり・ＪＢＥＣ設計共同体</t>
  </si>
  <si>
    <t>平成３０年度　静岡県道路メンテナンス会議推進業務中部地域づくり・ＪＢＥＣ設計共同体</t>
  </si>
  <si>
    <t>平成３０年度　愛知県道路施設管理支援業務中部地域づくり・ＪＢＥＣ設計共同体</t>
  </si>
  <si>
    <t>（一財）日本建設情報総合センター</t>
  </si>
  <si>
    <t>（一財）先端建設技術センター</t>
  </si>
  <si>
    <t>（一財）経済調査会</t>
    <phoneticPr fontId="5"/>
  </si>
  <si>
    <t>（一財）日本気象協会</t>
    <phoneticPr fontId="5"/>
  </si>
  <si>
    <t>64　緊急輸送道路上の橋梁の耐震化率
（平成30年度の実績値については集計中）</t>
    <rPh sb="3" eb="5">
      <t>キンキュウ</t>
    </rPh>
    <rPh sb="5" eb="7">
      <t>ユソウ</t>
    </rPh>
    <rPh sb="7" eb="9">
      <t>ドウロ</t>
    </rPh>
    <rPh sb="9" eb="10">
      <t>ジョウ</t>
    </rPh>
    <rPh sb="11" eb="13">
      <t>キョウリョウ</t>
    </rPh>
    <rPh sb="14" eb="17">
      <t>タイシンカ</t>
    </rPh>
    <rPh sb="17" eb="18">
      <t>リツ</t>
    </rPh>
    <rPh sb="20" eb="22">
      <t>ヘイセイ</t>
    </rPh>
    <rPh sb="24" eb="26">
      <t>ネンド</t>
    </rPh>
    <rPh sb="27" eb="30">
      <t>ジッセキチ</t>
    </rPh>
    <rPh sb="35" eb="38">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</si>
</sst>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0</xdr:colOff>
      <xdr:row>1111</xdr:row>
      <xdr:rowOff>0</xdr:rowOff>
    </xdr:from>
    <xdr:ext cx="10869707" cy="459100"/>
    <xdr:sp macro="" textlink="">
      <xdr:nvSpPr>
        <xdr:cNvPr id="4" name="テキスト ボックス 3"/>
        <xdr:cNvSpPr txBox="1"/>
      </xdr:nvSpPr>
      <xdr:spPr>
        <a:xfrm>
          <a:off x="0" y="100115473"/>
          <a:ext cx="1086970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Ｂ～Ｇ及び国庫債務負担行為による契約先上位１０者リストについては、複数契約がある場合は、入札者数、落札率、業務概要は、最も契約額が大きいものを代表的に記載</a:t>
          </a:r>
        </a:p>
      </xdr:txBody>
    </xdr:sp>
    <xdr:clientData/>
  </xdr:oneCellAnchor>
  <xdr:oneCellAnchor>
    <xdr:from>
      <xdr:col>0</xdr:col>
      <xdr:colOff>0</xdr:colOff>
      <xdr:row>1038</xdr:row>
      <xdr:rowOff>0</xdr:rowOff>
    </xdr:from>
    <xdr:ext cx="10869707" cy="459100"/>
    <xdr:sp macro="" textlink="">
      <xdr:nvSpPr>
        <xdr:cNvPr id="5" name="テキスト ボックス 4"/>
        <xdr:cNvSpPr txBox="1"/>
      </xdr:nvSpPr>
      <xdr:spPr>
        <a:xfrm>
          <a:off x="0" y="94580676"/>
          <a:ext cx="1086970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Ｂ～Ｇ及び国庫債務負担行為による契約先上位１０者リストについては、複数契約がある場合は、入札者数、落札率、業務概要は、最も契約額が大きいものを代表的に記載</a:t>
          </a:r>
        </a:p>
      </xdr:txBody>
    </xdr:sp>
    <xdr:clientData/>
  </xdr:oneCellAnchor>
  <xdr:oneCellAnchor>
    <xdr:from>
      <xdr:col>0</xdr:col>
      <xdr:colOff>0</xdr:colOff>
      <xdr:row>912</xdr:row>
      <xdr:rowOff>0</xdr:rowOff>
    </xdr:from>
    <xdr:ext cx="10869707" cy="459100"/>
    <xdr:sp macro="" textlink="">
      <xdr:nvSpPr>
        <xdr:cNvPr id="6" name="テキスト ボックス 5"/>
        <xdr:cNvSpPr txBox="1"/>
      </xdr:nvSpPr>
      <xdr:spPr>
        <a:xfrm>
          <a:off x="0" y="82558581"/>
          <a:ext cx="1086970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Ｂ～Ｇ及び国庫債務負担行為による契約先上位１０者リストについては、複数契約がある場合は、入札者数、落札率、業務概要は、最も契約額が大きいものを代表的に記載</a:t>
          </a:r>
        </a:p>
      </xdr:txBody>
    </xdr:sp>
    <xdr:clientData/>
  </xdr:oneCellAnchor>
  <xdr:oneCellAnchor>
    <xdr:from>
      <xdr:col>0</xdr:col>
      <xdr:colOff>0</xdr:colOff>
      <xdr:row>831</xdr:row>
      <xdr:rowOff>64358</xdr:rowOff>
    </xdr:from>
    <xdr:ext cx="4850174" cy="275717"/>
    <xdr:sp macro="" textlink="">
      <xdr:nvSpPr>
        <xdr:cNvPr id="7" name="テキスト ボックス 6"/>
        <xdr:cNvSpPr txBox="1"/>
      </xdr:nvSpPr>
      <xdr:spPr>
        <a:xfrm>
          <a:off x="0" y="67099763"/>
          <a:ext cx="48501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Ｂ～Ｄについては、一番支出の多かった整備局に係わるものを代表的に記載</a:t>
          </a:r>
        </a:p>
      </xdr:txBody>
    </xdr:sp>
    <xdr:clientData/>
  </xdr:oneCellAnchor>
  <xdr:twoCellAnchor editAs="oneCell">
    <xdr:from>
      <xdr:col>6</xdr:col>
      <xdr:colOff>115844</xdr:colOff>
      <xdr:row>739</xdr:row>
      <xdr:rowOff>347533</xdr:rowOff>
    </xdr:from>
    <xdr:to>
      <xdr:col>47</xdr:col>
      <xdr:colOff>38614</xdr:colOff>
      <xdr:row>761</xdr:row>
      <xdr:rowOff>15904</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520" y="43814999"/>
          <a:ext cx="8366553" cy="818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174</v>
      </c>
      <c r="AT2" s="220"/>
      <c r="AU2" s="220"/>
      <c r="AV2" s="52" t="str">
        <f>IF(AW2="", "", "-")</f>
        <v/>
      </c>
      <c r="AW2" s="400"/>
      <c r="AX2" s="400"/>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564</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133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567</v>
      </c>
      <c r="AF5" s="718"/>
      <c r="AG5" s="718"/>
      <c r="AH5" s="718"/>
      <c r="AI5" s="718"/>
      <c r="AJ5" s="718"/>
      <c r="AK5" s="718"/>
      <c r="AL5" s="718"/>
      <c r="AM5" s="718"/>
      <c r="AN5" s="718"/>
      <c r="AO5" s="718"/>
      <c r="AP5" s="719"/>
      <c r="AQ5" s="720" t="s">
        <v>568</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570</v>
      </c>
      <c r="H7" s="832"/>
      <c r="I7" s="832"/>
      <c r="J7" s="832"/>
      <c r="K7" s="832"/>
      <c r="L7" s="832"/>
      <c r="M7" s="832"/>
      <c r="N7" s="832"/>
      <c r="O7" s="832"/>
      <c r="P7" s="832"/>
      <c r="Q7" s="832"/>
      <c r="R7" s="832"/>
      <c r="S7" s="832"/>
      <c r="T7" s="832"/>
      <c r="U7" s="832"/>
      <c r="V7" s="832"/>
      <c r="W7" s="832"/>
      <c r="X7" s="833"/>
      <c r="Y7" s="398" t="s">
        <v>510</v>
      </c>
      <c r="Z7" s="296"/>
      <c r="AA7" s="296"/>
      <c r="AB7" s="296"/>
      <c r="AC7" s="296"/>
      <c r="AD7" s="399"/>
      <c r="AE7" s="386" t="s">
        <v>572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8" t="s">
        <v>378</v>
      </c>
      <c r="B8" s="829"/>
      <c r="C8" s="829"/>
      <c r="D8" s="829"/>
      <c r="E8" s="829"/>
      <c r="F8" s="830"/>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公共事業</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574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v>164885</v>
      </c>
      <c r="Q13" s="109"/>
      <c r="R13" s="109"/>
      <c r="S13" s="109"/>
      <c r="T13" s="109"/>
      <c r="U13" s="109"/>
      <c r="V13" s="110"/>
      <c r="W13" s="108">
        <v>179556</v>
      </c>
      <c r="X13" s="109"/>
      <c r="Y13" s="109"/>
      <c r="Z13" s="109"/>
      <c r="AA13" s="109"/>
      <c r="AB13" s="109"/>
      <c r="AC13" s="110"/>
      <c r="AD13" s="108">
        <v>196215</v>
      </c>
      <c r="AE13" s="109"/>
      <c r="AF13" s="109"/>
      <c r="AG13" s="109"/>
      <c r="AH13" s="109"/>
      <c r="AI13" s="109"/>
      <c r="AJ13" s="110"/>
      <c r="AK13" s="108">
        <v>287941</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6"/>
      <c r="H14" s="747"/>
      <c r="I14" s="575" t="s">
        <v>8</v>
      </c>
      <c r="J14" s="629"/>
      <c r="K14" s="629"/>
      <c r="L14" s="629"/>
      <c r="M14" s="629"/>
      <c r="N14" s="629"/>
      <c r="O14" s="630"/>
      <c r="P14" s="108">
        <v>34350</v>
      </c>
      <c r="Q14" s="109"/>
      <c r="R14" s="109"/>
      <c r="S14" s="109"/>
      <c r="T14" s="109"/>
      <c r="U14" s="109"/>
      <c r="V14" s="110"/>
      <c r="W14" s="108">
        <v>10124</v>
      </c>
      <c r="X14" s="109"/>
      <c r="Y14" s="109"/>
      <c r="Z14" s="109"/>
      <c r="AA14" s="109"/>
      <c r="AB14" s="109"/>
      <c r="AC14" s="110"/>
      <c r="AD14" s="108">
        <v>71391</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6"/>
      <c r="H15" s="747"/>
      <c r="I15" s="575" t="s">
        <v>51</v>
      </c>
      <c r="J15" s="576"/>
      <c r="K15" s="576"/>
      <c r="L15" s="576"/>
      <c r="M15" s="576"/>
      <c r="N15" s="576"/>
      <c r="O15" s="577"/>
      <c r="P15" s="108">
        <v>28654</v>
      </c>
      <c r="Q15" s="109"/>
      <c r="R15" s="109"/>
      <c r="S15" s="109"/>
      <c r="T15" s="109"/>
      <c r="U15" s="109"/>
      <c r="V15" s="110"/>
      <c r="W15" s="108">
        <v>52995</v>
      </c>
      <c r="X15" s="109"/>
      <c r="Y15" s="109"/>
      <c r="Z15" s="109"/>
      <c r="AA15" s="109"/>
      <c r="AB15" s="109"/>
      <c r="AC15" s="110"/>
      <c r="AD15" s="108">
        <v>41054</v>
      </c>
      <c r="AE15" s="109"/>
      <c r="AF15" s="109"/>
      <c r="AG15" s="109"/>
      <c r="AH15" s="109"/>
      <c r="AI15" s="109"/>
      <c r="AJ15" s="110"/>
      <c r="AK15" s="108">
        <v>107003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6"/>
      <c r="H16" s="747"/>
      <c r="I16" s="575" t="s">
        <v>52</v>
      </c>
      <c r="J16" s="576"/>
      <c r="K16" s="576"/>
      <c r="L16" s="576"/>
      <c r="M16" s="576"/>
      <c r="N16" s="576"/>
      <c r="O16" s="577"/>
      <c r="P16" s="108">
        <v>-52995</v>
      </c>
      <c r="Q16" s="109"/>
      <c r="R16" s="109"/>
      <c r="S16" s="109"/>
      <c r="T16" s="109"/>
      <c r="U16" s="109"/>
      <c r="V16" s="110"/>
      <c r="W16" s="108">
        <v>-41054</v>
      </c>
      <c r="X16" s="109"/>
      <c r="Y16" s="109"/>
      <c r="Z16" s="109"/>
      <c r="AA16" s="109"/>
      <c r="AB16" s="109"/>
      <c r="AC16" s="110"/>
      <c r="AD16" s="108">
        <v>-107003</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5" t="s">
        <v>50</v>
      </c>
      <c r="J17" s="629"/>
      <c r="K17" s="629"/>
      <c r="L17" s="629"/>
      <c r="M17" s="629"/>
      <c r="N17" s="629"/>
      <c r="O17" s="630"/>
      <c r="P17" s="108">
        <v>-1814</v>
      </c>
      <c r="Q17" s="109"/>
      <c r="R17" s="109"/>
      <c r="S17" s="109"/>
      <c r="T17" s="109"/>
      <c r="U17" s="109"/>
      <c r="V17" s="110"/>
      <c r="W17" s="108">
        <v>-3986</v>
      </c>
      <c r="X17" s="109"/>
      <c r="Y17" s="109"/>
      <c r="Z17" s="109"/>
      <c r="AA17" s="109"/>
      <c r="AB17" s="109"/>
      <c r="AC17" s="110"/>
      <c r="AD17" s="108">
        <v>-1012</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8"/>
      <c r="H18" s="749"/>
      <c r="I18" s="735" t="s">
        <v>20</v>
      </c>
      <c r="J18" s="736"/>
      <c r="K18" s="736"/>
      <c r="L18" s="736"/>
      <c r="M18" s="736"/>
      <c r="N18" s="736"/>
      <c r="O18" s="737"/>
      <c r="P18" s="114">
        <f>SUM(P13:V17)</f>
        <v>173080</v>
      </c>
      <c r="Q18" s="115"/>
      <c r="R18" s="115"/>
      <c r="S18" s="115"/>
      <c r="T18" s="115"/>
      <c r="U18" s="115"/>
      <c r="V18" s="116"/>
      <c r="W18" s="114">
        <f>SUM(W13:AC17)</f>
        <v>197635</v>
      </c>
      <c r="X18" s="115"/>
      <c r="Y18" s="115"/>
      <c r="Z18" s="115"/>
      <c r="AA18" s="115"/>
      <c r="AB18" s="115"/>
      <c r="AC18" s="116"/>
      <c r="AD18" s="114">
        <f>SUM(AD13:AJ17)</f>
        <v>200645</v>
      </c>
      <c r="AE18" s="115"/>
      <c r="AF18" s="115"/>
      <c r="AG18" s="115"/>
      <c r="AH18" s="115"/>
      <c r="AI18" s="115"/>
      <c r="AJ18" s="116"/>
      <c r="AK18" s="114">
        <f>SUM(AK13:AQ17)</f>
        <v>394944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172942</v>
      </c>
      <c r="Q19" s="109"/>
      <c r="R19" s="109"/>
      <c r="S19" s="109"/>
      <c r="T19" s="109"/>
      <c r="U19" s="109"/>
      <c r="V19" s="110"/>
      <c r="W19" s="108">
        <v>197309</v>
      </c>
      <c r="X19" s="109"/>
      <c r="Y19" s="109"/>
      <c r="Z19" s="109"/>
      <c r="AA19" s="109"/>
      <c r="AB19" s="109"/>
      <c r="AC19" s="110"/>
      <c r="AD19" s="108">
        <v>200434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0.99920268084122954</v>
      </c>
      <c r="Q20" s="539"/>
      <c r="R20" s="539"/>
      <c r="S20" s="539"/>
      <c r="T20" s="539"/>
      <c r="U20" s="539"/>
      <c r="V20" s="539"/>
      <c r="W20" s="539">
        <f t="shared" ref="W20" si="0">IF(W18=0, "-", SUM(W19)/W18)</f>
        <v>0.99835049459862879</v>
      </c>
      <c r="X20" s="539"/>
      <c r="Y20" s="539"/>
      <c r="Z20" s="539"/>
      <c r="AA20" s="539"/>
      <c r="AB20" s="539"/>
      <c r="AC20" s="539"/>
      <c r="AD20" s="539">
        <f t="shared" ref="AD20" si="1">IF(AD18=0, "-", SUM(AD19)/AD18)</f>
        <v>0.99894839143761371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473</v>
      </c>
      <c r="H21" s="929"/>
      <c r="I21" s="929"/>
      <c r="J21" s="929"/>
      <c r="K21" s="929"/>
      <c r="L21" s="929"/>
      <c r="M21" s="929"/>
      <c r="N21" s="929"/>
      <c r="O21" s="929"/>
      <c r="P21" s="539">
        <f>IF(P19=0, "-", SUM(P19)/SUM(P13,P14))</f>
        <v>0.86803021557457272</v>
      </c>
      <c r="Q21" s="539"/>
      <c r="R21" s="539"/>
      <c r="S21" s="539"/>
      <c r="T21" s="539"/>
      <c r="U21" s="539"/>
      <c r="V21" s="539"/>
      <c r="W21" s="539">
        <f t="shared" ref="W21" si="2">IF(W19=0, "-", SUM(W19)/SUM(W13,W14))</f>
        <v>1.0402203711514129</v>
      </c>
      <c r="X21" s="539"/>
      <c r="Y21" s="539"/>
      <c r="Z21" s="539"/>
      <c r="AA21" s="539"/>
      <c r="AB21" s="539"/>
      <c r="AC21" s="539"/>
      <c r="AD21" s="539">
        <f t="shared" ref="AD21" si="3">IF(AD19=0, "-", SUM(AD19)/SUM(AD13,AD14))</f>
        <v>0.74898918559374605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287941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287941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468</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530</v>
      </c>
      <c r="AF30" s="390"/>
      <c r="AG30" s="390"/>
      <c r="AH30" s="391"/>
      <c r="AI30" s="389" t="s">
        <v>527</v>
      </c>
      <c r="AJ30" s="390"/>
      <c r="AK30" s="390"/>
      <c r="AL30" s="391"/>
      <c r="AM30" s="392" t="s">
        <v>522</v>
      </c>
      <c r="AN30" s="392"/>
      <c r="AO30" s="392"/>
      <c r="AP30" s="389"/>
      <c r="AQ30" s="638" t="s">
        <v>354</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t="s">
        <v>572</v>
      </c>
      <c r="AR31" s="136"/>
      <c r="AS31" s="137" t="s">
        <v>355</v>
      </c>
      <c r="AT31" s="172"/>
      <c r="AU31" s="271">
        <v>32</v>
      </c>
      <c r="AV31" s="271"/>
      <c r="AW31" s="382" t="s">
        <v>300</v>
      </c>
      <c r="AX31" s="383"/>
    </row>
    <row r="32" spans="1:50" ht="23.25" customHeight="1" x14ac:dyDescent="0.15">
      <c r="A32" s="515"/>
      <c r="B32" s="513"/>
      <c r="C32" s="513"/>
      <c r="D32" s="513"/>
      <c r="E32" s="513"/>
      <c r="F32" s="514"/>
      <c r="G32" s="540" t="s">
        <v>576</v>
      </c>
      <c r="H32" s="541"/>
      <c r="I32" s="541"/>
      <c r="J32" s="541"/>
      <c r="K32" s="541"/>
      <c r="L32" s="541"/>
      <c r="M32" s="541"/>
      <c r="N32" s="541"/>
      <c r="O32" s="542"/>
      <c r="P32" s="161" t="s">
        <v>608</v>
      </c>
      <c r="Q32" s="161"/>
      <c r="R32" s="161"/>
      <c r="S32" s="161"/>
      <c r="T32" s="161"/>
      <c r="U32" s="161"/>
      <c r="V32" s="161"/>
      <c r="W32" s="161"/>
      <c r="X32" s="231"/>
      <c r="Y32" s="341" t="s">
        <v>12</v>
      </c>
      <c r="Z32" s="549"/>
      <c r="AA32" s="550"/>
      <c r="AB32" s="522" t="s">
        <v>301</v>
      </c>
      <c r="AC32" s="522"/>
      <c r="AD32" s="522"/>
      <c r="AE32" s="367">
        <v>55</v>
      </c>
      <c r="AF32" s="368"/>
      <c r="AG32" s="368"/>
      <c r="AH32" s="368"/>
      <c r="AI32" s="367">
        <v>76</v>
      </c>
      <c r="AJ32" s="368"/>
      <c r="AK32" s="368"/>
      <c r="AL32" s="368"/>
      <c r="AM32" s="367"/>
      <c r="AN32" s="368"/>
      <c r="AO32" s="368"/>
      <c r="AP32" s="368"/>
      <c r="AQ32" s="111" t="s">
        <v>572</v>
      </c>
      <c r="AR32" s="112"/>
      <c r="AS32" s="112"/>
      <c r="AT32" s="113"/>
      <c r="AU32" s="368" t="s">
        <v>572</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7" t="s">
        <v>571</v>
      </c>
      <c r="AF33" s="368"/>
      <c r="AG33" s="368"/>
      <c r="AH33" s="368"/>
      <c r="AI33" s="367" t="s">
        <v>571</v>
      </c>
      <c r="AJ33" s="368"/>
      <c r="AK33" s="368"/>
      <c r="AL33" s="368"/>
      <c r="AM33" s="367" t="s">
        <v>572</v>
      </c>
      <c r="AN33" s="368"/>
      <c r="AO33" s="368"/>
      <c r="AP33" s="368"/>
      <c r="AQ33" s="111" t="s">
        <v>572</v>
      </c>
      <c r="AR33" s="112"/>
      <c r="AS33" s="112"/>
      <c r="AT33" s="113"/>
      <c r="AU33" s="368">
        <v>100</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v>55</v>
      </c>
      <c r="AF34" s="368"/>
      <c r="AG34" s="368"/>
      <c r="AH34" s="368"/>
      <c r="AI34" s="367">
        <v>76</v>
      </c>
      <c r="AJ34" s="368"/>
      <c r="AK34" s="368"/>
      <c r="AL34" s="368"/>
      <c r="AM34" s="367"/>
      <c r="AN34" s="368"/>
      <c r="AO34" s="368"/>
      <c r="AP34" s="368"/>
      <c r="AQ34" s="111" t="s">
        <v>572</v>
      </c>
      <c r="AR34" s="112"/>
      <c r="AS34" s="112"/>
      <c r="AT34" s="113"/>
      <c r="AU34" s="368" t="s">
        <v>572</v>
      </c>
      <c r="AV34" s="368"/>
      <c r="AW34" s="368"/>
      <c r="AX34" s="370"/>
    </row>
    <row r="35" spans="1:50" ht="23.25" customHeight="1" x14ac:dyDescent="0.15">
      <c r="A35" s="899" t="s">
        <v>500</v>
      </c>
      <c r="B35" s="900"/>
      <c r="C35" s="900"/>
      <c r="D35" s="900"/>
      <c r="E35" s="900"/>
      <c r="F35" s="901"/>
      <c r="G35" s="905" t="s">
        <v>610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468</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530</v>
      </c>
      <c r="AF37" s="372"/>
      <c r="AG37" s="372"/>
      <c r="AH37" s="373"/>
      <c r="AI37" s="371" t="s">
        <v>527</v>
      </c>
      <c r="AJ37" s="372"/>
      <c r="AK37" s="372"/>
      <c r="AL37" s="373"/>
      <c r="AM37" s="378" t="s">
        <v>522</v>
      </c>
      <c r="AN37" s="378"/>
      <c r="AO37" s="378"/>
      <c r="AP37" s="371"/>
      <c r="AQ37" s="267" t="s">
        <v>354</v>
      </c>
      <c r="AR37" s="268"/>
      <c r="AS37" s="268"/>
      <c r="AT37" s="269"/>
      <c r="AU37" s="384" t="s">
        <v>253</v>
      </c>
      <c r="AV37" s="384"/>
      <c r="AW37" s="384"/>
      <c r="AX37" s="385"/>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t="s">
        <v>572</v>
      </c>
      <c r="AR38" s="136"/>
      <c r="AS38" s="137" t="s">
        <v>355</v>
      </c>
      <c r="AT38" s="172"/>
      <c r="AU38" s="271">
        <v>32</v>
      </c>
      <c r="AV38" s="271"/>
      <c r="AW38" s="382" t="s">
        <v>300</v>
      </c>
      <c r="AX38" s="383"/>
    </row>
    <row r="39" spans="1:50" ht="30" customHeight="1" x14ac:dyDescent="0.15">
      <c r="A39" s="515"/>
      <c r="B39" s="513"/>
      <c r="C39" s="513"/>
      <c r="D39" s="513"/>
      <c r="E39" s="513"/>
      <c r="F39" s="514"/>
      <c r="G39" s="540" t="s">
        <v>577</v>
      </c>
      <c r="H39" s="541"/>
      <c r="I39" s="541"/>
      <c r="J39" s="541"/>
      <c r="K39" s="541"/>
      <c r="L39" s="541"/>
      <c r="M39" s="541"/>
      <c r="N39" s="541"/>
      <c r="O39" s="542"/>
      <c r="P39" s="161" t="s">
        <v>609</v>
      </c>
      <c r="Q39" s="161"/>
      <c r="R39" s="161"/>
      <c r="S39" s="161"/>
      <c r="T39" s="161"/>
      <c r="U39" s="161"/>
      <c r="V39" s="161"/>
      <c r="W39" s="161"/>
      <c r="X39" s="231"/>
      <c r="Y39" s="341" t="s">
        <v>12</v>
      </c>
      <c r="Z39" s="549"/>
      <c r="AA39" s="550"/>
      <c r="AB39" s="522" t="s">
        <v>301</v>
      </c>
      <c r="AC39" s="522"/>
      <c r="AD39" s="522"/>
      <c r="AE39" s="367">
        <v>67</v>
      </c>
      <c r="AF39" s="368"/>
      <c r="AG39" s="368"/>
      <c r="AH39" s="368"/>
      <c r="AI39" s="367">
        <v>83</v>
      </c>
      <c r="AJ39" s="368"/>
      <c r="AK39" s="368"/>
      <c r="AL39" s="368"/>
      <c r="AM39" s="367"/>
      <c r="AN39" s="368"/>
      <c r="AO39" s="368"/>
      <c r="AP39" s="368"/>
      <c r="AQ39" s="111" t="s">
        <v>572</v>
      </c>
      <c r="AR39" s="112"/>
      <c r="AS39" s="112"/>
      <c r="AT39" s="113"/>
      <c r="AU39" s="368" t="s">
        <v>572</v>
      </c>
      <c r="AV39" s="368"/>
      <c r="AW39" s="368"/>
      <c r="AX39" s="370"/>
    </row>
    <row r="40" spans="1:50" ht="3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7" t="s">
        <v>571</v>
      </c>
      <c r="AF40" s="368"/>
      <c r="AG40" s="368"/>
      <c r="AH40" s="368"/>
      <c r="AI40" s="367" t="s">
        <v>571</v>
      </c>
      <c r="AJ40" s="368"/>
      <c r="AK40" s="368"/>
      <c r="AL40" s="368"/>
      <c r="AM40" s="367" t="s">
        <v>572</v>
      </c>
      <c r="AN40" s="368"/>
      <c r="AO40" s="368"/>
      <c r="AP40" s="368"/>
      <c r="AQ40" s="111" t="s">
        <v>572</v>
      </c>
      <c r="AR40" s="112"/>
      <c r="AS40" s="112"/>
      <c r="AT40" s="113"/>
      <c r="AU40" s="368">
        <v>100</v>
      </c>
      <c r="AV40" s="368"/>
      <c r="AW40" s="368"/>
      <c r="AX40" s="370"/>
    </row>
    <row r="41" spans="1:50" ht="30"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v>67</v>
      </c>
      <c r="AF41" s="368"/>
      <c r="AG41" s="368"/>
      <c r="AH41" s="368"/>
      <c r="AI41" s="367">
        <v>83</v>
      </c>
      <c r="AJ41" s="368"/>
      <c r="AK41" s="368"/>
      <c r="AL41" s="368"/>
      <c r="AM41" s="367"/>
      <c r="AN41" s="368"/>
      <c r="AO41" s="368"/>
      <c r="AP41" s="368"/>
      <c r="AQ41" s="111" t="s">
        <v>572</v>
      </c>
      <c r="AR41" s="112"/>
      <c r="AS41" s="112"/>
      <c r="AT41" s="113"/>
      <c r="AU41" s="368" t="s">
        <v>572</v>
      </c>
      <c r="AV41" s="368"/>
      <c r="AW41" s="368"/>
      <c r="AX41" s="370"/>
    </row>
    <row r="42" spans="1:50" ht="23.25" customHeight="1" x14ac:dyDescent="0.15">
      <c r="A42" s="899" t="s">
        <v>500</v>
      </c>
      <c r="B42" s="900"/>
      <c r="C42" s="900"/>
      <c r="D42" s="900"/>
      <c r="E42" s="900"/>
      <c r="F42" s="901"/>
      <c r="G42" s="905" t="s">
        <v>610</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468</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530</v>
      </c>
      <c r="AF44" s="372"/>
      <c r="AG44" s="372"/>
      <c r="AH44" s="373"/>
      <c r="AI44" s="371" t="s">
        <v>527</v>
      </c>
      <c r="AJ44" s="372"/>
      <c r="AK44" s="372"/>
      <c r="AL44" s="373"/>
      <c r="AM44" s="378" t="s">
        <v>522</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654"/>
      <c r="AC46" s="654"/>
      <c r="AD46" s="65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2"/>
      <c r="AC47" s="742"/>
      <c r="AD47" s="74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9" t="s">
        <v>500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468</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530</v>
      </c>
      <c r="AF51" s="372"/>
      <c r="AG51" s="372"/>
      <c r="AH51" s="373"/>
      <c r="AI51" s="371" t="s">
        <v>527</v>
      </c>
      <c r="AJ51" s="372"/>
      <c r="AK51" s="372"/>
      <c r="AL51" s="373"/>
      <c r="AM51" s="378" t="s">
        <v>523</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654"/>
      <c r="AC53" s="654"/>
      <c r="AD53" s="65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2"/>
      <c r="AC54" s="742"/>
      <c r="AD54" s="74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9" t="s">
        <v>500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468</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531</v>
      </c>
      <c r="AF58" s="372"/>
      <c r="AG58" s="372"/>
      <c r="AH58" s="373"/>
      <c r="AI58" s="371" t="s">
        <v>527</v>
      </c>
      <c r="AJ58" s="372"/>
      <c r="AK58" s="372"/>
      <c r="AL58" s="373"/>
      <c r="AM58" s="378" t="s">
        <v>522</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654"/>
      <c r="AC60" s="654"/>
      <c r="AD60" s="6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2"/>
      <c r="AC61" s="742"/>
      <c r="AD61" s="74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9" t="s">
        <v>500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469</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464</v>
      </c>
      <c r="X65" s="872"/>
      <c r="Y65" s="875"/>
      <c r="Z65" s="875"/>
      <c r="AA65" s="876"/>
      <c r="AB65" s="869" t="s">
        <v>11</v>
      </c>
      <c r="AC65" s="865"/>
      <c r="AD65" s="866"/>
      <c r="AE65" s="371" t="s">
        <v>530</v>
      </c>
      <c r="AF65" s="372"/>
      <c r="AG65" s="372"/>
      <c r="AH65" s="373"/>
      <c r="AI65" s="371" t="s">
        <v>527</v>
      </c>
      <c r="AJ65" s="372"/>
      <c r="AK65" s="372"/>
      <c r="AL65" s="373"/>
      <c r="AM65" s="378" t="s">
        <v>522</v>
      </c>
      <c r="AN65" s="378"/>
      <c r="AO65" s="378"/>
      <c r="AP65" s="371"/>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6"/>
      <c r="AG66" s="336"/>
      <c r="AH66" s="337"/>
      <c r="AI66" s="335"/>
      <c r="AJ66" s="336"/>
      <c r="AK66" s="336"/>
      <c r="AL66" s="337"/>
      <c r="AM66" s="379"/>
      <c r="AN66" s="379"/>
      <c r="AO66" s="379"/>
      <c r="AP66" s="335"/>
      <c r="AQ66" s="270"/>
      <c r="AR66" s="271"/>
      <c r="AS66" s="867" t="s">
        <v>355</v>
      </c>
      <c r="AT66" s="868"/>
      <c r="AU66" s="271"/>
      <c r="AV66" s="271"/>
      <c r="AW66" s="867" t="s">
        <v>467</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490</v>
      </c>
      <c r="AC67" s="953"/>
      <c r="AD67" s="95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490</v>
      </c>
      <c r="AC68" s="976"/>
      <c r="AD68" s="97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491</v>
      </c>
      <c r="AC69" s="977"/>
      <c r="AD69" s="977"/>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x14ac:dyDescent="0.15">
      <c r="A70" s="853" t="s">
        <v>474</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489</v>
      </c>
      <c r="X70" s="946"/>
      <c r="Y70" s="951" t="s">
        <v>12</v>
      </c>
      <c r="Z70" s="951"/>
      <c r="AA70" s="952"/>
      <c r="AB70" s="953" t="s">
        <v>490</v>
      </c>
      <c r="AC70" s="953"/>
      <c r="AD70" s="95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490</v>
      </c>
      <c r="AC71" s="976"/>
      <c r="AD71" s="97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491</v>
      </c>
      <c r="AC72" s="977"/>
      <c r="AD72" s="97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9" t="s">
        <v>469</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1" t="s">
        <v>530</v>
      </c>
      <c r="AF73" s="372"/>
      <c r="AG73" s="372"/>
      <c r="AH73" s="373"/>
      <c r="AI73" s="371" t="s">
        <v>527</v>
      </c>
      <c r="AJ73" s="372"/>
      <c r="AK73" s="372"/>
      <c r="AL73" s="373"/>
      <c r="AM73" s="378" t="s">
        <v>522</v>
      </c>
      <c r="AN73" s="378"/>
      <c r="AO73" s="378"/>
      <c r="AP73" s="371"/>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3" t="s">
        <v>503</v>
      </c>
      <c r="B78" s="914"/>
      <c r="C78" s="914"/>
      <c r="D78" s="914"/>
      <c r="E78" s="911" t="s">
        <v>446</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463</v>
      </c>
      <c r="AP79" s="149"/>
      <c r="AQ79" s="149"/>
      <c r="AR79" s="81" t="s">
        <v>461</v>
      </c>
      <c r="AS79" s="148"/>
      <c r="AT79" s="149"/>
      <c r="AU79" s="149"/>
      <c r="AV79" s="149"/>
      <c r="AW79" s="149"/>
      <c r="AX79" s="150"/>
    </row>
    <row r="80" spans="1:50" ht="18.75" hidden="1" customHeight="1" x14ac:dyDescent="0.15">
      <c r="A80" s="519" t="s">
        <v>266</v>
      </c>
      <c r="B80" s="848" t="s">
        <v>460</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1"/>
      <c r="D81" s="551"/>
      <c r="E81" s="551"/>
      <c r="F81" s="552"/>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1"/>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71" t="s">
        <v>530</v>
      </c>
      <c r="AF85" s="372"/>
      <c r="AG85" s="372"/>
      <c r="AH85" s="373"/>
      <c r="AI85" s="371" t="s">
        <v>527</v>
      </c>
      <c r="AJ85" s="372"/>
      <c r="AK85" s="372"/>
      <c r="AL85" s="373"/>
      <c r="AM85" s="378" t="s">
        <v>522</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1"/>
      <c r="C86" s="551"/>
      <c r="D86" s="551"/>
      <c r="E86" s="551"/>
      <c r="F86" s="552"/>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1"/>
      <c r="R87" s="801"/>
      <c r="S87" s="801"/>
      <c r="T87" s="801"/>
      <c r="U87" s="801"/>
      <c r="V87" s="801"/>
      <c r="W87" s="801"/>
      <c r="X87" s="802"/>
      <c r="Y87" s="757" t="s">
        <v>62</v>
      </c>
      <c r="Z87" s="758"/>
      <c r="AA87" s="759"/>
      <c r="AB87" s="654"/>
      <c r="AC87" s="654"/>
      <c r="AD87" s="65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1"/>
      <c r="C88" s="551"/>
      <c r="D88" s="551"/>
      <c r="E88" s="551"/>
      <c r="F88" s="552"/>
      <c r="G88" s="232"/>
      <c r="H88" s="233"/>
      <c r="I88" s="233"/>
      <c r="J88" s="233"/>
      <c r="K88" s="233"/>
      <c r="L88" s="233"/>
      <c r="M88" s="233"/>
      <c r="N88" s="233"/>
      <c r="O88" s="234"/>
      <c r="P88" s="803"/>
      <c r="Q88" s="803"/>
      <c r="R88" s="803"/>
      <c r="S88" s="803"/>
      <c r="T88" s="803"/>
      <c r="U88" s="803"/>
      <c r="V88" s="803"/>
      <c r="W88" s="803"/>
      <c r="X88" s="804"/>
      <c r="Y88" s="730" t="s">
        <v>54</v>
      </c>
      <c r="Z88" s="731"/>
      <c r="AA88" s="732"/>
      <c r="AB88" s="742"/>
      <c r="AC88" s="742"/>
      <c r="AD88" s="74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thickBo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5"/>
      <c r="Y89" s="730" t="s">
        <v>13</v>
      </c>
      <c r="Z89" s="731"/>
      <c r="AA89" s="732"/>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71" t="s">
        <v>530</v>
      </c>
      <c r="AF90" s="372"/>
      <c r="AG90" s="372"/>
      <c r="AH90" s="373"/>
      <c r="AI90" s="371" t="s">
        <v>527</v>
      </c>
      <c r="AJ90" s="372"/>
      <c r="AK90" s="372"/>
      <c r="AL90" s="373"/>
      <c r="AM90" s="378" t="s">
        <v>522</v>
      </c>
      <c r="AN90" s="378"/>
      <c r="AO90" s="378"/>
      <c r="AP90" s="371"/>
      <c r="AQ90" s="176" t="s">
        <v>354</v>
      </c>
      <c r="AR90" s="169"/>
      <c r="AS90" s="169"/>
      <c r="AT90" s="170"/>
      <c r="AU90" s="376" t="s">
        <v>253</v>
      </c>
      <c r="AV90" s="376"/>
      <c r="AW90" s="376"/>
      <c r="AX90" s="377"/>
    </row>
    <row r="91" spans="1:60" ht="18.75" hidden="1" customHeight="1" x14ac:dyDescent="0.15">
      <c r="A91" s="520"/>
      <c r="B91" s="551"/>
      <c r="C91" s="551"/>
      <c r="D91" s="551"/>
      <c r="E91" s="551"/>
      <c r="F91" s="552"/>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1"/>
      <c r="R92" s="801"/>
      <c r="S92" s="801"/>
      <c r="T92" s="801"/>
      <c r="U92" s="801"/>
      <c r="V92" s="801"/>
      <c r="W92" s="801"/>
      <c r="X92" s="802"/>
      <c r="Y92" s="757" t="s">
        <v>62</v>
      </c>
      <c r="Z92" s="758"/>
      <c r="AA92" s="759"/>
      <c r="AB92" s="654"/>
      <c r="AC92" s="654"/>
      <c r="AD92" s="6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3"/>
      <c r="Q93" s="803"/>
      <c r="R93" s="803"/>
      <c r="S93" s="803"/>
      <c r="T93" s="803"/>
      <c r="U93" s="803"/>
      <c r="V93" s="803"/>
      <c r="W93" s="803"/>
      <c r="X93" s="804"/>
      <c r="Y93" s="730" t="s">
        <v>54</v>
      </c>
      <c r="Z93" s="731"/>
      <c r="AA93" s="732"/>
      <c r="AB93" s="742"/>
      <c r="AC93" s="742"/>
      <c r="AD93" s="74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5"/>
      <c r="Y94" s="730" t="s">
        <v>13</v>
      </c>
      <c r="Z94" s="731"/>
      <c r="AA94" s="732"/>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71" t="s">
        <v>530</v>
      </c>
      <c r="AF95" s="372"/>
      <c r="AG95" s="372"/>
      <c r="AH95" s="373"/>
      <c r="AI95" s="371" t="s">
        <v>527</v>
      </c>
      <c r="AJ95" s="372"/>
      <c r="AK95" s="372"/>
      <c r="AL95" s="373"/>
      <c r="AM95" s="378" t="s">
        <v>522</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1"/>
      <c r="C96" s="551"/>
      <c r="D96" s="551"/>
      <c r="E96" s="551"/>
      <c r="F96" s="552"/>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1"/>
      <c r="C97" s="551"/>
      <c r="D97" s="551"/>
      <c r="E97" s="551"/>
      <c r="F97" s="552"/>
      <c r="G97" s="230"/>
      <c r="H97" s="161"/>
      <c r="I97" s="161"/>
      <c r="J97" s="161"/>
      <c r="K97" s="161"/>
      <c r="L97" s="161"/>
      <c r="M97" s="161"/>
      <c r="N97" s="161"/>
      <c r="O97" s="231"/>
      <c r="P97" s="161"/>
      <c r="Q97" s="801"/>
      <c r="R97" s="801"/>
      <c r="S97" s="801"/>
      <c r="T97" s="801"/>
      <c r="U97" s="801"/>
      <c r="V97" s="801"/>
      <c r="W97" s="801"/>
      <c r="X97" s="802"/>
      <c r="Y97" s="757" t="s">
        <v>62</v>
      </c>
      <c r="Z97" s="758"/>
      <c r="AA97" s="759"/>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3"/>
      <c r="Q98" s="803"/>
      <c r="R98" s="803"/>
      <c r="S98" s="803"/>
      <c r="T98" s="803"/>
      <c r="U98" s="803"/>
      <c r="V98" s="803"/>
      <c r="W98" s="803"/>
      <c r="X98" s="804"/>
      <c r="Y98" s="730" t="s">
        <v>54</v>
      </c>
      <c r="Z98" s="731"/>
      <c r="AA98" s="732"/>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530</v>
      </c>
      <c r="AF100" s="826"/>
      <c r="AG100" s="826"/>
      <c r="AH100" s="827"/>
      <c r="AI100" s="825" t="s">
        <v>527</v>
      </c>
      <c r="AJ100" s="826"/>
      <c r="AK100" s="826"/>
      <c r="AL100" s="827"/>
      <c r="AM100" s="825" t="s">
        <v>523</v>
      </c>
      <c r="AN100" s="826"/>
      <c r="AO100" s="826"/>
      <c r="AP100" s="827"/>
      <c r="AQ100" s="930" t="s">
        <v>516</v>
      </c>
      <c r="AR100" s="931"/>
      <c r="AS100" s="931"/>
      <c r="AT100" s="932"/>
      <c r="AU100" s="930" t="s">
        <v>513</v>
      </c>
      <c r="AV100" s="931"/>
      <c r="AW100" s="931"/>
      <c r="AX100" s="933"/>
    </row>
    <row r="101" spans="1:60" ht="23.25" customHeight="1" x14ac:dyDescent="0.15">
      <c r="A101" s="491"/>
      <c r="B101" s="492"/>
      <c r="C101" s="492"/>
      <c r="D101" s="492"/>
      <c r="E101" s="492"/>
      <c r="F101" s="493"/>
      <c r="G101" s="161" t="s">
        <v>578</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654" t="s">
        <v>491</v>
      </c>
      <c r="AC101" s="654"/>
      <c r="AD101" s="654"/>
      <c r="AE101" s="367">
        <v>100</v>
      </c>
      <c r="AF101" s="368"/>
      <c r="AG101" s="368"/>
      <c r="AH101" s="369"/>
      <c r="AI101" s="367">
        <v>100</v>
      </c>
      <c r="AJ101" s="368"/>
      <c r="AK101" s="368"/>
      <c r="AL101" s="369"/>
      <c r="AM101" s="367">
        <v>100</v>
      </c>
      <c r="AN101" s="368"/>
      <c r="AO101" s="368"/>
      <c r="AP101" s="369"/>
      <c r="AQ101" s="367" t="s">
        <v>572</v>
      </c>
      <c r="AR101" s="368"/>
      <c r="AS101" s="368"/>
      <c r="AT101" s="369"/>
      <c r="AU101" s="367" t="s">
        <v>572</v>
      </c>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654" t="s">
        <v>491</v>
      </c>
      <c r="AC102" s="654"/>
      <c r="AD102" s="654"/>
      <c r="AE102" s="361" t="s">
        <v>572</v>
      </c>
      <c r="AF102" s="361"/>
      <c r="AG102" s="361"/>
      <c r="AH102" s="361"/>
      <c r="AI102" s="361" t="s">
        <v>572</v>
      </c>
      <c r="AJ102" s="361"/>
      <c r="AK102" s="361"/>
      <c r="AL102" s="361"/>
      <c r="AM102" s="361" t="s">
        <v>572</v>
      </c>
      <c r="AN102" s="361"/>
      <c r="AO102" s="361"/>
      <c r="AP102" s="361"/>
      <c r="AQ102" s="816" t="s">
        <v>572</v>
      </c>
      <c r="AR102" s="817"/>
      <c r="AS102" s="817"/>
      <c r="AT102" s="818"/>
      <c r="AU102" s="816" t="s">
        <v>572</v>
      </c>
      <c r="AV102" s="817"/>
      <c r="AW102" s="817"/>
      <c r="AX102" s="818"/>
    </row>
    <row r="103" spans="1:60" ht="31.5" hidden="1" customHeight="1" x14ac:dyDescent="0.15">
      <c r="A103" s="488" t="s">
        <v>470</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3" t="s">
        <v>516</v>
      </c>
      <c r="AR103" s="364"/>
      <c r="AS103" s="364"/>
      <c r="AT103" s="365"/>
      <c r="AU103" s="363" t="s">
        <v>513</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6"/>
      <c r="AV105" s="817"/>
      <c r="AW105" s="817"/>
      <c r="AX105" s="818"/>
    </row>
    <row r="106" spans="1:60" ht="31.5" hidden="1" customHeight="1" x14ac:dyDescent="0.15">
      <c r="A106" s="488" t="s">
        <v>470</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3" t="s">
        <v>516</v>
      </c>
      <c r="AR106" s="364"/>
      <c r="AS106" s="364"/>
      <c r="AT106" s="365"/>
      <c r="AU106" s="363" t="s">
        <v>513</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6"/>
      <c r="AV108" s="817"/>
      <c r="AW108" s="817"/>
      <c r="AX108" s="818"/>
    </row>
    <row r="109" spans="1:60" ht="31.5" hidden="1" customHeight="1" x14ac:dyDescent="0.15">
      <c r="A109" s="488" t="s">
        <v>470</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3" t="s">
        <v>516</v>
      </c>
      <c r="AR109" s="364"/>
      <c r="AS109" s="364"/>
      <c r="AT109" s="365"/>
      <c r="AU109" s="363" t="s">
        <v>513</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6"/>
      <c r="AV111" s="817"/>
      <c r="AW111" s="817"/>
      <c r="AX111" s="818"/>
    </row>
    <row r="112" spans="1:60" ht="31.5" hidden="1" customHeight="1" x14ac:dyDescent="0.15">
      <c r="A112" s="488" t="s">
        <v>470</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3" t="s">
        <v>516</v>
      </c>
      <c r="AR112" s="364"/>
      <c r="AS112" s="364"/>
      <c r="AT112" s="365"/>
      <c r="AU112" s="363" t="s">
        <v>513</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8" t="s">
        <v>517</v>
      </c>
      <c r="AR115" s="339"/>
      <c r="AS115" s="339"/>
      <c r="AT115" s="339"/>
      <c r="AU115" s="339"/>
      <c r="AV115" s="339"/>
      <c r="AW115" s="339"/>
      <c r="AX115" s="340"/>
    </row>
    <row r="116" spans="1:50" ht="23.25" customHeight="1" x14ac:dyDescent="0.15">
      <c r="A116" s="292"/>
      <c r="B116" s="293"/>
      <c r="C116" s="293"/>
      <c r="D116" s="293"/>
      <c r="E116" s="293"/>
      <c r="F116" s="294"/>
      <c r="G116" s="354" t="s">
        <v>561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572</v>
      </c>
      <c r="AC116" s="301"/>
      <c r="AD116" s="302"/>
      <c r="AE116" s="361" t="s">
        <v>572</v>
      </c>
      <c r="AF116" s="361"/>
      <c r="AG116" s="361"/>
      <c r="AH116" s="361"/>
      <c r="AI116" s="361" t="s">
        <v>572</v>
      </c>
      <c r="AJ116" s="361"/>
      <c r="AK116" s="361"/>
      <c r="AL116" s="361"/>
      <c r="AM116" s="361" t="s">
        <v>572</v>
      </c>
      <c r="AN116" s="361"/>
      <c r="AO116" s="361"/>
      <c r="AP116" s="361"/>
      <c r="AQ116" s="367" t="s">
        <v>572</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561</v>
      </c>
      <c r="AC117" s="345"/>
      <c r="AD117" s="346"/>
      <c r="AE117" s="306" t="s">
        <v>572</v>
      </c>
      <c r="AF117" s="306"/>
      <c r="AG117" s="306"/>
      <c r="AH117" s="306"/>
      <c r="AI117" s="306" t="s">
        <v>572</v>
      </c>
      <c r="AJ117" s="306"/>
      <c r="AK117" s="306"/>
      <c r="AL117" s="306"/>
      <c r="AM117" s="306" t="s">
        <v>572</v>
      </c>
      <c r="AN117" s="306"/>
      <c r="AO117" s="306"/>
      <c r="AP117" s="306"/>
      <c r="AQ117" s="306" t="s">
        <v>572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8" t="s">
        <v>517</v>
      </c>
      <c r="AR118" s="339"/>
      <c r="AS118" s="339"/>
      <c r="AT118" s="339"/>
      <c r="AU118" s="339"/>
      <c r="AV118" s="339"/>
      <c r="AW118" s="339"/>
      <c r="AX118" s="340"/>
    </row>
    <row r="119" spans="1:50" ht="23.25" hidden="1" customHeight="1" x14ac:dyDescent="0.15">
      <c r="A119" s="292"/>
      <c r="B119" s="293"/>
      <c r="C119" s="293"/>
      <c r="D119" s="293"/>
      <c r="E119" s="293"/>
      <c r="F119" s="294"/>
      <c r="G119" s="354" t="s">
        <v>478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477</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8" t="s">
        <v>517</v>
      </c>
      <c r="AR121" s="339"/>
      <c r="AS121" s="339"/>
      <c r="AT121" s="339"/>
      <c r="AU121" s="339"/>
      <c r="AV121" s="339"/>
      <c r="AW121" s="339"/>
      <c r="AX121" s="340"/>
    </row>
    <row r="122" spans="1:50" ht="23.25" hidden="1" customHeight="1" x14ac:dyDescent="0.15">
      <c r="A122" s="292"/>
      <c r="B122" s="293"/>
      <c r="C122" s="293"/>
      <c r="D122" s="293"/>
      <c r="E122" s="293"/>
      <c r="F122" s="294"/>
      <c r="G122" s="354" t="s">
        <v>479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480</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8" t="s">
        <v>517</v>
      </c>
      <c r="AR124" s="339"/>
      <c r="AS124" s="339"/>
      <c r="AT124" s="339"/>
      <c r="AU124" s="339"/>
      <c r="AV124" s="339"/>
      <c r="AW124" s="339"/>
      <c r="AX124" s="340"/>
    </row>
    <row r="125" spans="1:50" ht="23.25" hidden="1" customHeight="1" x14ac:dyDescent="0.15">
      <c r="A125" s="292"/>
      <c r="B125" s="293"/>
      <c r="C125" s="293"/>
      <c r="D125" s="293"/>
      <c r="E125" s="293"/>
      <c r="F125" s="294"/>
      <c r="G125" s="354" t="s">
        <v>479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477</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530</v>
      </c>
      <c r="AF127" s="298"/>
      <c r="AG127" s="298"/>
      <c r="AH127" s="299"/>
      <c r="AI127" s="303" t="s">
        <v>527</v>
      </c>
      <c r="AJ127" s="298"/>
      <c r="AK127" s="298"/>
      <c r="AL127" s="299"/>
      <c r="AM127" s="303" t="s">
        <v>522</v>
      </c>
      <c r="AN127" s="298"/>
      <c r="AO127" s="298"/>
      <c r="AP127" s="299"/>
      <c r="AQ127" s="338" t="s">
        <v>517</v>
      </c>
      <c r="AR127" s="339"/>
      <c r="AS127" s="339"/>
      <c r="AT127" s="339"/>
      <c r="AU127" s="339"/>
      <c r="AV127" s="339"/>
      <c r="AW127" s="339"/>
      <c r="AX127" s="340"/>
    </row>
    <row r="128" spans="1:50" ht="23.25" hidden="1" customHeight="1" x14ac:dyDescent="0.15">
      <c r="A128" s="292"/>
      <c r="B128" s="293"/>
      <c r="C128" s="293"/>
      <c r="D128" s="293"/>
      <c r="E128" s="293"/>
      <c r="F128" s="294"/>
      <c r="G128" s="354" t="s">
        <v>479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477</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560</v>
      </c>
      <c r="B130" s="993"/>
      <c r="C130" s="992" t="s">
        <v>358</v>
      </c>
      <c r="D130" s="993"/>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t="s">
        <v>572</v>
      </c>
      <c r="AV133" s="136"/>
      <c r="AW133" s="137" t="s">
        <v>300</v>
      </c>
      <c r="AX133" s="138"/>
    </row>
    <row r="134" spans="1:50" ht="39.75" customHeight="1" x14ac:dyDescent="0.15">
      <c r="A134" s="996"/>
      <c r="B134" s="252"/>
      <c r="C134" s="251"/>
      <c r="D134" s="252"/>
      <c r="E134" s="251"/>
      <c r="F134" s="314"/>
      <c r="G134" s="230" t="s">
        <v>694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491</v>
      </c>
      <c r="AC134" s="221"/>
      <c r="AD134" s="221"/>
      <c r="AE134" s="266">
        <v>77.099999999999994</v>
      </c>
      <c r="AF134" s="112"/>
      <c r="AG134" s="112"/>
      <c r="AH134" s="112"/>
      <c r="AI134" s="266">
        <v>78.3</v>
      </c>
      <c r="AJ134" s="112"/>
      <c r="AK134" s="112"/>
      <c r="AL134" s="112"/>
      <c r="AM134" s="266"/>
      <c r="AN134" s="112"/>
      <c r="AO134" s="112"/>
      <c r="AP134" s="112"/>
      <c r="AQ134" s="266" t="s">
        <v>572</v>
      </c>
      <c r="AR134" s="112"/>
      <c r="AS134" s="112"/>
      <c r="AT134" s="112"/>
      <c r="AU134" s="266" t="s">
        <v>572</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491</v>
      </c>
      <c r="AC135" s="133"/>
      <c r="AD135" s="133"/>
      <c r="AE135" s="266" t="s">
        <v>571</v>
      </c>
      <c r="AF135" s="112"/>
      <c r="AG135" s="112"/>
      <c r="AH135" s="112"/>
      <c r="AI135" s="266" t="s">
        <v>571</v>
      </c>
      <c r="AJ135" s="112"/>
      <c r="AK135" s="112"/>
      <c r="AL135" s="112"/>
      <c r="AM135" s="266" t="s">
        <v>572</v>
      </c>
      <c r="AN135" s="112"/>
      <c r="AO135" s="112"/>
      <c r="AP135" s="112"/>
      <c r="AQ135" s="266" t="s">
        <v>572</v>
      </c>
      <c r="AR135" s="112"/>
      <c r="AS135" s="112"/>
      <c r="AT135" s="112"/>
      <c r="AU135" s="266">
        <v>81</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556</v>
      </c>
      <c r="D430" s="250"/>
      <c r="E430" s="238" t="s">
        <v>540</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607</v>
      </c>
      <c r="AF432" s="136"/>
      <c r="AG432" s="137" t="s">
        <v>355</v>
      </c>
      <c r="AH432" s="172"/>
      <c r="AI432" s="182"/>
      <c r="AJ432" s="182"/>
      <c r="AK432" s="182"/>
      <c r="AL432" s="177"/>
      <c r="AM432" s="182"/>
      <c r="AN432" s="182"/>
      <c r="AO432" s="182"/>
      <c r="AP432" s="177"/>
      <c r="AQ432" s="217" t="s">
        <v>607</v>
      </c>
      <c r="AR432" s="136"/>
      <c r="AS432" s="137" t="s">
        <v>355</v>
      </c>
      <c r="AT432" s="172"/>
      <c r="AU432" s="136" t="s">
        <v>607</v>
      </c>
      <c r="AV432" s="136"/>
      <c r="AW432" s="137" t="s">
        <v>300</v>
      </c>
      <c r="AX432" s="138"/>
    </row>
    <row r="433" spans="1:50" ht="23.25" customHeight="1" x14ac:dyDescent="0.15">
      <c r="A433" s="996"/>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607</v>
      </c>
      <c r="AC433" s="133"/>
      <c r="AD433" s="133"/>
      <c r="AE433" s="111" t="s">
        <v>607</v>
      </c>
      <c r="AF433" s="112"/>
      <c r="AG433" s="112"/>
      <c r="AH433" s="112"/>
      <c r="AI433" s="111" t="s">
        <v>607</v>
      </c>
      <c r="AJ433" s="112"/>
      <c r="AK433" s="112"/>
      <c r="AL433" s="112"/>
      <c r="AM433" s="111" t="s">
        <v>607</v>
      </c>
      <c r="AN433" s="112"/>
      <c r="AO433" s="112"/>
      <c r="AP433" s="113"/>
      <c r="AQ433" s="111" t="s">
        <v>607</v>
      </c>
      <c r="AR433" s="112"/>
      <c r="AS433" s="112"/>
      <c r="AT433" s="113"/>
      <c r="AU433" s="112" t="s">
        <v>607</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607</v>
      </c>
      <c r="AF434" s="112"/>
      <c r="AG434" s="112"/>
      <c r="AH434" s="113"/>
      <c r="AI434" s="111" t="s">
        <v>607</v>
      </c>
      <c r="AJ434" s="112"/>
      <c r="AK434" s="112"/>
      <c r="AL434" s="112"/>
      <c r="AM434" s="111" t="s">
        <v>607</v>
      </c>
      <c r="AN434" s="112"/>
      <c r="AO434" s="112"/>
      <c r="AP434" s="113"/>
      <c r="AQ434" s="111" t="s">
        <v>607</v>
      </c>
      <c r="AR434" s="112"/>
      <c r="AS434" s="112"/>
      <c r="AT434" s="113"/>
      <c r="AU434" s="112" t="s">
        <v>607</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3"/>
      <c r="AI435" s="111" t="s">
        <v>607</v>
      </c>
      <c r="AJ435" s="112"/>
      <c r="AK435" s="112"/>
      <c r="AL435" s="112"/>
      <c r="AM435" s="111" t="s">
        <v>607</v>
      </c>
      <c r="AN435" s="112"/>
      <c r="AO435" s="112"/>
      <c r="AP435" s="113"/>
      <c r="AQ435" s="111" t="s">
        <v>607</v>
      </c>
      <c r="AR435" s="112"/>
      <c r="AS435" s="112"/>
      <c r="AT435" s="113"/>
      <c r="AU435" s="112" t="s">
        <v>607</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607</v>
      </c>
      <c r="AF457" s="136"/>
      <c r="AG457" s="137" t="s">
        <v>355</v>
      </c>
      <c r="AH457" s="172"/>
      <c r="AI457" s="182"/>
      <c r="AJ457" s="182"/>
      <c r="AK457" s="182"/>
      <c r="AL457" s="177"/>
      <c r="AM457" s="182"/>
      <c r="AN457" s="182"/>
      <c r="AO457" s="182"/>
      <c r="AP457" s="177"/>
      <c r="AQ457" s="217" t="s">
        <v>607</v>
      </c>
      <c r="AR457" s="136"/>
      <c r="AS457" s="137" t="s">
        <v>355</v>
      </c>
      <c r="AT457" s="172"/>
      <c r="AU457" s="136" t="s">
        <v>607</v>
      </c>
      <c r="AV457" s="136"/>
      <c r="AW457" s="137" t="s">
        <v>300</v>
      </c>
      <c r="AX457" s="138"/>
    </row>
    <row r="458" spans="1:50" ht="23.25" customHeight="1" x14ac:dyDescent="0.15">
      <c r="A458" s="996"/>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607</v>
      </c>
      <c r="AC458" s="133"/>
      <c r="AD458" s="133"/>
      <c r="AE458" s="111" t="s">
        <v>607</v>
      </c>
      <c r="AF458" s="112"/>
      <c r="AG458" s="112"/>
      <c r="AH458" s="112"/>
      <c r="AI458" s="111" t="s">
        <v>607</v>
      </c>
      <c r="AJ458" s="112"/>
      <c r="AK458" s="112"/>
      <c r="AL458" s="112"/>
      <c r="AM458" s="111" t="s">
        <v>607</v>
      </c>
      <c r="AN458" s="112"/>
      <c r="AO458" s="112"/>
      <c r="AP458" s="113"/>
      <c r="AQ458" s="111" t="s">
        <v>607</v>
      </c>
      <c r="AR458" s="112"/>
      <c r="AS458" s="112"/>
      <c r="AT458" s="113"/>
      <c r="AU458" s="112" t="s">
        <v>607</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607</v>
      </c>
      <c r="AC459" s="221"/>
      <c r="AD459" s="221"/>
      <c r="AE459" s="111" t="s">
        <v>607</v>
      </c>
      <c r="AF459" s="112"/>
      <c r="AG459" s="112"/>
      <c r="AH459" s="113"/>
      <c r="AI459" s="111" t="s">
        <v>607</v>
      </c>
      <c r="AJ459" s="112"/>
      <c r="AK459" s="112"/>
      <c r="AL459" s="112"/>
      <c r="AM459" s="111" t="s">
        <v>607</v>
      </c>
      <c r="AN459" s="112"/>
      <c r="AO459" s="112"/>
      <c r="AP459" s="113"/>
      <c r="AQ459" s="111" t="s">
        <v>607</v>
      </c>
      <c r="AR459" s="112"/>
      <c r="AS459" s="112"/>
      <c r="AT459" s="113"/>
      <c r="AU459" s="112" t="s">
        <v>607</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607</v>
      </c>
      <c r="AJ460" s="112"/>
      <c r="AK460" s="112"/>
      <c r="AL460" s="112"/>
      <c r="AM460" s="111" t="s">
        <v>607</v>
      </c>
      <c r="AN460" s="112"/>
      <c r="AO460" s="112"/>
      <c r="AP460" s="113"/>
      <c r="AQ460" s="111" t="s">
        <v>607</v>
      </c>
      <c r="AR460" s="112"/>
      <c r="AS460" s="112"/>
      <c r="AT460" s="113"/>
      <c r="AU460" s="112" t="s">
        <v>607</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607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569</v>
      </c>
      <c r="AE702" s="898"/>
      <c r="AF702" s="898"/>
      <c r="AG702" s="887" t="s">
        <v>585</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569</v>
      </c>
      <c r="AE703" s="155"/>
      <c r="AF703" s="155"/>
      <c r="AG703" s="665" t="s">
        <v>586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569</v>
      </c>
      <c r="AE704" s="586"/>
      <c r="AF704" s="586"/>
      <c r="AG704" s="428" t="s">
        <v>587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569</v>
      </c>
      <c r="AE705" s="734"/>
      <c r="AF705" s="734"/>
      <c r="AG705" s="160" t="s">
        <v>584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2"/>
      <c r="C706" s="614"/>
      <c r="D706" s="615"/>
      <c r="E706" s="684" t="s">
        <v>501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582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2"/>
      <c r="C707" s="616"/>
      <c r="D707" s="617"/>
      <c r="E707" s="687" t="s">
        <v>437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582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583</v>
      </c>
      <c r="AE708" s="669"/>
      <c r="AF708" s="669"/>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569</v>
      </c>
      <c r="AE709" s="155"/>
      <c r="AF709" s="155"/>
      <c r="AG709" s="665" t="s">
        <v>588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569</v>
      </c>
      <c r="AE710" s="155"/>
      <c r="AF710" s="155"/>
      <c r="AG710" s="665" t="s">
        <v>589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569</v>
      </c>
      <c r="AE711" s="155"/>
      <c r="AF711" s="155"/>
      <c r="AG711" s="665" t="s">
        <v>590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569</v>
      </c>
      <c r="AE713" s="155"/>
      <c r="AF713" s="156"/>
      <c r="AG713" s="665" t="s">
        <v>591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442</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569</v>
      </c>
      <c r="AE714" s="592"/>
      <c r="AF714" s="593"/>
      <c r="AG714" s="690" t="s">
        <v>592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5"/>
      <c r="C715" s="660" t="s">
        <v>443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569</v>
      </c>
      <c r="AE715" s="669"/>
      <c r="AF715" s="779"/>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569</v>
      </c>
      <c r="AE716" s="761"/>
      <c r="AF716" s="761"/>
      <c r="AG716" s="665" t="s">
        <v>594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569</v>
      </c>
      <c r="AE717" s="155"/>
      <c r="AF717" s="155"/>
      <c r="AG717" s="665" t="s">
        <v>595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569</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t="s">
        <v>583</v>
      </c>
      <c r="AE719" s="669"/>
      <c r="AF719" s="669"/>
      <c r="AG719" s="160" t="s">
        <v>572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458</v>
      </c>
      <c r="D720" s="935"/>
      <c r="E720" s="935"/>
      <c r="F720" s="938"/>
      <c r="G720" s="934" t="s">
        <v>459</v>
      </c>
      <c r="H720" s="935"/>
      <c r="I720" s="935"/>
      <c r="J720" s="935"/>
      <c r="K720" s="935"/>
      <c r="L720" s="935"/>
      <c r="M720" s="935"/>
      <c r="N720" s="934" t="s">
        <v>462</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t="s">
        <v>611</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597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6" t="s">
        <v>57</v>
      </c>
      <c r="D727" s="697"/>
      <c r="E727" s="697"/>
      <c r="F727" s="698"/>
      <c r="G727" s="797" t="s">
        <v>598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25.5" customHeight="1" thickBot="1" x14ac:dyDescent="0.2">
      <c r="A735" s="611" t="s">
        <v>612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544</v>
      </c>
      <c r="B737" s="124"/>
      <c r="C737" s="124"/>
      <c r="D737" s="125"/>
      <c r="E737" s="122" t="s">
        <v>599</v>
      </c>
      <c r="F737" s="122"/>
      <c r="G737" s="122"/>
      <c r="H737" s="122"/>
      <c r="I737" s="122"/>
      <c r="J737" s="122"/>
      <c r="K737" s="122"/>
      <c r="L737" s="122"/>
      <c r="M737" s="122"/>
      <c r="N737" s="101" t="s">
        <v>537</v>
      </c>
      <c r="O737" s="101"/>
      <c r="P737" s="101"/>
      <c r="Q737" s="101"/>
      <c r="R737" s="122" t="s">
        <v>600</v>
      </c>
      <c r="S737" s="122"/>
      <c r="T737" s="122"/>
      <c r="U737" s="122"/>
      <c r="V737" s="122"/>
      <c r="W737" s="122"/>
      <c r="X737" s="122"/>
      <c r="Y737" s="122"/>
      <c r="Z737" s="122"/>
      <c r="AA737" s="101" t="s">
        <v>536</v>
      </c>
      <c r="AB737" s="101"/>
      <c r="AC737" s="101"/>
      <c r="AD737" s="101"/>
      <c r="AE737" s="122" t="s">
        <v>601</v>
      </c>
      <c r="AF737" s="122"/>
      <c r="AG737" s="122"/>
      <c r="AH737" s="122"/>
      <c r="AI737" s="122"/>
      <c r="AJ737" s="122"/>
      <c r="AK737" s="122"/>
      <c r="AL737" s="122"/>
      <c r="AM737" s="122"/>
      <c r="AN737" s="101" t="s">
        <v>535</v>
      </c>
      <c r="AO737" s="101"/>
      <c r="AP737" s="101"/>
      <c r="AQ737" s="101"/>
      <c r="AR737" s="102" t="s">
        <v>602</v>
      </c>
      <c r="AS737" s="103"/>
      <c r="AT737" s="103"/>
      <c r="AU737" s="103"/>
      <c r="AV737" s="103"/>
      <c r="AW737" s="103"/>
      <c r="AX737" s="104"/>
      <c r="AY737" s="89"/>
      <c r="AZ737" s="89"/>
    </row>
    <row r="738" spans="1:52" ht="24.75" customHeight="1" x14ac:dyDescent="0.15">
      <c r="A738" s="123" t="s">
        <v>534</v>
      </c>
      <c r="B738" s="124"/>
      <c r="C738" s="124"/>
      <c r="D738" s="125"/>
      <c r="E738" s="122" t="s">
        <v>603</v>
      </c>
      <c r="F738" s="122"/>
      <c r="G738" s="122"/>
      <c r="H738" s="122"/>
      <c r="I738" s="122"/>
      <c r="J738" s="122"/>
      <c r="K738" s="122"/>
      <c r="L738" s="122"/>
      <c r="M738" s="122"/>
      <c r="N738" s="101" t="s">
        <v>533</v>
      </c>
      <c r="O738" s="101"/>
      <c r="P738" s="101"/>
      <c r="Q738" s="101"/>
      <c r="R738" s="122" t="s">
        <v>604</v>
      </c>
      <c r="S738" s="122"/>
      <c r="T738" s="122"/>
      <c r="U738" s="122"/>
      <c r="V738" s="122"/>
      <c r="W738" s="122"/>
      <c r="X738" s="122"/>
      <c r="Y738" s="122"/>
      <c r="Z738" s="122"/>
      <c r="AA738" s="101" t="s">
        <v>532</v>
      </c>
      <c r="AB738" s="101"/>
      <c r="AC738" s="101"/>
      <c r="AD738" s="101"/>
      <c r="AE738" s="122" t="s">
        <v>605</v>
      </c>
      <c r="AF738" s="122"/>
      <c r="AG738" s="122"/>
      <c r="AH738" s="122"/>
      <c r="AI738" s="122"/>
      <c r="AJ738" s="122"/>
      <c r="AK738" s="122"/>
      <c r="AL738" s="122"/>
      <c r="AM738" s="122"/>
      <c r="AN738" s="101" t="s">
        <v>528</v>
      </c>
      <c r="AO738" s="101"/>
      <c r="AP738" s="101"/>
      <c r="AQ738" s="101"/>
      <c r="AR738" s="102" t="s">
        <v>606</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180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506</v>
      </c>
      <c r="B779" s="763"/>
      <c r="C779" s="763"/>
      <c r="D779" s="763"/>
      <c r="E779" s="763"/>
      <c r="F779" s="764"/>
      <c r="G779" s="439" t="str">
        <f>"A."&amp;C837</f>
        <v>A.中部地方整備局</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tr">
        <f>"B."&amp;C870</f>
        <v>B.徳倉建設（株）</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5"/>
      <c r="C781" s="765"/>
      <c r="D781" s="765"/>
      <c r="E781" s="765"/>
      <c r="F781" s="766"/>
      <c r="G781" s="449" t="s">
        <v>673</v>
      </c>
      <c r="H781" s="450"/>
      <c r="I781" s="450"/>
      <c r="J781" s="450"/>
      <c r="K781" s="451"/>
      <c r="L781" s="556" t="str">
        <f>P837</f>
        <v>工事の実施及び工事に係る調査･設計</v>
      </c>
      <c r="M781" s="453"/>
      <c r="N781" s="453"/>
      <c r="O781" s="453"/>
      <c r="P781" s="453"/>
      <c r="Q781" s="453"/>
      <c r="R781" s="453"/>
      <c r="S781" s="453"/>
      <c r="T781" s="453"/>
      <c r="U781" s="453"/>
      <c r="V781" s="453"/>
      <c r="W781" s="453"/>
      <c r="X781" s="454"/>
      <c r="Y781" s="455">
        <f>Y837</f>
        <v>39076</v>
      </c>
      <c r="Z781" s="456"/>
      <c r="AA781" s="456"/>
      <c r="AB781" s="557"/>
      <c r="AC781" s="449" t="s">
        <v>674</v>
      </c>
      <c r="AD781" s="450"/>
      <c r="AE781" s="450"/>
      <c r="AF781" s="450"/>
      <c r="AG781" s="451"/>
      <c r="AH781" s="452" t="s">
        <v>675</v>
      </c>
      <c r="AI781" s="453"/>
      <c r="AJ781" s="453"/>
      <c r="AK781" s="453"/>
      <c r="AL781" s="453"/>
      <c r="AM781" s="453"/>
      <c r="AN781" s="453"/>
      <c r="AO781" s="453"/>
      <c r="AP781" s="453"/>
      <c r="AQ781" s="453"/>
      <c r="AR781" s="453"/>
      <c r="AS781" s="453"/>
      <c r="AT781" s="454"/>
      <c r="AU781" s="455">
        <v>662</v>
      </c>
      <c r="AV781" s="456"/>
      <c r="AW781" s="456"/>
      <c r="AX781" s="457"/>
    </row>
    <row r="782" spans="1:50" ht="24.75" customHeight="1" x14ac:dyDescent="0.15">
      <c r="A782" s="555"/>
      <c r="B782" s="765"/>
      <c r="C782" s="765"/>
      <c r="D782" s="765"/>
      <c r="E782" s="765"/>
      <c r="F782" s="766"/>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t="s">
        <v>674</v>
      </c>
      <c r="AD782" s="352"/>
      <c r="AE782" s="352"/>
      <c r="AF782" s="352"/>
      <c r="AG782" s="353"/>
      <c r="AH782" s="404" t="s">
        <v>676</v>
      </c>
      <c r="AI782" s="405"/>
      <c r="AJ782" s="405"/>
      <c r="AK782" s="405"/>
      <c r="AL782" s="405"/>
      <c r="AM782" s="405"/>
      <c r="AN782" s="405"/>
      <c r="AO782" s="405"/>
      <c r="AP782" s="405"/>
      <c r="AQ782" s="405"/>
      <c r="AR782" s="405"/>
      <c r="AS782" s="405"/>
      <c r="AT782" s="406"/>
      <c r="AU782" s="401">
        <v>365</v>
      </c>
      <c r="AV782" s="402"/>
      <c r="AW782" s="402"/>
      <c r="AX782" s="403"/>
    </row>
    <row r="783" spans="1:50" ht="24.75" customHeight="1" x14ac:dyDescent="0.15">
      <c r="A783" s="555"/>
      <c r="B783" s="765"/>
      <c r="C783" s="765"/>
      <c r="D783" s="765"/>
      <c r="E783" s="765"/>
      <c r="F783" s="766"/>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5"/>
      <c r="B784" s="765"/>
      <c r="C784" s="765"/>
      <c r="D784" s="765"/>
      <c r="E784" s="765"/>
      <c r="F784" s="766"/>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5"/>
      <c r="B785" s="765"/>
      <c r="C785" s="765"/>
      <c r="D785" s="765"/>
      <c r="E785" s="765"/>
      <c r="F785" s="76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5"/>
      <c r="B786" s="765"/>
      <c r="C786" s="765"/>
      <c r="D786" s="765"/>
      <c r="E786" s="765"/>
      <c r="F786" s="76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5"/>
      <c r="B787" s="765"/>
      <c r="C787" s="765"/>
      <c r="D787" s="765"/>
      <c r="E787" s="765"/>
      <c r="F787" s="76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5"/>
      <c r="B788" s="765"/>
      <c r="C788" s="765"/>
      <c r="D788" s="765"/>
      <c r="E788" s="765"/>
      <c r="F788" s="76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5"/>
      <c r="B789" s="765"/>
      <c r="C789" s="765"/>
      <c r="D789" s="765"/>
      <c r="E789" s="765"/>
      <c r="F789" s="76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5"/>
      <c r="B790" s="765"/>
      <c r="C790" s="765"/>
      <c r="D790" s="765"/>
      <c r="E790" s="765"/>
      <c r="F790" s="76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5"/>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39076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1027</v>
      </c>
      <c r="AV791" s="418"/>
      <c r="AW791" s="418"/>
      <c r="AX791" s="420"/>
    </row>
    <row r="792" spans="1:50" ht="24.75" customHeight="1" x14ac:dyDescent="0.15">
      <c r="A792" s="555"/>
      <c r="B792" s="765"/>
      <c r="C792" s="765"/>
      <c r="D792" s="765"/>
      <c r="E792" s="765"/>
      <c r="F792" s="766"/>
      <c r="G792" s="439" t="str">
        <f>"C."&amp;C903</f>
        <v>C.個別（イ）</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tr">
        <f>"D."&amp;C936</f>
        <v>D.（一財）橋梁調査会　　　　　　　　　　　　　　　　　　　　　　　　　　　　　　　　　　　　　　　　　　　　　　　　　　　　</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5"/>
      <c r="C794" s="765"/>
      <c r="D794" s="765"/>
      <c r="E794" s="765"/>
      <c r="F794" s="766"/>
      <c r="G794" s="449" t="s">
        <v>677</v>
      </c>
      <c r="H794" s="450"/>
      <c r="I794" s="450"/>
      <c r="J794" s="450"/>
      <c r="K794" s="451"/>
      <c r="L794" s="556" t="str">
        <f>P903</f>
        <v>用地補償</v>
      </c>
      <c r="M794" s="453"/>
      <c r="N794" s="453"/>
      <c r="O794" s="453"/>
      <c r="P794" s="453"/>
      <c r="Q794" s="453"/>
      <c r="R794" s="453"/>
      <c r="S794" s="453"/>
      <c r="T794" s="453"/>
      <c r="U794" s="453"/>
      <c r="V794" s="453"/>
      <c r="W794" s="453"/>
      <c r="X794" s="454"/>
      <c r="Y794" s="455">
        <f>Y903</f>
        <v>26</v>
      </c>
      <c r="Z794" s="456"/>
      <c r="AA794" s="456"/>
      <c r="AB794" s="557"/>
      <c r="AC794" s="449" t="s">
        <v>680</v>
      </c>
      <c r="AD794" s="450"/>
      <c r="AE794" s="450"/>
      <c r="AF794" s="450"/>
      <c r="AG794" s="451"/>
      <c r="AH794" s="556" t="s">
        <v>678</v>
      </c>
      <c r="AI794" s="453"/>
      <c r="AJ794" s="453"/>
      <c r="AK794" s="453"/>
      <c r="AL794" s="453"/>
      <c r="AM794" s="453"/>
      <c r="AN794" s="453"/>
      <c r="AO794" s="453"/>
      <c r="AP794" s="453"/>
      <c r="AQ794" s="453"/>
      <c r="AR794" s="453"/>
      <c r="AS794" s="453"/>
      <c r="AT794" s="454"/>
      <c r="AU794" s="455">
        <v>332</v>
      </c>
      <c r="AV794" s="456"/>
      <c r="AW794" s="456"/>
      <c r="AX794" s="457"/>
    </row>
    <row r="795" spans="1:50" ht="24.75" customHeight="1" x14ac:dyDescent="0.15">
      <c r="A795" s="555"/>
      <c r="B795" s="765"/>
      <c r="C795" s="765"/>
      <c r="D795" s="765"/>
      <c r="E795" s="765"/>
      <c r="F795" s="76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t="s">
        <v>680</v>
      </c>
      <c r="AD795" s="352"/>
      <c r="AE795" s="352"/>
      <c r="AF795" s="352"/>
      <c r="AG795" s="353"/>
      <c r="AH795" s="404" t="s">
        <v>679</v>
      </c>
      <c r="AI795" s="405"/>
      <c r="AJ795" s="405"/>
      <c r="AK795" s="405"/>
      <c r="AL795" s="405"/>
      <c r="AM795" s="405"/>
      <c r="AN795" s="405"/>
      <c r="AO795" s="405"/>
      <c r="AP795" s="405"/>
      <c r="AQ795" s="405"/>
      <c r="AR795" s="405"/>
      <c r="AS795" s="405"/>
      <c r="AT795" s="406"/>
      <c r="AU795" s="401">
        <v>3</v>
      </c>
      <c r="AV795" s="402"/>
      <c r="AW795" s="402"/>
      <c r="AX795" s="403"/>
    </row>
    <row r="796" spans="1:50" ht="24.75" customHeight="1" x14ac:dyDescent="0.15">
      <c r="A796" s="555"/>
      <c r="B796" s="765"/>
      <c r="C796" s="765"/>
      <c r="D796" s="765"/>
      <c r="E796" s="765"/>
      <c r="F796" s="76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5"/>
      <c r="B797" s="765"/>
      <c r="C797" s="765"/>
      <c r="D797" s="765"/>
      <c r="E797" s="765"/>
      <c r="F797" s="76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5"/>
      <c r="B798" s="765"/>
      <c r="C798" s="765"/>
      <c r="D798" s="765"/>
      <c r="E798" s="765"/>
      <c r="F798" s="76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5"/>
      <c r="B799" s="765"/>
      <c r="C799" s="765"/>
      <c r="D799" s="765"/>
      <c r="E799" s="765"/>
      <c r="F799" s="76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55"/>
      <c r="B800" s="765"/>
      <c r="C800" s="765"/>
      <c r="D800" s="765"/>
      <c r="E800" s="765"/>
      <c r="F800" s="76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5"/>
      <c r="B801" s="765"/>
      <c r="C801" s="765"/>
      <c r="D801" s="765"/>
      <c r="E801" s="765"/>
      <c r="F801" s="76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5"/>
      <c r="B802" s="765"/>
      <c r="C802" s="765"/>
      <c r="D802" s="765"/>
      <c r="E802" s="765"/>
      <c r="F802" s="76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5"/>
      <c r="B803" s="765"/>
      <c r="C803" s="765"/>
      <c r="D803" s="765"/>
      <c r="E803" s="765"/>
      <c r="F803" s="76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5"/>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26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335</v>
      </c>
      <c r="AV804" s="418"/>
      <c r="AW804" s="418"/>
      <c r="AX804" s="420"/>
    </row>
    <row r="805" spans="1:50" ht="24.75" customHeight="1" x14ac:dyDescent="0.15">
      <c r="A805" s="555"/>
      <c r="B805" s="765"/>
      <c r="C805" s="765"/>
      <c r="D805" s="765"/>
      <c r="E805" s="765"/>
      <c r="F805" s="766"/>
      <c r="G805" s="439" t="str">
        <f>"E."&amp;C969</f>
        <v>E.東京都</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682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5"/>
      <c r="C807" s="765"/>
      <c r="D807" s="765"/>
      <c r="E807" s="765"/>
      <c r="F807" s="766"/>
      <c r="G807" s="449" t="s">
        <v>681</v>
      </c>
      <c r="H807" s="450"/>
      <c r="I807" s="450"/>
      <c r="J807" s="450"/>
      <c r="K807" s="451"/>
      <c r="L807" s="556" t="str">
        <f>P969</f>
        <v>道路施設点検委託</v>
      </c>
      <c r="M807" s="453"/>
      <c r="N807" s="453"/>
      <c r="O807" s="453"/>
      <c r="P807" s="453"/>
      <c r="Q807" s="453"/>
      <c r="R807" s="453"/>
      <c r="S807" s="453"/>
      <c r="T807" s="453"/>
      <c r="U807" s="453"/>
      <c r="V807" s="453"/>
      <c r="W807" s="453"/>
      <c r="X807" s="454"/>
      <c r="Y807" s="455">
        <f>Y969</f>
        <v>9</v>
      </c>
      <c r="Z807" s="456"/>
      <c r="AA807" s="456"/>
      <c r="AB807" s="557"/>
      <c r="AC807" s="449" t="s">
        <v>683</v>
      </c>
      <c r="AD807" s="450"/>
      <c r="AE807" s="450"/>
      <c r="AF807" s="450"/>
      <c r="AG807" s="451"/>
      <c r="AH807" s="452" t="s">
        <v>684</v>
      </c>
      <c r="AI807" s="453"/>
      <c r="AJ807" s="453"/>
      <c r="AK807" s="453"/>
      <c r="AL807" s="453"/>
      <c r="AM807" s="453"/>
      <c r="AN807" s="453"/>
      <c r="AO807" s="453"/>
      <c r="AP807" s="453"/>
      <c r="AQ807" s="453"/>
      <c r="AR807" s="453"/>
      <c r="AS807" s="453"/>
      <c r="AT807" s="454"/>
      <c r="AU807" s="455">
        <v>301</v>
      </c>
      <c r="AV807" s="456"/>
      <c r="AW807" s="456"/>
      <c r="AX807" s="457"/>
    </row>
    <row r="808" spans="1:50" ht="24.75" customHeight="1" x14ac:dyDescent="0.15">
      <c r="A808" s="555"/>
      <c r="B808" s="765"/>
      <c r="C808" s="765"/>
      <c r="D808" s="765"/>
      <c r="E808" s="765"/>
      <c r="F808" s="766"/>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55"/>
      <c r="B809" s="765"/>
      <c r="C809" s="765"/>
      <c r="D809" s="765"/>
      <c r="E809" s="765"/>
      <c r="F809" s="76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x14ac:dyDescent="0.15">
      <c r="A810" s="555"/>
      <c r="B810" s="765"/>
      <c r="C810" s="765"/>
      <c r="D810" s="765"/>
      <c r="E810" s="765"/>
      <c r="F810" s="76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x14ac:dyDescent="0.15">
      <c r="A811" s="555"/>
      <c r="B811" s="765"/>
      <c r="C811" s="765"/>
      <c r="D811" s="765"/>
      <c r="E811" s="765"/>
      <c r="F811" s="76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customHeight="1" x14ac:dyDescent="0.15">
      <c r="A812" s="555"/>
      <c r="B812" s="765"/>
      <c r="C812" s="765"/>
      <c r="D812" s="765"/>
      <c r="E812" s="765"/>
      <c r="F812" s="76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x14ac:dyDescent="0.15">
      <c r="A813" s="555"/>
      <c r="B813" s="765"/>
      <c r="C813" s="765"/>
      <c r="D813" s="765"/>
      <c r="E813" s="765"/>
      <c r="F813" s="76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15">
      <c r="A814" s="555"/>
      <c r="B814" s="765"/>
      <c r="C814" s="765"/>
      <c r="D814" s="765"/>
      <c r="E814" s="765"/>
      <c r="F814" s="76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5"/>
      <c r="B815" s="765"/>
      <c r="C815" s="765"/>
      <c r="D815" s="765"/>
      <c r="E815" s="765"/>
      <c r="F815" s="76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5"/>
      <c r="B816" s="765"/>
      <c r="C816" s="765"/>
      <c r="D816" s="765"/>
      <c r="E816" s="765"/>
      <c r="F816" s="76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55"/>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9</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301</v>
      </c>
      <c r="AV817" s="418"/>
      <c r="AW817" s="418"/>
      <c r="AX817" s="420"/>
    </row>
    <row r="818" spans="1:50" ht="24.75" customHeight="1" x14ac:dyDescent="0.15">
      <c r="A818" s="555"/>
      <c r="B818" s="765"/>
      <c r="C818" s="765"/>
      <c r="D818" s="765"/>
      <c r="E818" s="765"/>
      <c r="F818" s="766"/>
      <c r="G818" s="439" t="str">
        <f>"G."&amp;C1035</f>
        <v>G.スカパーＪＳＡＴ株式会社</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5"/>
      <c r="B820" s="765"/>
      <c r="C820" s="765"/>
      <c r="D820" s="765"/>
      <c r="E820" s="765"/>
      <c r="F820" s="766"/>
      <c r="G820" s="449" t="s">
        <v>685</v>
      </c>
      <c r="H820" s="450"/>
      <c r="I820" s="450"/>
      <c r="J820" s="450"/>
      <c r="K820" s="451"/>
      <c r="L820" s="556" t="str">
        <f>P1035</f>
        <v>衛星通信回線の利用</v>
      </c>
      <c r="M820" s="453"/>
      <c r="N820" s="453"/>
      <c r="O820" s="453"/>
      <c r="P820" s="453"/>
      <c r="Q820" s="453"/>
      <c r="R820" s="453"/>
      <c r="S820" s="453"/>
      <c r="T820" s="453"/>
      <c r="U820" s="453"/>
      <c r="V820" s="453"/>
      <c r="W820" s="453"/>
      <c r="X820" s="454"/>
      <c r="Y820" s="455">
        <f>Y1035</f>
        <v>199</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5"/>
      <c r="B821" s="765"/>
      <c r="C821" s="765"/>
      <c r="D821" s="765"/>
      <c r="E821" s="765"/>
      <c r="F821" s="76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customHeight="1" x14ac:dyDescent="0.15">
      <c r="A822" s="555"/>
      <c r="B822" s="765"/>
      <c r="C822" s="765"/>
      <c r="D822" s="765"/>
      <c r="E822" s="765"/>
      <c r="F822" s="76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customHeight="1" x14ac:dyDescent="0.15">
      <c r="A823" s="555"/>
      <c r="B823" s="765"/>
      <c r="C823" s="765"/>
      <c r="D823" s="765"/>
      <c r="E823" s="765"/>
      <c r="F823" s="76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customHeight="1" x14ac:dyDescent="0.15">
      <c r="A824" s="555"/>
      <c r="B824" s="765"/>
      <c r="C824" s="765"/>
      <c r="D824" s="765"/>
      <c r="E824" s="765"/>
      <c r="F824" s="76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customHeight="1" x14ac:dyDescent="0.15">
      <c r="A825" s="555"/>
      <c r="B825" s="765"/>
      <c r="C825" s="765"/>
      <c r="D825" s="765"/>
      <c r="E825" s="765"/>
      <c r="F825" s="76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customHeight="1" x14ac:dyDescent="0.15">
      <c r="A826" s="555"/>
      <c r="B826" s="765"/>
      <c r="C826" s="765"/>
      <c r="D826" s="765"/>
      <c r="E826" s="765"/>
      <c r="F826" s="76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customHeight="1" x14ac:dyDescent="0.15">
      <c r="A827" s="555"/>
      <c r="B827" s="765"/>
      <c r="C827" s="765"/>
      <c r="D827" s="765"/>
      <c r="E827" s="765"/>
      <c r="F827" s="76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5"/>
      <c r="B828" s="765"/>
      <c r="C828" s="765"/>
      <c r="D828" s="765"/>
      <c r="E828" s="765"/>
      <c r="F828" s="76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5"/>
      <c r="B829" s="765"/>
      <c r="C829" s="765"/>
      <c r="D829" s="765"/>
      <c r="E829" s="765"/>
      <c r="F829" s="76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55"/>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199</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463</v>
      </c>
      <c r="AM831" s="958"/>
      <c r="AN831" s="958"/>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418</v>
      </c>
      <c r="K836" s="101"/>
      <c r="L836" s="101"/>
      <c r="M836" s="101"/>
      <c r="N836" s="101"/>
      <c r="O836" s="101"/>
      <c r="P836" s="350" t="s">
        <v>366</v>
      </c>
      <c r="Q836" s="350"/>
      <c r="R836" s="350"/>
      <c r="S836" s="350"/>
      <c r="T836" s="350"/>
      <c r="U836" s="350"/>
      <c r="V836" s="350"/>
      <c r="W836" s="350"/>
      <c r="X836" s="350"/>
      <c r="Y836" s="347" t="s">
        <v>416</v>
      </c>
      <c r="Z836" s="348"/>
      <c r="AA836" s="348"/>
      <c r="AB836" s="348"/>
      <c r="AC836" s="277" t="s">
        <v>457</v>
      </c>
      <c r="AD836" s="277"/>
      <c r="AE836" s="277"/>
      <c r="AF836" s="277"/>
      <c r="AG836" s="277"/>
      <c r="AH836" s="347" t="s">
        <v>487</v>
      </c>
      <c r="AI836" s="349"/>
      <c r="AJ836" s="349"/>
      <c r="AK836" s="349"/>
      <c r="AL836" s="349" t="s">
        <v>21</v>
      </c>
      <c r="AM836" s="349"/>
      <c r="AN836" s="349"/>
      <c r="AO836" s="426"/>
      <c r="AP836" s="427" t="s">
        <v>419</v>
      </c>
      <c r="AQ836" s="427"/>
      <c r="AR836" s="427"/>
      <c r="AS836" s="427"/>
      <c r="AT836" s="427"/>
      <c r="AU836" s="427"/>
      <c r="AV836" s="427"/>
      <c r="AW836" s="427"/>
      <c r="AX836" s="427"/>
    </row>
    <row r="837" spans="1:50" ht="30" customHeight="1" x14ac:dyDescent="0.15">
      <c r="A837" s="407">
        <v>1</v>
      </c>
      <c r="B837" s="407">
        <v>1</v>
      </c>
      <c r="C837" s="421" t="s">
        <v>613</v>
      </c>
      <c r="D837" s="421"/>
      <c r="E837" s="421"/>
      <c r="F837" s="421"/>
      <c r="G837" s="421"/>
      <c r="H837" s="421"/>
      <c r="I837" s="421"/>
      <c r="J837" s="422" t="s">
        <v>622</v>
      </c>
      <c r="K837" s="423"/>
      <c r="L837" s="423"/>
      <c r="M837" s="423"/>
      <c r="N837" s="423"/>
      <c r="O837" s="423"/>
      <c r="P837" s="317" t="s">
        <v>621</v>
      </c>
      <c r="Q837" s="318"/>
      <c r="R837" s="318"/>
      <c r="S837" s="318"/>
      <c r="T837" s="318"/>
      <c r="U837" s="318"/>
      <c r="V837" s="318"/>
      <c r="W837" s="318"/>
      <c r="X837" s="318"/>
      <c r="Y837" s="319">
        <v>39076</v>
      </c>
      <c r="Z837" s="320"/>
      <c r="AA837" s="320"/>
      <c r="AB837" s="321"/>
      <c r="AC837" s="329"/>
      <c r="AD837" s="424"/>
      <c r="AE837" s="424"/>
      <c r="AF837" s="424"/>
      <c r="AG837" s="424"/>
      <c r="AH837" s="330" t="s">
        <v>622</v>
      </c>
      <c r="AI837" s="331"/>
      <c r="AJ837" s="331"/>
      <c r="AK837" s="331"/>
      <c r="AL837" s="326" t="s">
        <v>622</v>
      </c>
      <c r="AM837" s="327"/>
      <c r="AN837" s="327"/>
      <c r="AO837" s="328"/>
      <c r="AP837" s="322" t="s">
        <v>622</v>
      </c>
      <c r="AQ837" s="322"/>
      <c r="AR837" s="322"/>
      <c r="AS837" s="322"/>
      <c r="AT837" s="322"/>
      <c r="AU837" s="322"/>
      <c r="AV837" s="322"/>
      <c r="AW837" s="322"/>
      <c r="AX837" s="322"/>
    </row>
    <row r="838" spans="1:50" ht="30" customHeight="1" x14ac:dyDescent="0.15">
      <c r="A838" s="407">
        <v>2</v>
      </c>
      <c r="B838" s="407">
        <v>1</v>
      </c>
      <c r="C838" s="421" t="s">
        <v>614</v>
      </c>
      <c r="D838" s="421"/>
      <c r="E838" s="421"/>
      <c r="F838" s="421"/>
      <c r="G838" s="421"/>
      <c r="H838" s="421"/>
      <c r="I838" s="421"/>
      <c r="J838" s="422" t="s">
        <v>622</v>
      </c>
      <c r="K838" s="423"/>
      <c r="L838" s="423"/>
      <c r="M838" s="423"/>
      <c r="N838" s="423"/>
      <c r="O838" s="423"/>
      <c r="P838" s="317" t="s">
        <v>621</v>
      </c>
      <c r="Q838" s="318"/>
      <c r="R838" s="318"/>
      <c r="S838" s="318"/>
      <c r="T838" s="318"/>
      <c r="U838" s="318"/>
      <c r="V838" s="318"/>
      <c r="W838" s="318"/>
      <c r="X838" s="318"/>
      <c r="Y838" s="319">
        <v>32912</v>
      </c>
      <c r="Z838" s="320"/>
      <c r="AA838" s="320"/>
      <c r="AB838" s="321"/>
      <c r="AC838" s="329"/>
      <c r="AD838" s="329"/>
      <c r="AE838" s="329"/>
      <c r="AF838" s="329"/>
      <c r="AG838" s="329"/>
      <c r="AH838" s="330" t="s">
        <v>622</v>
      </c>
      <c r="AI838" s="331"/>
      <c r="AJ838" s="331"/>
      <c r="AK838" s="331"/>
      <c r="AL838" s="326" t="s">
        <v>622</v>
      </c>
      <c r="AM838" s="327"/>
      <c r="AN838" s="327"/>
      <c r="AO838" s="328"/>
      <c r="AP838" s="322" t="s">
        <v>622</v>
      </c>
      <c r="AQ838" s="322"/>
      <c r="AR838" s="322"/>
      <c r="AS838" s="322"/>
      <c r="AT838" s="322"/>
      <c r="AU838" s="322"/>
      <c r="AV838" s="322"/>
      <c r="AW838" s="322"/>
      <c r="AX838" s="322"/>
    </row>
    <row r="839" spans="1:50" ht="30" customHeight="1" x14ac:dyDescent="0.15">
      <c r="A839" s="407">
        <v>3</v>
      </c>
      <c r="B839" s="407">
        <v>1</v>
      </c>
      <c r="C839" s="425" t="s">
        <v>615</v>
      </c>
      <c r="D839" s="421"/>
      <c r="E839" s="421"/>
      <c r="F839" s="421"/>
      <c r="G839" s="421"/>
      <c r="H839" s="421"/>
      <c r="I839" s="421"/>
      <c r="J839" s="422" t="s">
        <v>622</v>
      </c>
      <c r="K839" s="423"/>
      <c r="L839" s="423"/>
      <c r="M839" s="423"/>
      <c r="N839" s="423"/>
      <c r="O839" s="423"/>
      <c r="P839" s="317" t="s">
        <v>621</v>
      </c>
      <c r="Q839" s="318"/>
      <c r="R839" s="318"/>
      <c r="S839" s="318"/>
      <c r="T839" s="318"/>
      <c r="U839" s="318"/>
      <c r="V839" s="318"/>
      <c r="W839" s="318"/>
      <c r="X839" s="318"/>
      <c r="Y839" s="319">
        <v>31906</v>
      </c>
      <c r="Z839" s="320"/>
      <c r="AA839" s="320"/>
      <c r="AB839" s="321"/>
      <c r="AC839" s="329"/>
      <c r="AD839" s="329"/>
      <c r="AE839" s="329"/>
      <c r="AF839" s="329"/>
      <c r="AG839" s="329"/>
      <c r="AH839" s="330" t="s">
        <v>622</v>
      </c>
      <c r="AI839" s="331"/>
      <c r="AJ839" s="331"/>
      <c r="AK839" s="331"/>
      <c r="AL839" s="326" t="s">
        <v>622</v>
      </c>
      <c r="AM839" s="327"/>
      <c r="AN839" s="327"/>
      <c r="AO839" s="328"/>
      <c r="AP839" s="322" t="s">
        <v>622</v>
      </c>
      <c r="AQ839" s="322"/>
      <c r="AR839" s="322"/>
      <c r="AS839" s="322"/>
      <c r="AT839" s="322"/>
      <c r="AU839" s="322"/>
      <c r="AV839" s="322"/>
      <c r="AW839" s="322"/>
      <c r="AX839" s="322"/>
    </row>
    <row r="840" spans="1:50" ht="30" customHeight="1" x14ac:dyDescent="0.15">
      <c r="A840" s="407">
        <v>4</v>
      </c>
      <c r="B840" s="407">
        <v>1</v>
      </c>
      <c r="C840" s="425" t="s">
        <v>616</v>
      </c>
      <c r="D840" s="421"/>
      <c r="E840" s="421"/>
      <c r="F840" s="421"/>
      <c r="G840" s="421"/>
      <c r="H840" s="421"/>
      <c r="I840" s="421"/>
      <c r="J840" s="422" t="s">
        <v>622</v>
      </c>
      <c r="K840" s="423"/>
      <c r="L840" s="423"/>
      <c r="M840" s="423"/>
      <c r="N840" s="423"/>
      <c r="O840" s="423"/>
      <c r="P840" s="317" t="s">
        <v>621</v>
      </c>
      <c r="Q840" s="318"/>
      <c r="R840" s="318"/>
      <c r="S840" s="318"/>
      <c r="T840" s="318"/>
      <c r="U840" s="318"/>
      <c r="V840" s="318"/>
      <c r="W840" s="318"/>
      <c r="X840" s="318"/>
      <c r="Y840" s="319">
        <v>31289</v>
      </c>
      <c r="Z840" s="320"/>
      <c r="AA840" s="320"/>
      <c r="AB840" s="321"/>
      <c r="AC840" s="329"/>
      <c r="AD840" s="329"/>
      <c r="AE840" s="329"/>
      <c r="AF840" s="329"/>
      <c r="AG840" s="329"/>
      <c r="AH840" s="330" t="s">
        <v>622</v>
      </c>
      <c r="AI840" s="331"/>
      <c r="AJ840" s="331"/>
      <c r="AK840" s="331"/>
      <c r="AL840" s="326" t="s">
        <v>622</v>
      </c>
      <c r="AM840" s="327"/>
      <c r="AN840" s="327"/>
      <c r="AO840" s="328"/>
      <c r="AP840" s="322" t="s">
        <v>622</v>
      </c>
      <c r="AQ840" s="322"/>
      <c r="AR840" s="322"/>
      <c r="AS840" s="322"/>
      <c r="AT840" s="322"/>
      <c r="AU840" s="322"/>
      <c r="AV840" s="322"/>
      <c r="AW840" s="322"/>
      <c r="AX840" s="322"/>
    </row>
    <row r="841" spans="1:50" ht="30" customHeight="1" x14ac:dyDescent="0.15">
      <c r="A841" s="407">
        <v>5</v>
      </c>
      <c r="B841" s="407">
        <v>1</v>
      </c>
      <c r="C841" s="421" t="s">
        <v>617</v>
      </c>
      <c r="D841" s="421"/>
      <c r="E841" s="421"/>
      <c r="F841" s="421"/>
      <c r="G841" s="421"/>
      <c r="H841" s="421"/>
      <c r="I841" s="421"/>
      <c r="J841" s="422" t="s">
        <v>622</v>
      </c>
      <c r="K841" s="423"/>
      <c r="L841" s="423"/>
      <c r="M841" s="423"/>
      <c r="N841" s="423"/>
      <c r="O841" s="423"/>
      <c r="P841" s="317" t="s">
        <v>621</v>
      </c>
      <c r="Q841" s="318"/>
      <c r="R841" s="318"/>
      <c r="S841" s="318"/>
      <c r="T841" s="318"/>
      <c r="U841" s="318"/>
      <c r="V841" s="318"/>
      <c r="W841" s="318"/>
      <c r="X841" s="318"/>
      <c r="Y841" s="319">
        <v>21889</v>
      </c>
      <c r="Z841" s="320"/>
      <c r="AA841" s="320"/>
      <c r="AB841" s="321"/>
      <c r="AC841" s="323"/>
      <c r="AD841" s="323"/>
      <c r="AE841" s="323"/>
      <c r="AF841" s="323"/>
      <c r="AG841" s="323"/>
      <c r="AH841" s="330" t="s">
        <v>622</v>
      </c>
      <c r="AI841" s="331"/>
      <c r="AJ841" s="331"/>
      <c r="AK841" s="331"/>
      <c r="AL841" s="326" t="s">
        <v>622</v>
      </c>
      <c r="AM841" s="327"/>
      <c r="AN841" s="327"/>
      <c r="AO841" s="328"/>
      <c r="AP841" s="322" t="s">
        <v>622</v>
      </c>
      <c r="AQ841" s="322"/>
      <c r="AR841" s="322"/>
      <c r="AS841" s="322"/>
      <c r="AT841" s="322"/>
      <c r="AU841" s="322"/>
      <c r="AV841" s="322"/>
      <c r="AW841" s="322"/>
      <c r="AX841" s="322"/>
    </row>
    <row r="842" spans="1:50" ht="30" customHeight="1" x14ac:dyDescent="0.15">
      <c r="A842" s="407">
        <v>6</v>
      </c>
      <c r="B842" s="407">
        <v>1</v>
      </c>
      <c r="C842" s="421" t="s">
        <v>618</v>
      </c>
      <c r="D842" s="421"/>
      <c r="E842" s="421"/>
      <c r="F842" s="421"/>
      <c r="G842" s="421"/>
      <c r="H842" s="421"/>
      <c r="I842" s="421"/>
      <c r="J842" s="422" t="s">
        <v>622</v>
      </c>
      <c r="K842" s="423"/>
      <c r="L842" s="423"/>
      <c r="M842" s="423"/>
      <c r="N842" s="423"/>
      <c r="O842" s="423"/>
      <c r="P842" s="317" t="s">
        <v>621</v>
      </c>
      <c r="Q842" s="318"/>
      <c r="R842" s="318"/>
      <c r="S842" s="318"/>
      <c r="T842" s="318"/>
      <c r="U842" s="318"/>
      <c r="V842" s="318"/>
      <c r="W842" s="318"/>
      <c r="X842" s="318"/>
      <c r="Y842" s="319">
        <v>20703</v>
      </c>
      <c r="Z842" s="320"/>
      <c r="AA842" s="320"/>
      <c r="AB842" s="321"/>
      <c r="AC842" s="323"/>
      <c r="AD842" s="323"/>
      <c r="AE842" s="323"/>
      <c r="AF842" s="323"/>
      <c r="AG842" s="323"/>
      <c r="AH842" s="330" t="s">
        <v>622</v>
      </c>
      <c r="AI842" s="331"/>
      <c r="AJ842" s="331"/>
      <c r="AK842" s="331"/>
      <c r="AL842" s="326" t="s">
        <v>622</v>
      </c>
      <c r="AM842" s="327"/>
      <c r="AN842" s="327"/>
      <c r="AO842" s="328"/>
      <c r="AP842" s="322" t="s">
        <v>622</v>
      </c>
      <c r="AQ842" s="322"/>
      <c r="AR842" s="322"/>
      <c r="AS842" s="322"/>
      <c r="AT842" s="322"/>
      <c r="AU842" s="322"/>
      <c r="AV842" s="322"/>
      <c r="AW842" s="322"/>
      <c r="AX842" s="322"/>
    </row>
    <row r="843" spans="1:50" ht="30" customHeight="1" x14ac:dyDescent="0.15">
      <c r="A843" s="407">
        <v>7</v>
      </c>
      <c r="B843" s="407">
        <v>1</v>
      </c>
      <c r="C843" s="421" t="s">
        <v>619</v>
      </c>
      <c r="D843" s="421"/>
      <c r="E843" s="421"/>
      <c r="F843" s="421"/>
      <c r="G843" s="421"/>
      <c r="H843" s="421"/>
      <c r="I843" s="421"/>
      <c r="J843" s="422" t="s">
        <v>622</v>
      </c>
      <c r="K843" s="423"/>
      <c r="L843" s="423"/>
      <c r="M843" s="423"/>
      <c r="N843" s="423"/>
      <c r="O843" s="423"/>
      <c r="P843" s="317" t="s">
        <v>621</v>
      </c>
      <c r="Q843" s="318"/>
      <c r="R843" s="318"/>
      <c r="S843" s="318"/>
      <c r="T843" s="318"/>
      <c r="U843" s="318"/>
      <c r="V843" s="318"/>
      <c r="W843" s="318"/>
      <c r="X843" s="318"/>
      <c r="Y843" s="319">
        <v>17212</v>
      </c>
      <c r="Z843" s="320"/>
      <c r="AA843" s="320"/>
      <c r="AB843" s="321"/>
      <c r="AC843" s="323"/>
      <c r="AD843" s="323"/>
      <c r="AE843" s="323"/>
      <c r="AF843" s="323"/>
      <c r="AG843" s="323"/>
      <c r="AH843" s="330" t="s">
        <v>622</v>
      </c>
      <c r="AI843" s="331"/>
      <c r="AJ843" s="331"/>
      <c r="AK843" s="331"/>
      <c r="AL843" s="326" t="s">
        <v>622</v>
      </c>
      <c r="AM843" s="327"/>
      <c r="AN843" s="327"/>
      <c r="AO843" s="328"/>
      <c r="AP843" s="322" t="s">
        <v>622</v>
      </c>
      <c r="AQ843" s="322"/>
      <c r="AR843" s="322"/>
      <c r="AS843" s="322"/>
      <c r="AT843" s="322"/>
      <c r="AU843" s="322"/>
      <c r="AV843" s="322"/>
      <c r="AW843" s="322"/>
      <c r="AX843" s="322"/>
    </row>
    <row r="844" spans="1:50" ht="30" customHeight="1" x14ac:dyDescent="0.15">
      <c r="A844" s="407">
        <v>8</v>
      </c>
      <c r="B844" s="407">
        <v>1</v>
      </c>
      <c r="C844" s="421" t="s">
        <v>620</v>
      </c>
      <c r="D844" s="421"/>
      <c r="E844" s="421"/>
      <c r="F844" s="421"/>
      <c r="G844" s="421"/>
      <c r="H844" s="421"/>
      <c r="I844" s="421"/>
      <c r="J844" s="422" t="s">
        <v>622</v>
      </c>
      <c r="K844" s="423"/>
      <c r="L844" s="423"/>
      <c r="M844" s="423"/>
      <c r="N844" s="423"/>
      <c r="O844" s="423"/>
      <c r="P844" s="317" t="s">
        <v>621</v>
      </c>
      <c r="Q844" s="318"/>
      <c r="R844" s="318"/>
      <c r="S844" s="318"/>
      <c r="T844" s="318"/>
      <c r="U844" s="318"/>
      <c r="V844" s="318"/>
      <c r="W844" s="318"/>
      <c r="X844" s="318"/>
      <c r="Y844" s="319">
        <v>16334</v>
      </c>
      <c r="Z844" s="320"/>
      <c r="AA844" s="320"/>
      <c r="AB844" s="321"/>
      <c r="AC844" s="323"/>
      <c r="AD844" s="323"/>
      <c r="AE844" s="323"/>
      <c r="AF844" s="323"/>
      <c r="AG844" s="323"/>
      <c r="AH844" s="330" t="s">
        <v>622</v>
      </c>
      <c r="AI844" s="331"/>
      <c r="AJ844" s="331"/>
      <c r="AK844" s="331"/>
      <c r="AL844" s="326" t="s">
        <v>622</v>
      </c>
      <c r="AM844" s="327"/>
      <c r="AN844" s="327"/>
      <c r="AO844" s="328"/>
      <c r="AP844" s="322" t="s">
        <v>622</v>
      </c>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418</v>
      </c>
      <c r="K869" s="101"/>
      <c r="L869" s="101"/>
      <c r="M869" s="101"/>
      <c r="N869" s="101"/>
      <c r="O869" s="101"/>
      <c r="P869" s="350" t="s">
        <v>366</v>
      </c>
      <c r="Q869" s="350"/>
      <c r="R869" s="350"/>
      <c r="S869" s="350"/>
      <c r="T869" s="350"/>
      <c r="U869" s="350"/>
      <c r="V869" s="350"/>
      <c r="W869" s="350"/>
      <c r="X869" s="350"/>
      <c r="Y869" s="347" t="s">
        <v>416</v>
      </c>
      <c r="Z869" s="348"/>
      <c r="AA869" s="348"/>
      <c r="AB869" s="348"/>
      <c r="AC869" s="277" t="s">
        <v>457</v>
      </c>
      <c r="AD869" s="277"/>
      <c r="AE869" s="277"/>
      <c r="AF869" s="277"/>
      <c r="AG869" s="277"/>
      <c r="AH869" s="347" t="s">
        <v>487</v>
      </c>
      <c r="AI869" s="349"/>
      <c r="AJ869" s="349"/>
      <c r="AK869" s="349"/>
      <c r="AL869" s="349" t="s">
        <v>21</v>
      </c>
      <c r="AM869" s="349"/>
      <c r="AN869" s="349"/>
      <c r="AO869" s="426"/>
      <c r="AP869" s="427" t="s">
        <v>419</v>
      </c>
      <c r="AQ869" s="427"/>
      <c r="AR869" s="427"/>
      <c r="AS869" s="427"/>
      <c r="AT869" s="427"/>
      <c r="AU869" s="427"/>
      <c r="AV869" s="427"/>
      <c r="AW869" s="427"/>
      <c r="AX869" s="427"/>
    </row>
    <row r="870" spans="1:50" ht="30" customHeight="1" x14ac:dyDescent="0.15">
      <c r="A870" s="407">
        <v>1</v>
      </c>
      <c r="B870" s="407">
        <v>1</v>
      </c>
      <c r="C870" s="421" t="s">
        <v>623</v>
      </c>
      <c r="D870" s="421"/>
      <c r="E870" s="421"/>
      <c r="F870" s="421"/>
      <c r="G870" s="421"/>
      <c r="H870" s="421"/>
      <c r="I870" s="421"/>
      <c r="J870" s="422">
        <v>5180001038835</v>
      </c>
      <c r="K870" s="423"/>
      <c r="L870" s="423"/>
      <c r="M870" s="423"/>
      <c r="N870" s="423"/>
      <c r="O870" s="423"/>
      <c r="P870" s="317" t="s">
        <v>634</v>
      </c>
      <c r="Q870" s="318"/>
      <c r="R870" s="318"/>
      <c r="S870" s="318"/>
      <c r="T870" s="318"/>
      <c r="U870" s="318"/>
      <c r="V870" s="318"/>
      <c r="W870" s="318"/>
      <c r="X870" s="318"/>
      <c r="Y870" s="319">
        <v>1027</v>
      </c>
      <c r="Z870" s="320"/>
      <c r="AA870" s="320"/>
      <c r="AB870" s="321"/>
      <c r="AC870" s="329" t="s">
        <v>635</v>
      </c>
      <c r="AD870" s="424"/>
      <c r="AE870" s="424"/>
      <c r="AF870" s="424"/>
      <c r="AG870" s="424"/>
      <c r="AH870" s="330" t="s">
        <v>622</v>
      </c>
      <c r="AI870" s="331"/>
      <c r="AJ870" s="331"/>
      <c r="AK870" s="331"/>
      <c r="AL870" s="326" t="s">
        <v>622</v>
      </c>
      <c r="AM870" s="327"/>
      <c r="AN870" s="327"/>
      <c r="AO870" s="328"/>
      <c r="AP870" s="322" t="s">
        <v>622</v>
      </c>
      <c r="AQ870" s="322"/>
      <c r="AR870" s="322"/>
      <c r="AS870" s="322"/>
      <c r="AT870" s="322"/>
      <c r="AU870" s="322"/>
      <c r="AV870" s="322"/>
      <c r="AW870" s="322"/>
      <c r="AX870" s="322"/>
    </row>
    <row r="871" spans="1:50" ht="30" customHeight="1" x14ac:dyDescent="0.15">
      <c r="A871" s="407">
        <v>2</v>
      </c>
      <c r="B871" s="407">
        <v>1</v>
      </c>
      <c r="C871" s="421" t="s">
        <v>624</v>
      </c>
      <c r="D871" s="421"/>
      <c r="E871" s="421"/>
      <c r="F871" s="421"/>
      <c r="G871" s="421"/>
      <c r="H871" s="421"/>
      <c r="I871" s="421"/>
      <c r="J871" s="422">
        <v>9180001029260</v>
      </c>
      <c r="K871" s="423"/>
      <c r="L871" s="423"/>
      <c r="M871" s="423"/>
      <c r="N871" s="423"/>
      <c r="O871" s="423"/>
      <c r="P871" s="317" t="s">
        <v>636</v>
      </c>
      <c r="Q871" s="318"/>
      <c r="R871" s="318"/>
      <c r="S871" s="318"/>
      <c r="T871" s="318"/>
      <c r="U871" s="318"/>
      <c r="V871" s="318"/>
      <c r="W871" s="318"/>
      <c r="X871" s="318"/>
      <c r="Y871" s="319">
        <v>722</v>
      </c>
      <c r="Z871" s="320"/>
      <c r="AA871" s="320"/>
      <c r="AB871" s="321"/>
      <c r="AC871" s="329" t="s">
        <v>493</v>
      </c>
      <c r="AD871" s="329"/>
      <c r="AE871" s="329"/>
      <c r="AF871" s="329"/>
      <c r="AG871" s="329"/>
      <c r="AH871" s="330">
        <v>1</v>
      </c>
      <c r="AI871" s="331"/>
      <c r="AJ871" s="331"/>
      <c r="AK871" s="331"/>
      <c r="AL871" s="326">
        <v>99.5</v>
      </c>
      <c r="AM871" s="327"/>
      <c r="AN871" s="327"/>
      <c r="AO871" s="328"/>
      <c r="AP871" s="322"/>
      <c r="AQ871" s="322"/>
      <c r="AR871" s="322"/>
      <c r="AS871" s="322"/>
      <c r="AT871" s="322"/>
      <c r="AU871" s="322"/>
      <c r="AV871" s="322"/>
      <c r="AW871" s="322"/>
      <c r="AX871" s="322"/>
    </row>
    <row r="872" spans="1:50" ht="30" customHeight="1" x14ac:dyDescent="0.15">
      <c r="A872" s="407">
        <v>3</v>
      </c>
      <c r="B872" s="407">
        <v>1</v>
      </c>
      <c r="C872" s="425" t="s">
        <v>625</v>
      </c>
      <c r="D872" s="421"/>
      <c r="E872" s="421"/>
      <c r="F872" s="421"/>
      <c r="G872" s="421"/>
      <c r="H872" s="421"/>
      <c r="I872" s="421"/>
      <c r="J872" s="422">
        <v>1080001008819</v>
      </c>
      <c r="K872" s="423"/>
      <c r="L872" s="423"/>
      <c r="M872" s="423"/>
      <c r="N872" s="423"/>
      <c r="O872" s="423"/>
      <c r="P872" s="317" t="s">
        <v>634</v>
      </c>
      <c r="Q872" s="318"/>
      <c r="R872" s="318"/>
      <c r="S872" s="318"/>
      <c r="T872" s="318"/>
      <c r="U872" s="318"/>
      <c r="V872" s="318"/>
      <c r="W872" s="318"/>
      <c r="X872" s="318"/>
      <c r="Y872" s="319">
        <v>688</v>
      </c>
      <c r="Z872" s="320"/>
      <c r="AA872" s="320"/>
      <c r="AB872" s="321"/>
      <c r="AC872" s="329" t="s">
        <v>635</v>
      </c>
      <c r="AD872" s="329"/>
      <c r="AE872" s="329"/>
      <c r="AF872" s="329"/>
      <c r="AG872" s="329"/>
      <c r="AH872" s="330" t="s">
        <v>622</v>
      </c>
      <c r="AI872" s="331"/>
      <c r="AJ872" s="331"/>
      <c r="AK872" s="331"/>
      <c r="AL872" s="326" t="s">
        <v>622</v>
      </c>
      <c r="AM872" s="327"/>
      <c r="AN872" s="327"/>
      <c r="AO872" s="328"/>
      <c r="AP872" s="322" t="s">
        <v>622</v>
      </c>
      <c r="AQ872" s="322"/>
      <c r="AR872" s="322"/>
      <c r="AS872" s="322"/>
      <c r="AT872" s="322"/>
      <c r="AU872" s="322"/>
      <c r="AV872" s="322"/>
      <c r="AW872" s="322"/>
      <c r="AX872" s="322"/>
    </row>
    <row r="873" spans="1:50" ht="30" customHeight="1" x14ac:dyDescent="0.15">
      <c r="A873" s="407">
        <v>4</v>
      </c>
      <c r="B873" s="407">
        <v>1</v>
      </c>
      <c r="C873" s="425" t="s">
        <v>626</v>
      </c>
      <c r="D873" s="421"/>
      <c r="E873" s="421"/>
      <c r="F873" s="421"/>
      <c r="G873" s="421"/>
      <c r="H873" s="421"/>
      <c r="I873" s="421"/>
      <c r="J873" s="422">
        <v>3180301026673</v>
      </c>
      <c r="K873" s="423"/>
      <c r="L873" s="423"/>
      <c r="M873" s="423"/>
      <c r="N873" s="423"/>
      <c r="O873" s="423"/>
      <c r="P873" s="317" t="s">
        <v>658</v>
      </c>
      <c r="Q873" s="318"/>
      <c r="R873" s="318"/>
      <c r="S873" s="318"/>
      <c r="T873" s="318"/>
      <c r="U873" s="318"/>
      <c r="V873" s="318"/>
      <c r="W873" s="318"/>
      <c r="X873" s="318"/>
      <c r="Y873" s="319">
        <v>638</v>
      </c>
      <c r="Z873" s="320"/>
      <c r="AA873" s="320"/>
      <c r="AB873" s="321"/>
      <c r="AC873" s="329" t="s">
        <v>493</v>
      </c>
      <c r="AD873" s="329"/>
      <c r="AE873" s="329"/>
      <c r="AF873" s="329"/>
      <c r="AG873" s="329"/>
      <c r="AH873" s="324">
        <v>1</v>
      </c>
      <c r="AI873" s="325"/>
      <c r="AJ873" s="325"/>
      <c r="AK873" s="325"/>
      <c r="AL873" s="326">
        <v>99.6</v>
      </c>
      <c r="AM873" s="327"/>
      <c r="AN873" s="327"/>
      <c r="AO873" s="328"/>
      <c r="AP873" s="322"/>
      <c r="AQ873" s="322"/>
      <c r="AR873" s="322"/>
      <c r="AS873" s="322"/>
      <c r="AT873" s="322"/>
      <c r="AU873" s="322"/>
      <c r="AV873" s="322"/>
      <c r="AW873" s="322"/>
      <c r="AX873" s="322"/>
    </row>
    <row r="874" spans="1:50" ht="30" customHeight="1" x14ac:dyDescent="0.15">
      <c r="A874" s="407">
        <v>5</v>
      </c>
      <c r="B874" s="407">
        <v>1</v>
      </c>
      <c r="C874" s="421" t="s">
        <v>627</v>
      </c>
      <c r="D874" s="421"/>
      <c r="E874" s="421"/>
      <c r="F874" s="421"/>
      <c r="G874" s="421"/>
      <c r="H874" s="421"/>
      <c r="I874" s="421"/>
      <c r="J874" s="422">
        <v>3080001001466</v>
      </c>
      <c r="K874" s="423"/>
      <c r="L874" s="423"/>
      <c r="M874" s="423"/>
      <c r="N874" s="423"/>
      <c r="O874" s="423"/>
      <c r="P874" s="317" t="s">
        <v>634</v>
      </c>
      <c r="Q874" s="318"/>
      <c r="R874" s="318"/>
      <c r="S874" s="318"/>
      <c r="T874" s="318"/>
      <c r="U874" s="318"/>
      <c r="V874" s="318"/>
      <c r="W874" s="318"/>
      <c r="X874" s="318"/>
      <c r="Y874" s="319">
        <v>605</v>
      </c>
      <c r="Z874" s="320"/>
      <c r="AA874" s="320"/>
      <c r="AB874" s="321"/>
      <c r="AC874" s="323" t="s">
        <v>635</v>
      </c>
      <c r="AD874" s="323"/>
      <c r="AE874" s="323"/>
      <c r="AF874" s="323"/>
      <c r="AG874" s="323"/>
      <c r="AH874" s="330" t="s">
        <v>622</v>
      </c>
      <c r="AI874" s="331"/>
      <c r="AJ874" s="331"/>
      <c r="AK874" s="331"/>
      <c r="AL874" s="326" t="s">
        <v>622</v>
      </c>
      <c r="AM874" s="327"/>
      <c r="AN874" s="327"/>
      <c r="AO874" s="328"/>
      <c r="AP874" s="322" t="s">
        <v>622</v>
      </c>
      <c r="AQ874" s="322"/>
      <c r="AR874" s="322"/>
      <c r="AS874" s="322"/>
      <c r="AT874" s="322"/>
      <c r="AU874" s="322"/>
      <c r="AV874" s="322"/>
      <c r="AW874" s="322"/>
      <c r="AX874" s="322"/>
    </row>
    <row r="875" spans="1:50" ht="30" customHeight="1" x14ac:dyDescent="0.15">
      <c r="A875" s="407">
        <v>6</v>
      </c>
      <c r="B875" s="407">
        <v>1</v>
      </c>
      <c r="C875" s="421" t="s">
        <v>628</v>
      </c>
      <c r="D875" s="421"/>
      <c r="E875" s="421"/>
      <c r="F875" s="421"/>
      <c r="G875" s="421"/>
      <c r="H875" s="421"/>
      <c r="I875" s="421"/>
      <c r="J875" s="422">
        <v>7180001023711</v>
      </c>
      <c r="K875" s="423"/>
      <c r="L875" s="423"/>
      <c r="M875" s="423"/>
      <c r="N875" s="423"/>
      <c r="O875" s="423"/>
      <c r="P875" s="317" t="s">
        <v>658</v>
      </c>
      <c r="Q875" s="318"/>
      <c r="R875" s="318"/>
      <c r="S875" s="318"/>
      <c r="T875" s="318"/>
      <c r="U875" s="318"/>
      <c r="V875" s="318"/>
      <c r="W875" s="318"/>
      <c r="X875" s="318"/>
      <c r="Y875" s="319">
        <v>583</v>
      </c>
      <c r="Z875" s="320"/>
      <c r="AA875" s="320"/>
      <c r="AB875" s="321"/>
      <c r="AC875" s="323" t="s">
        <v>493</v>
      </c>
      <c r="AD875" s="323"/>
      <c r="AE875" s="323"/>
      <c r="AF875" s="323"/>
      <c r="AG875" s="323"/>
      <c r="AH875" s="324">
        <v>1</v>
      </c>
      <c r="AI875" s="325"/>
      <c r="AJ875" s="325"/>
      <c r="AK875" s="325"/>
      <c r="AL875" s="326">
        <v>99</v>
      </c>
      <c r="AM875" s="327"/>
      <c r="AN875" s="327"/>
      <c r="AO875" s="328"/>
      <c r="AP875" s="322"/>
      <c r="AQ875" s="322"/>
      <c r="AR875" s="322"/>
      <c r="AS875" s="322"/>
      <c r="AT875" s="322"/>
      <c r="AU875" s="322"/>
      <c r="AV875" s="322"/>
      <c r="AW875" s="322"/>
      <c r="AX875" s="322"/>
    </row>
    <row r="876" spans="1:50" ht="30" customHeight="1" x14ac:dyDescent="0.15">
      <c r="A876" s="407">
        <v>7</v>
      </c>
      <c r="B876" s="407">
        <v>1</v>
      </c>
      <c r="C876" s="421" t="s">
        <v>629</v>
      </c>
      <c r="D876" s="421"/>
      <c r="E876" s="421"/>
      <c r="F876" s="421"/>
      <c r="G876" s="421"/>
      <c r="H876" s="421"/>
      <c r="I876" s="421"/>
      <c r="J876" s="422">
        <v>9180001038856</v>
      </c>
      <c r="K876" s="423"/>
      <c r="L876" s="423"/>
      <c r="M876" s="423"/>
      <c r="N876" s="423"/>
      <c r="O876" s="423"/>
      <c r="P876" s="317" t="s">
        <v>634</v>
      </c>
      <c r="Q876" s="318"/>
      <c r="R876" s="318"/>
      <c r="S876" s="318"/>
      <c r="T876" s="318"/>
      <c r="U876" s="318"/>
      <c r="V876" s="318"/>
      <c r="W876" s="318"/>
      <c r="X876" s="318"/>
      <c r="Y876" s="319">
        <v>559</v>
      </c>
      <c r="Z876" s="320"/>
      <c r="AA876" s="320"/>
      <c r="AB876" s="321"/>
      <c r="AC876" s="323" t="s">
        <v>493</v>
      </c>
      <c r="AD876" s="323"/>
      <c r="AE876" s="323"/>
      <c r="AF876" s="323"/>
      <c r="AG876" s="323"/>
      <c r="AH876" s="324">
        <v>2</v>
      </c>
      <c r="AI876" s="325"/>
      <c r="AJ876" s="325"/>
      <c r="AK876" s="325"/>
      <c r="AL876" s="326">
        <v>97.1</v>
      </c>
      <c r="AM876" s="327"/>
      <c r="AN876" s="327"/>
      <c r="AO876" s="328"/>
      <c r="AP876" s="322"/>
      <c r="AQ876" s="322"/>
      <c r="AR876" s="322"/>
      <c r="AS876" s="322"/>
      <c r="AT876" s="322"/>
      <c r="AU876" s="322"/>
      <c r="AV876" s="322"/>
      <c r="AW876" s="322"/>
      <c r="AX876" s="322"/>
    </row>
    <row r="877" spans="1:50" ht="30" customHeight="1" x14ac:dyDescent="0.15">
      <c r="A877" s="407">
        <v>8</v>
      </c>
      <c r="B877" s="407">
        <v>1</v>
      </c>
      <c r="C877" s="421" t="s">
        <v>630</v>
      </c>
      <c r="D877" s="421"/>
      <c r="E877" s="421"/>
      <c r="F877" s="421"/>
      <c r="G877" s="421"/>
      <c r="H877" s="421"/>
      <c r="I877" s="421"/>
      <c r="J877" s="422">
        <v>5190001004480</v>
      </c>
      <c r="K877" s="423"/>
      <c r="L877" s="423"/>
      <c r="M877" s="423"/>
      <c r="N877" s="423"/>
      <c r="O877" s="423"/>
      <c r="P877" s="317" t="s">
        <v>634</v>
      </c>
      <c r="Q877" s="318"/>
      <c r="R877" s="318"/>
      <c r="S877" s="318"/>
      <c r="T877" s="318"/>
      <c r="U877" s="318"/>
      <c r="V877" s="318"/>
      <c r="W877" s="318"/>
      <c r="X877" s="318"/>
      <c r="Y877" s="319">
        <v>533</v>
      </c>
      <c r="Z877" s="320"/>
      <c r="AA877" s="320"/>
      <c r="AB877" s="321"/>
      <c r="AC877" s="323" t="s">
        <v>635</v>
      </c>
      <c r="AD877" s="323"/>
      <c r="AE877" s="323"/>
      <c r="AF877" s="323"/>
      <c r="AG877" s="323"/>
      <c r="AH877" s="330" t="s">
        <v>622</v>
      </c>
      <c r="AI877" s="331"/>
      <c r="AJ877" s="331"/>
      <c r="AK877" s="331"/>
      <c r="AL877" s="326" t="s">
        <v>622</v>
      </c>
      <c r="AM877" s="327"/>
      <c r="AN877" s="327"/>
      <c r="AO877" s="328"/>
      <c r="AP877" s="322" t="s">
        <v>622</v>
      </c>
      <c r="AQ877" s="322"/>
      <c r="AR877" s="322"/>
      <c r="AS877" s="322"/>
      <c r="AT877" s="322"/>
      <c r="AU877" s="322"/>
      <c r="AV877" s="322"/>
      <c r="AW877" s="322"/>
      <c r="AX877" s="322"/>
    </row>
    <row r="878" spans="1:50" ht="30" customHeight="1" x14ac:dyDescent="0.15">
      <c r="A878" s="407">
        <v>9</v>
      </c>
      <c r="B878" s="407">
        <v>1</v>
      </c>
      <c r="C878" s="421" t="s">
        <v>631</v>
      </c>
      <c r="D878" s="421"/>
      <c r="E878" s="421"/>
      <c r="F878" s="421"/>
      <c r="G878" s="421"/>
      <c r="H878" s="421"/>
      <c r="I878" s="421"/>
      <c r="J878" s="422">
        <v>4080001001143</v>
      </c>
      <c r="K878" s="423"/>
      <c r="L878" s="423"/>
      <c r="M878" s="423"/>
      <c r="N878" s="423"/>
      <c r="O878" s="423"/>
      <c r="P878" s="317" t="s">
        <v>634</v>
      </c>
      <c r="Q878" s="318"/>
      <c r="R878" s="318"/>
      <c r="S878" s="318"/>
      <c r="T878" s="318"/>
      <c r="U878" s="318"/>
      <c r="V878" s="318"/>
      <c r="W878" s="318"/>
      <c r="X878" s="318"/>
      <c r="Y878" s="319">
        <v>486</v>
      </c>
      <c r="Z878" s="320"/>
      <c r="AA878" s="320"/>
      <c r="AB878" s="321"/>
      <c r="AC878" s="323" t="s">
        <v>635</v>
      </c>
      <c r="AD878" s="323"/>
      <c r="AE878" s="323"/>
      <c r="AF878" s="323"/>
      <c r="AG878" s="323"/>
      <c r="AH878" s="330" t="s">
        <v>622</v>
      </c>
      <c r="AI878" s="331"/>
      <c r="AJ878" s="331"/>
      <c r="AK878" s="331"/>
      <c r="AL878" s="326" t="s">
        <v>622</v>
      </c>
      <c r="AM878" s="327"/>
      <c r="AN878" s="327"/>
      <c r="AO878" s="328"/>
      <c r="AP878" s="322" t="s">
        <v>622</v>
      </c>
      <c r="AQ878" s="322"/>
      <c r="AR878" s="322"/>
      <c r="AS878" s="322"/>
      <c r="AT878" s="322"/>
      <c r="AU878" s="322"/>
      <c r="AV878" s="322"/>
      <c r="AW878" s="322"/>
      <c r="AX878" s="322"/>
    </row>
    <row r="879" spans="1:50" ht="30" customHeight="1" x14ac:dyDescent="0.15">
      <c r="A879" s="407">
        <v>10</v>
      </c>
      <c r="B879" s="407">
        <v>1</v>
      </c>
      <c r="C879" s="421" t="s">
        <v>632</v>
      </c>
      <c r="D879" s="421"/>
      <c r="E879" s="421"/>
      <c r="F879" s="421"/>
      <c r="G879" s="421"/>
      <c r="H879" s="421"/>
      <c r="I879" s="421"/>
      <c r="J879" s="422">
        <v>1080101003959</v>
      </c>
      <c r="K879" s="423"/>
      <c r="L879" s="423"/>
      <c r="M879" s="423"/>
      <c r="N879" s="423"/>
      <c r="O879" s="423"/>
      <c r="P879" s="317" t="s">
        <v>634</v>
      </c>
      <c r="Q879" s="318"/>
      <c r="R879" s="318"/>
      <c r="S879" s="318"/>
      <c r="T879" s="318"/>
      <c r="U879" s="318"/>
      <c r="V879" s="318"/>
      <c r="W879" s="318"/>
      <c r="X879" s="318"/>
      <c r="Y879" s="319">
        <v>478</v>
      </c>
      <c r="Z879" s="320"/>
      <c r="AA879" s="320"/>
      <c r="AB879" s="321"/>
      <c r="AC879" s="323" t="s">
        <v>635</v>
      </c>
      <c r="AD879" s="323"/>
      <c r="AE879" s="323"/>
      <c r="AF879" s="323"/>
      <c r="AG879" s="323"/>
      <c r="AH879" s="330" t="s">
        <v>622</v>
      </c>
      <c r="AI879" s="331"/>
      <c r="AJ879" s="331"/>
      <c r="AK879" s="331"/>
      <c r="AL879" s="326" t="s">
        <v>622</v>
      </c>
      <c r="AM879" s="327"/>
      <c r="AN879" s="327"/>
      <c r="AO879" s="328"/>
      <c r="AP879" s="322" t="s">
        <v>622</v>
      </c>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418</v>
      </c>
      <c r="K902" s="101"/>
      <c r="L902" s="101"/>
      <c r="M902" s="101"/>
      <c r="N902" s="101"/>
      <c r="O902" s="101"/>
      <c r="P902" s="350" t="s">
        <v>366</v>
      </c>
      <c r="Q902" s="350"/>
      <c r="R902" s="350"/>
      <c r="S902" s="350"/>
      <c r="T902" s="350"/>
      <c r="U902" s="350"/>
      <c r="V902" s="350"/>
      <c r="W902" s="350"/>
      <c r="X902" s="350"/>
      <c r="Y902" s="347" t="s">
        <v>416</v>
      </c>
      <c r="Z902" s="348"/>
      <c r="AA902" s="348"/>
      <c r="AB902" s="348"/>
      <c r="AC902" s="277" t="s">
        <v>457</v>
      </c>
      <c r="AD902" s="277"/>
      <c r="AE902" s="277"/>
      <c r="AF902" s="277"/>
      <c r="AG902" s="277"/>
      <c r="AH902" s="347" t="s">
        <v>487</v>
      </c>
      <c r="AI902" s="349"/>
      <c r="AJ902" s="349"/>
      <c r="AK902" s="349"/>
      <c r="AL902" s="349" t="s">
        <v>21</v>
      </c>
      <c r="AM902" s="349"/>
      <c r="AN902" s="349"/>
      <c r="AO902" s="426"/>
      <c r="AP902" s="427" t="s">
        <v>419</v>
      </c>
      <c r="AQ902" s="427"/>
      <c r="AR902" s="427"/>
      <c r="AS902" s="427"/>
      <c r="AT902" s="427"/>
      <c r="AU902" s="427"/>
      <c r="AV902" s="427"/>
      <c r="AW902" s="427"/>
      <c r="AX902" s="427"/>
    </row>
    <row r="903" spans="1:50" ht="30" customHeight="1" x14ac:dyDescent="0.15">
      <c r="A903" s="407">
        <v>1</v>
      </c>
      <c r="B903" s="407">
        <v>1</v>
      </c>
      <c r="C903" s="421" t="s">
        <v>638</v>
      </c>
      <c r="D903" s="421"/>
      <c r="E903" s="421"/>
      <c r="F903" s="421"/>
      <c r="G903" s="421"/>
      <c r="H903" s="421"/>
      <c r="I903" s="421"/>
      <c r="J903" s="422" t="s">
        <v>622</v>
      </c>
      <c r="K903" s="423"/>
      <c r="L903" s="423"/>
      <c r="M903" s="423"/>
      <c r="N903" s="423"/>
      <c r="O903" s="423"/>
      <c r="P903" s="317" t="s">
        <v>637</v>
      </c>
      <c r="Q903" s="318"/>
      <c r="R903" s="318"/>
      <c r="S903" s="318"/>
      <c r="T903" s="318"/>
      <c r="U903" s="318"/>
      <c r="V903" s="318"/>
      <c r="W903" s="318"/>
      <c r="X903" s="318"/>
      <c r="Y903" s="319">
        <v>26</v>
      </c>
      <c r="Z903" s="320"/>
      <c r="AA903" s="320"/>
      <c r="AB903" s="321"/>
      <c r="AC903" s="329" t="s">
        <v>499</v>
      </c>
      <c r="AD903" s="424"/>
      <c r="AE903" s="424"/>
      <c r="AF903" s="424"/>
      <c r="AG903" s="424"/>
      <c r="AH903" s="330" t="s">
        <v>622</v>
      </c>
      <c r="AI903" s="331"/>
      <c r="AJ903" s="331"/>
      <c r="AK903" s="331"/>
      <c r="AL903" s="326" t="s">
        <v>622</v>
      </c>
      <c r="AM903" s="327"/>
      <c r="AN903" s="327"/>
      <c r="AO903" s="328"/>
      <c r="AP903" s="322" t="s">
        <v>622</v>
      </c>
      <c r="AQ903" s="322"/>
      <c r="AR903" s="322"/>
      <c r="AS903" s="322"/>
      <c r="AT903" s="322"/>
      <c r="AU903" s="322"/>
      <c r="AV903" s="322"/>
      <c r="AW903" s="322"/>
      <c r="AX903" s="322"/>
    </row>
    <row r="904" spans="1:50" ht="30" customHeight="1" x14ac:dyDescent="0.15">
      <c r="A904" s="407">
        <v>2</v>
      </c>
      <c r="B904" s="407">
        <v>1</v>
      </c>
      <c r="C904" s="421" t="s">
        <v>639</v>
      </c>
      <c r="D904" s="421"/>
      <c r="E904" s="421"/>
      <c r="F904" s="421"/>
      <c r="G904" s="421"/>
      <c r="H904" s="421"/>
      <c r="I904" s="421"/>
      <c r="J904" s="422" t="s">
        <v>622</v>
      </c>
      <c r="K904" s="423"/>
      <c r="L904" s="423"/>
      <c r="M904" s="423"/>
      <c r="N904" s="423"/>
      <c r="O904" s="423"/>
      <c r="P904" s="317" t="s">
        <v>637</v>
      </c>
      <c r="Q904" s="318"/>
      <c r="R904" s="318"/>
      <c r="S904" s="318"/>
      <c r="T904" s="318"/>
      <c r="U904" s="318"/>
      <c r="V904" s="318"/>
      <c r="W904" s="318"/>
      <c r="X904" s="318"/>
      <c r="Y904" s="319">
        <v>11</v>
      </c>
      <c r="Z904" s="320"/>
      <c r="AA904" s="320"/>
      <c r="AB904" s="321"/>
      <c r="AC904" s="329" t="s">
        <v>499</v>
      </c>
      <c r="AD904" s="424"/>
      <c r="AE904" s="424"/>
      <c r="AF904" s="424"/>
      <c r="AG904" s="424"/>
      <c r="AH904" s="330" t="s">
        <v>622</v>
      </c>
      <c r="AI904" s="331"/>
      <c r="AJ904" s="331"/>
      <c r="AK904" s="331"/>
      <c r="AL904" s="326" t="s">
        <v>622</v>
      </c>
      <c r="AM904" s="327"/>
      <c r="AN904" s="327"/>
      <c r="AO904" s="328"/>
      <c r="AP904" s="322" t="s">
        <v>622</v>
      </c>
      <c r="AQ904" s="322"/>
      <c r="AR904" s="322"/>
      <c r="AS904" s="322"/>
      <c r="AT904" s="322"/>
      <c r="AU904" s="322"/>
      <c r="AV904" s="322"/>
      <c r="AW904" s="322"/>
      <c r="AX904" s="322"/>
    </row>
    <row r="905" spans="1:50" ht="30" customHeight="1" x14ac:dyDescent="0.15">
      <c r="A905" s="407">
        <v>3</v>
      </c>
      <c r="B905" s="407">
        <v>1</v>
      </c>
      <c r="C905" s="425" t="s">
        <v>640</v>
      </c>
      <c r="D905" s="421"/>
      <c r="E905" s="421"/>
      <c r="F905" s="421"/>
      <c r="G905" s="421"/>
      <c r="H905" s="421"/>
      <c r="I905" s="421"/>
      <c r="J905" s="422" t="s">
        <v>622</v>
      </c>
      <c r="K905" s="423"/>
      <c r="L905" s="423"/>
      <c r="M905" s="423"/>
      <c r="N905" s="423"/>
      <c r="O905" s="423"/>
      <c r="P905" s="317" t="s">
        <v>637</v>
      </c>
      <c r="Q905" s="318"/>
      <c r="R905" s="318"/>
      <c r="S905" s="318"/>
      <c r="T905" s="318"/>
      <c r="U905" s="318"/>
      <c r="V905" s="318"/>
      <c r="W905" s="318"/>
      <c r="X905" s="318"/>
      <c r="Y905" s="319">
        <v>5</v>
      </c>
      <c r="Z905" s="320"/>
      <c r="AA905" s="320"/>
      <c r="AB905" s="321"/>
      <c r="AC905" s="329" t="s">
        <v>499</v>
      </c>
      <c r="AD905" s="424"/>
      <c r="AE905" s="424"/>
      <c r="AF905" s="424"/>
      <c r="AG905" s="424"/>
      <c r="AH905" s="330" t="s">
        <v>622</v>
      </c>
      <c r="AI905" s="331"/>
      <c r="AJ905" s="331"/>
      <c r="AK905" s="331"/>
      <c r="AL905" s="326" t="s">
        <v>622</v>
      </c>
      <c r="AM905" s="327"/>
      <c r="AN905" s="327"/>
      <c r="AO905" s="328"/>
      <c r="AP905" s="322" t="s">
        <v>622</v>
      </c>
      <c r="AQ905" s="322"/>
      <c r="AR905" s="322"/>
      <c r="AS905" s="322"/>
      <c r="AT905" s="322"/>
      <c r="AU905" s="322"/>
      <c r="AV905" s="322"/>
      <c r="AW905" s="322"/>
      <c r="AX905" s="322"/>
    </row>
    <row r="906" spans="1:50" ht="30" customHeight="1" x14ac:dyDescent="0.15">
      <c r="A906" s="407">
        <v>4</v>
      </c>
      <c r="B906" s="407">
        <v>1</v>
      </c>
      <c r="C906" s="425" t="s">
        <v>641</v>
      </c>
      <c r="D906" s="421"/>
      <c r="E906" s="421"/>
      <c r="F906" s="421"/>
      <c r="G906" s="421"/>
      <c r="H906" s="421"/>
      <c r="I906" s="421"/>
      <c r="J906" s="422" t="s">
        <v>622</v>
      </c>
      <c r="K906" s="423"/>
      <c r="L906" s="423"/>
      <c r="M906" s="423"/>
      <c r="N906" s="423"/>
      <c r="O906" s="423"/>
      <c r="P906" s="317" t="s">
        <v>637</v>
      </c>
      <c r="Q906" s="318"/>
      <c r="R906" s="318"/>
      <c r="S906" s="318"/>
      <c r="T906" s="318"/>
      <c r="U906" s="318"/>
      <c r="V906" s="318"/>
      <c r="W906" s="318"/>
      <c r="X906" s="318"/>
      <c r="Y906" s="319">
        <v>3</v>
      </c>
      <c r="Z906" s="320"/>
      <c r="AA906" s="320"/>
      <c r="AB906" s="321"/>
      <c r="AC906" s="329" t="s">
        <v>499</v>
      </c>
      <c r="AD906" s="424"/>
      <c r="AE906" s="424"/>
      <c r="AF906" s="424"/>
      <c r="AG906" s="424"/>
      <c r="AH906" s="330" t="s">
        <v>622</v>
      </c>
      <c r="AI906" s="331"/>
      <c r="AJ906" s="331"/>
      <c r="AK906" s="331"/>
      <c r="AL906" s="326" t="s">
        <v>622</v>
      </c>
      <c r="AM906" s="327"/>
      <c r="AN906" s="327"/>
      <c r="AO906" s="328"/>
      <c r="AP906" s="322" t="s">
        <v>622</v>
      </c>
      <c r="AQ906" s="322"/>
      <c r="AR906" s="322"/>
      <c r="AS906" s="322"/>
      <c r="AT906" s="322"/>
      <c r="AU906" s="322"/>
      <c r="AV906" s="322"/>
      <c r="AW906" s="322"/>
      <c r="AX906" s="322"/>
    </row>
    <row r="907" spans="1:50" ht="30" customHeight="1" x14ac:dyDescent="0.15">
      <c r="A907" s="407">
        <v>5</v>
      </c>
      <c r="B907" s="407">
        <v>1</v>
      </c>
      <c r="C907" s="421" t="s">
        <v>642</v>
      </c>
      <c r="D907" s="421"/>
      <c r="E907" s="421"/>
      <c r="F907" s="421"/>
      <c r="G907" s="421"/>
      <c r="H907" s="421"/>
      <c r="I907" s="421"/>
      <c r="J907" s="422" t="s">
        <v>622</v>
      </c>
      <c r="K907" s="423"/>
      <c r="L907" s="423"/>
      <c r="M907" s="423"/>
      <c r="N907" s="423"/>
      <c r="O907" s="423"/>
      <c r="P907" s="317" t="s">
        <v>637</v>
      </c>
      <c r="Q907" s="318"/>
      <c r="R907" s="318"/>
      <c r="S907" s="318"/>
      <c r="T907" s="318"/>
      <c r="U907" s="318"/>
      <c r="V907" s="318"/>
      <c r="W907" s="318"/>
      <c r="X907" s="318"/>
      <c r="Y907" s="319">
        <v>2</v>
      </c>
      <c r="Z907" s="320"/>
      <c r="AA907" s="320"/>
      <c r="AB907" s="321"/>
      <c r="AC907" s="329" t="s">
        <v>499</v>
      </c>
      <c r="AD907" s="424"/>
      <c r="AE907" s="424"/>
      <c r="AF907" s="424"/>
      <c r="AG907" s="424"/>
      <c r="AH907" s="330" t="s">
        <v>622</v>
      </c>
      <c r="AI907" s="331"/>
      <c r="AJ907" s="331"/>
      <c r="AK907" s="331"/>
      <c r="AL907" s="326" t="s">
        <v>622</v>
      </c>
      <c r="AM907" s="327"/>
      <c r="AN907" s="327"/>
      <c r="AO907" s="328"/>
      <c r="AP907" s="322" t="s">
        <v>622</v>
      </c>
      <c r="AQ907" s="322"/>
      <c r="AR907" s="322"/>
      <c r="AS907" s="322"/>
      <c r="AT907" s="322"/>
      <c r="AU907" s="322"/>
      <c r="AV907" s="322"/>
      <c r="AW907" s="322"/>
      <c r="AX907" s="322"/>
    </row>
    <row r="908" spans="1:50" ht="30" customHeight="1" x14ac:dyDescent="0.15">
      <c r="A908" s="407">
        <v>6</v>
      </c>
      <c r="B908" s="407">
        <v>1</v>
      </c>
      <c r="C908" s="421" t="s">
        <v>643</v>
      </c>
      <c r="D908" s="421"/>
      <c r="E908" s="421"/>
      <c r="F908" s="421"/>
      <c r="G908" s="421"/>
      <c r="H908" s="421"/>
      <c r="I908" s="421"/>
      <c r="J908" s="422" t="s">
        <v>622</v>
      </c>
      <c r="K908" s="423"/>
      <c r="L908" s="423"/>
      <c r="M908" s="423"/>
      <c r="N908" s="423"/>
      <c r="O908" s="423"/>
      <c r="P908" s="317" t="s">
        <v>637</v>
      </c>
      <c r="Q908" s="318"/>
      <c r="R908" s="318"/>
      <c r="S908" s="318"/>
      <c r="T908" s="318"/>
      <c r="U908" s="318"/>
      <c r="V908" s="318"/>
      <c r="W908" s="318"/>
      <c r="X908" s="318"/>
      <c r="Y908" s="319">
        <v>2</v>
      </c>
      <c r="Z908" s="320"/>
      <c r="AA908" s="320"/>
      <c r="AB908" s="321"/>
      <c r="AC908" s="329" t="s">
        <v>499</v>
      </c>
      <c r="AD908" s="424"/>
      <c r="AE908" s="424"/>
      <c r="AF908" s="424"/>
      <c r="AG908" s="424"/>
      <c r="AH908" s="330" t="s">
        <v>622</v>
      </c>
      <c r="AI908" s="331"/>
      <c r="AJ908" s="331"/>
      <c r="AK908" s="331"/>
      <c r="AL908" s="326" t="s">
        <v>622</v>
      </c>
      <c r="AM908" s="327"/>
      <c r="AN908" s="327"/>
      <c r="AO908" s="328"/>
      <c r="AP908" s="322" t="s">
        <v>622</v>
      </c>
      <c r="AQ908" s="322"/>
      <c r="AR908" s="322"/>
      <c r="AS908" s="322"/>
      <c r="AT908" s="322"/>
      <c r="AU908" s="322"/>
      <c r="AV908" s="322"/>
      <c r="AW908" s="322"/>
      <c r="AX908" s="322"/>
    </row>
    <row r="909" spans="1:50" ht="30" customHeight="1" x14ac:dyDescent="0.15">
      <c r="A909" s="407">
        <v>7</v>
      </c>
      <c r="B909" s="407">
        <v>1</v>
      </c>
      <c r="C909" s="421" t="s">
        <v>644</v>
      </c>
      <c r="D909" s="421"/>
      <c r="E909" s="421"/>
      <c r="F909" s="421"/>
      <c r="G909" s="421"/>
      <c r="H909" s="421"/>
      <c r="I909" s="421"/>
      <c r="J909" s="422" t="s">
        <v>622</v>
      </c>
      <c r="K909" s="423"/>
      <c r="L909" s="423"/>
      <c r="M909" s="423"/>
      <c r="N909" s="423"/>
      <c r="O909" s="423"/>
      <c r="P909" s="317" t="s">
        <v>637</v>
      </c>
      <c r="Q909" s="318"/>
      <c r="R909" s="318"/>
      <c r="S909" s="318"/>
      <c r="T909" s="318"/>
      <c r="U909" s="318"/>
      <c r="V909" s="318"/>
      <c r="W909" s="318"/>
      <c r="X909" s="318"/>
      <c r="Y909" s="319">
        <v>2</v>
      </c>
      <c r="Z909" s="320"/>
      <c r="AA909" s="320"/>
      <c r="AB909" s="321"/>
      <c r="AC909" s="329" t="s">
        <v>499</v>
      </c>
      <c r="AD909" s="424"/>
      <c r="AE909" s="424"/>
      <c r="AF909" s="424"/>
      <c r="AG909" s="424"/>
      <c r="AH909" s="330" t="s">
        <v>622</v>
      </c>
      <c r="AI909" s="331"/>
      <c r="AJ909" s="331"/>
      <c r="AK909" s="331"/>
      <c r="AL909" s="326" t="s">
        <v>622</v>
      </c>
      <c r="AM909" s="327"/>
      <c r="AN909" s="327"/>
      <c r="AO909" s="328"/>
      <c r="AP909" s="322" t="s">
        <v>622</v>
      </c>
      <c r="AQ909" s="322"/>
      <c r="AR909" s="322"/>
      <c r="AS909" s="322"/>
      <c r="AT909" s="322"/>
      <c r="AU909" s="322"/>
      <c r="AV909" s="322"/>
      <c r="AW909" s="322"/>
      <c r="AX909" s="322"/>
    </row>
    <row r="910" spans="1:50" ht="30" customHeight="1" x14ac:dyDescent="0.15">
      <c r="A910" s="407">
        <v>8</v>
      </c>
      <c r="B910" s="407">
        <v>1</v>
      </c>
      <c r="C910" s="421" t="s">
        <v>645</v>
      </c>
      <c r="D910" s="421"/>
      <c r="E910" s="421"/>
      <c r="F910" s="421"/>
      <c r="G910" s="421"/>
      <c r="H910" s="421"/>
      <c r="I910" s="421"/>
      <c r="J910" s="422" t="s">
        <v>622</v>
      </c>
      <c r="K910" s="423"/>
      <c r="L910" s="423"/>
      <c r="M910" s="423"/>
      <c r="N910" s="423"/>
      <c r="O910" s="423"/>
      <c r="P910" s="317" t="s">
        <v>637</v>
      </c>
      <c r="Q910" s="318"/>
      <c r="R910" s="318"/>
      <c r="S910" s="318"/>
      <c r="T910" s="318"/>
      <c r="U910" s="318"/>
      <c r="V910" s="318"/>
      <c r="W910" s="318"/>
      <c r="X910" s="318"/>
      <c r="Y910" s="319">
        <v>2</v>
      </c>
      <c r="Z910" s="320"/>
      <c r="AA910" s="320"/>
      <c r="AB910" s="321"/>
      <c r="AC910" s="329" t="s">
        <v>499</v>
      </c>
      <c r="AD910" s="424"/>
      <c r="AE910" s="424"/>
      <c r="AF910" s="424"/>
      <c r="AG910" s="424"/>
      <c r="AH910" s="330" t="s">
        <v>622</v>
      </c>
      <c r="AI910" s="331"/>
      <c r="AJ910" s="331"/>
      <c r="AK910" s="331"/>
      <c r="AL910" s="326" t="s">
        <v>622</v>
      </c>
      <c r="AM910" s="327"/>
      <c r="AN910" s="327"/>
      <c r="AO910" s="328"/>
      <c r="AP910" s="322" t="s">
        <v>622</v>
      </c>
      <c r="AQ910" s="322"/>
      <c r="AR910" s="322"/>
      <c r="AS910" s="322"/>
      <c r="AT910" s="322"/>
      <c r="AU910" s="322"/>
      <c r="AV910" s="322"/>
      <c r="AW910" s="322"/>
      <c r="AX910" s="322"/>
    </row>
    <row r="911" spans="1:50" ht="30" customHeight="1" x14ac:dyDescent="0.15">
      <c r="A911" s="407">
        <v>9</v>
      </c>
      <c r="B911" s="407">
        <v>1</v>
      </c>
      <c r="C911" s="421" t="s">
        <v>646</v>
      </c>
      <c r="D911" s="421"/>
      <c r="E911" s="421"/>
      <c r="F911" s="421"/>
      <c r="G911" s="421"/>
      <c r="H911" s="421"/>
      <c r="I911" s="421"/>
      <c r="J911" s="422" t="s">
        <v>622</v>
      </c>
      <c r="K911" s="423"/>
      <c r="L911" s="423"/>
      <c r="M911" s="423"/>
      <c r="N911" s="423"/>
      <c r="O911" s="423"/>
      <c r="P911" s="317" t="s">
        <v>637</v>
      </c>
      <c r="Q911" s="318"/>
      <c r="R911" s="318"/>
      <c r="S911" s="318"/>
      <c r="T911" s="318"/>
      <c r="U911" s="318"/>
      <c r="V911" s="318"/>
      <c r="W911" s="318"/>
      <c r="X911" s="318"/>
      <c r="Y911" s="319">
        <v>2</v>
      </c>
      <c r="Z911" s="320"/>
      <c r="AA911" s="320"/>
      <c r="AB911" s="321"/>
      <c r="AC911" s="329" t="s">
        <v>499</v>
      </c>
      <c r="AD911" s="424"/>
      <c r="AE911" s="424"/>
      <c r="AF911" s="424"/>
      <c r="AG911" s="424"/>
      <c r="AH911" s="330" t="s">
        <v>622</v>
      </c>
      <c r="AI911" s="331"/>
      <c r="AJ911" s="331"/>
      <c r="AK911" s="331"/>
      <c r="AL911" s="326" t="s">
        <v>622</v>
      </c>
      <c r="AM911" s="327"/>
      <c r="AN911" s="327"/>
      <c r="AO911" s="328"/>
      <c r="AP911" s="322" t="s">
        <v>622</v>
      </c>
      <c r="AQ911" s="322"/>
      <c r="AR911" s="322"/>
      <c r="AS911" s="322"/>
      <c r="AT911" s="322"/>
      <c r="AU911" s="322"/>
      <c r="AV911" s="322"/>
      <c r="AW911" s="322"/>
      <c r="AX911" s="322"/>
    </row>
    <row r="912" spans="1:50" ht="30" customHeight="1" x14ac:dyDescent="0.15">
      <c r="A912" s="407">
        <v>10</v>
      </c>
      <c r="B912" s="407">
        <v>1</v>
      </c>
      <c r="C912" s="421" t="s">
        <v>647</v>
      </c>
      <c r="D912" s="421"/>
      <c r="E912" s="421"/>
      <c r="F912" s="421"/>
      <c r="G912" s="421"/>
      <c r="H912" s="421"/>
      <c r="I912" s="421"/>
      <c r="J912" s="422" t="s">
        <v>622</v>
      </c>
      <c r="K912" s="423"/>
      <c r="L912" s="423"/>
      <c r="M912" s="423"/>
      <c r="N912" s="423"/>
      <c r="O912" s="423"/>
      <c r="P912" s="317" t="s">
        <v>637</v>
      </c>
      <c r="Q912" s="318"/>
      <c r="R912" s="318"/>
      <c r="S912" s="318"/>
      <c r="T912" s="318"/>
      <c r="U912" s="318"/>
      <c r="V912" s="318"/>
      <c r="W912" s="318"/>
      <c r="X912" s="318"/>
      <c r="Y912" s="319">
        <v>1</v>
      </c>
      <c r="Z912" s="320"/>
      <c r="AA912" s="320"/>
      <c r="AB912" s="321"/>
      <c r="AC912" s="329" t="s">
        <v>499</v>
      </c>
      <c r="AD912" s="424"/>
      <c r="AE912" s="424"/>
      <c r="AF912" s="424"/>
      <c r="AG912" s="424"/>
      <c r="AH912" s="330" t="s">
        <v>622</v>
      </c>
      <c r="AI912" s="331"/>
      <c r="AJ912" s="331"/>
      <c r="AK912" s="331"/>
      <c r="AL912" s="326" t="s">
        <v>622</v>
      </c>
      <c r="AM912" s="327"/>
      <c r="AN912" s="327"/>
      <c r="AO912" s="328"/>
      <c r="AP912" s="322" t="s">
        <v>622</v>
      </c>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t="s">
        <v>622</v>
      </c>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t="s">
        <v>622</v>
      </c>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t="s">
        <v>622</v>
      </c>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t="s">
        <v>622</v>
      </c>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t="s">
        <v>622</v>
      </c>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t="s">
        <v>622</v>
      </c>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t="s">
        <v>622</v>
      </c>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t="s">
        <v>622</v>
      </c>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t="s">
        <v>622</v>
      </c>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t="s">
        <v>622</v>
      </c>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t="s">
        <v>622</v>
      </c>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t="s">
        <v>622</v>
      </c>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t="s">
        <v>622</v>
      </c>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t="s">
        <v>622</v>
      </c>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t="s">
        <v>622</v>
      </c>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t="s">
        <v>622</v>
      </c>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t="s">
        <v>622</v>
      </c>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t="s">
        <v>622</v>
      </c>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t="s">
        <v>622</v>
      </c>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t="s">
        <v>622</v>
      </c>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t="s">
        <v>622</v>
      </c>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t="s">
        <v>622</v>
      </c>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t="s">
        <v>622</v>
      </c>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t="s">
        <v>622</v>
      </c>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t="s">
        <v>622</v>
      </c>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t="s">
        <v>622</v>
      </c>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t="s">
        <v>622</v>
      </c>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t="s">
        <v>622</v>
      </c>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t="s">
        <v>622</v>
      </c>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t="s">
        <v>622</v>
      </c>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t="s">
        <v>622</v>
      </c>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t="s">
        <v>622</v>
      </c>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t="s">
        <v>622</v>
      </c>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t="s">
        <v>622</v>
      </c>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t="s">
        <v>622</v>
      </c>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t="s">
        <v>622</v>
      </c>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t="s">
        <v>622</v>
      </c>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t="s">
        <v>622</v>
      </c>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t="s">
        <v>622</v>
      </c>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t="s">
        <v>622</v>
      </c>
      <c r="AQ932" s="322"/>
      <c r="AR932" s="322"/>
      <c r="AS932" s="322"/>
      <c r="AT932" s="322"/>
      <c r="AU932" s="322"/>
      <c r="AV932" s="322"/>
      <c r="AW932" s="322"/>
      <c r="AX932" s="322"/>
    </row>
    <row r="933" spans="1:50" ht="35.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418</v>
      </c>
      <c r="K935" s="101"/>
      <c r="L935" s="101"/>
      <c r="M935" s="101"/>
      <c r="N935" s="101"/>
      <c r="O935" s="101"/>
      <c r="P935" s="350" t="s">
        <v>366</v>
      </c>
      <c r="Q935" s="350"/>
      <c r="R935" s="350"/>
      <c r="S935" s="350"/>
      <c r="T935" s="350"/>
      <c r="U935" s="350"/>
      <c r="V935" s="350"/>
      <c r="W935" s="350"/>
      <c r="X935" s="350"/>
      <c r="Y935" s="347" t="s">
        <v>416</v>
      </c>
      <c r="Z935" s="348"/>
      <c r="AA935" s="348"/>
      <c r="AB935" s="348"/>
      <c r="AC935" s="277" t="s">
        <v>457</v>
      </c>
      <c r="AD935" s="277"/>
      <c r="AE935" s="277"/>
      <c r="AF935" s="277"/>
      <c r="AG935" s="277"/>
      <c r="AH935" s="347" t="s">
        <v>487</v>
      </c>
      <c r="AI935" s="349"/>
      <c r="AJ935" s="349"/>
      <c r="AK935" s="349"/>
      <c r="AL935" s="349" t="s">
        <v>21</v>
      </c>
      <c r="AM935" s="349"/>
      <c r="AN935" s="349"/>
      <c r="AO935" s="426"/>
      <c r="AP935" s="427" t="s">
        <v>419</v>
      </c>
      <c r="AQ935" s="427"/>
      <c r="AR935" s="427"/>
      <c r="AS935" s="427"/>
      <c r="AT935" s="427"/>
      <c r="AU935" s="427"/>
      <c r="AV935" s="427"/>
      <c r="AW935" s="427"/>
      <c r="AX935" s="427"/>
    </row>
    <row r="936" spans="1:50" ht="30" customHeight="1" x14ac:dyDescent="0.15">
      <c r="A936" s="407">
        <v>1</v>
      </c>
      <c r="B936" s="407">
        <v>1</v>
      </c>
      <c r="C936" s="421" t="s">
        <v>648</v>
      </c>
      <c r="D936" s="421"/>
      <c r="E936" s="421"/>
      <c r="F936" s="421"/>
      <c r="G936" s="421"/>
      <c r="H936" s="421"/>
      <c r="I936" s="421"/>
      <c r="J936" s="422">
        <v>4010005007424</v>
      </c>
      <c r="K936" s="423"/>
      <c r="L936" s="423"/>
      <c r="M936" s="423"/>
      <c r="N936" s="423"/>
      <c r="O936" s="423"/>
      <c r="P936" s="317" t="s">
        <v>650</v>
      </c>
      <c r="Q936" s="318"/>
      <c r="R936" s="318"/>
      <c r="S936" s="318"/>
      <c r="T936" s="318"/>
      <c r="U936" s="318"/>
      <c r="V936" s="318"/>
      <c r="W936" s="318"/>
      <c r="X936" s="318"/>
      <c r="Y936" s="319">
        <v>335</v>
      </c>
      <c r="Z936" s="320"/>
      <c r="AA936" s="320"/>
      <c r="AB936" s="321"/>
      <c r="AC936" s="329" t="s">
        <v>496</v>
      </c>
      <c r="AD936" s="424"/>
      <c r="AE936" s="424"/>
      <c r="AF936" s="424"/>
      <c r="AG936" s="424"/>
      <c r="AH936" s="330">
        <v>1</v>
      </c>
      <c r="AI936" s="331"/>
      <c r="AJ936" s="331"/>
      <c r="AK936" s="331"/>
      <c r="AL936" s="326">
        <v>100</v>
      </c>
      <c r="AM936" s="327"/>
      <c r="AN936" s="327"/>
      <c r="AO936" s="328"/>
      <c r="AP936" s="322" t="s">
        <v>622</v>
      </c>
      <c r="AQ936" s="322"/>
      <c r="AR936" s="322"/>
      <c r="AS936" s="322"/>
      <c r="AT936" s="322"/>
      <c r="AU936" s="322"/>
      <c r="AV936" s="322"/>
      <c r="AW936" s="322"/>
      <c r="AX936" s="322"/>
    </row>
    <row r="937" spans="1:50" ht="30" customHeight="1" x14ac:dyDescent="0.15">
      <c r="A937" s="407">
        <v>2</v>
      </c>
      <c r="B937" s="407">
        <v>1</v>
      </c>
      <c r="C937" s="421" t="s">
        <v>649</v>
      </c>
      <c r="D937" s="421"/>
      <c r="E937" s="421"/>
      <c r="F937" s="421"/>
      <c r="G937" s="421"/>
      <c r="H937" s="421"/>
      <c r="I937" s="421"/>
      <c r="J937" s="422">
        <v>1180005014381</v>
      </c>
      <c r="K937" s="423"/>
      <c r="L937" s="423"/>
      <c r="M937" s="423"/>
      <c r="N937" s="423"/>
      <c r="O937" s="423"/>
      <c r="P937" s="317" t="s">
        <v>651</v>
      </c>
      <c r="Q937" s="318"/>
      <c r="R937" s="318"/>
      <c r="S937" s="318"/>
      <c r="T937" s="318"/>
      <c r="U937" s="318"/>
      <c r="V937" s="318"/>
      <c r="W937" s="318"/>
      <c r="X937" s="318"/>
      <c r="Y937" s="319">
        <v>233</v>
      </c>
      <c r="Z937" s="320"/>
      <c r="AA937" s="320"/>
      <c r="AB937" s="321"/>
      <c r="AC937" s="329" t="s">
        <v>493</v>
      </c>
      <c r="AD937" s="329"/>
      <c r="AE937" s="329"/>
      <c r="AF937" s="329"/>
      <c r="AG937" s="329"/>
      <c r="AH937" s="330">
        <v>1</v>
      </c>
      <c r="AI937" s="331"/>
      <c r="AJ937" s="331"/>
      <c r="AK937" s="331"/>
      <c r="AL937" s="326">
        <v>94.3</v>
      </c>
      <c r="AM937" s="327"/>
      <c r="AN937" s="327"/>
      <c r="AO937" s="328"/>
      <c r="AP937" s="322" t="s">
        <v>622</v>
      </c>
      <c r="AQ937" s="322"/>
      <c r="AR937" s="322"/>
      <c r="AS937" s="322"/>
      <c r="AT937" s="322"/>
      <c r="AU937" s="322"/>
      <c r="AV937" s="322"/>
      <c r="AW937" s="322"/>
      <c r="AX937" s="322"/>
    </row>
    <row r="938" spans="1:50" ht="54" customHeight="1" x14ac:dyDescent="0.15">
      <c r="A938" s="407">
        <v>3</v>
      </c>
      <c r="B938" s="407">
        <v>1</v>
      </c>
      <c r="C938" s="425" t="s">
        <v>692</v>
      </c>
      <c r="D938" s="421"/>
      <c r="E938" s="421"/>
      <c r="F938" s="421"/>
      <c r="G938" s="421"/>
      <c r="H938" s="421"/>
      <c r="I938" s="421"/>
      <c r="J938" s="422">
        <v>1010005002667</v>
      </c>
      <c r="K938" s="423"/>
      <c r="L938" s="423"/>
      <c r="M938" s="423"/>
      <c r="N938" s="423"/>
      <c r="O938" s="423"/>
      <c r="P938" s="317" t="s">
        <v>652</v>
      </c>
      <c r="Q938" s="318"/>
      <c r="R938" s="318"/>
      <c r="S938" s="318"/>
      <c r="T938" s="318"/>
      <c r="U938" s="318"/>
      <c r="V938" s="318"/>
      <c r="W938" s="318"/>
      <c r="X938" s="318"/>
      <c r="Y938" s="319">
        <v>94</v>
      </c>
      <c r="Z938" s="320"/>
      <c r="AA938" s="320"/>
      <c r="AB938" s="321"/>
      <c r="AC938" s="329" t="s">
        <v>493</v>
      </c>
      <c r="AD938" s="329"/>
      <c r="AE938" s="329"/>
      <c r="AF938" s="329"/>
      <c r="AG938" s="329"/>
      <c r="AH938" s="324">
        <v>3</v>
      </c>
      <c r="AI938" s="325"/>
      <c r="AJ938" s="325"/>
      <c r="AK938" s="325"/>
      <c r="AL938" s="326">
        <v>79.5</v>
      </c>
      <c r="AM938" s="327"/>
      <c r="AN938" s="327"/>
      <c r="AO938" s="328"/>
      <c r="AP938" s="322" t="s">
        <v>622</v>
      </c>
      <c r="AQ938" s="322"/>
      <c r="AR938" s="322"/>
      <c r="AS938" s="322"/>
      <c r="AT938" s="322"/>
      <c r="AU938" s="322"/>
      <c r="AV938" s="322"/>
      <c r="AW938" s="322"/>
      <c r="AX938" s="322"/>
    </row>
    <row r="939" spans="1:50" ht="30" customHeight="1" x14ac:dyDescent="0.15">
      <c r="A939" s="407">
        <v>4</v>
      </c>
      <c r="B939" s="407">
        <v>1</v>
      </c>
      <c r="C939" s="425" t="s">
        <v>693</v>
      </c>
      <c r="D939" s="421"/>
      <c r="E939" s="421"/>
      <c r="F939" s="421"/>
      <c r="G939" s="421"/>
      <c r="H939" s="421"/>
      <c r="I939" s="421"/>
      <c r="J939" s="422">
        <v>4013305001526</v>
      </c>
      <c r="K939" s="423"/>
      <c r="L939" s="423"/>
      <c r="M939" s="423"/>
      <c r="N939" s="423"/>
      <c r="O939" s="423"/>
      <c r="P939" s="317" t="s">
        <v>653</v>
      </c>
      <c r="Q939" s="318"/>
      <c r="R939" s="318"/>
      <c r="S939" s="318"/>
      <c r="T939" s="318"/>
      <c r="U939" s="318"/>
      <c r="V939" s="318"/>
      <c r="W939" s="318"/>
      <c r="X939" s="318"/>
      <c r="Y939" s="319">
        <v>35</v>
      </c>
      <c r="Z939" s="320"/>
      <c r="AA939" s="320"/>
      <c r="AB939" s="321"/>
      <c r="AC939" s="329" t="s">
        <v>493</v>
      </c>
      <c r="AD939" s="329"/>
      <c r="AE939" s="329"/>
      <c r="AF939" s="329"/>
      <c r="AG939" s="329"/>
      <c r="AH939" s="324">
        <v>1</v>
      </c>
      <c r="AI939" s="325"/>
      <c r="AJ939" s="325"/>
      <c r="AK939" s="325"/>
      <c r="AL939" s="326">
        <v>100</v>
      </c>
      <c r="AM939" s="327"/>
      <c r="AN939" s="327"/>
      <c r="AO939" s="328"/>
      <c r="AP939" s="322" t="s">
        <v>622</v>
      </c>
      <c r="AQ939" s="322"/>
      <c r="AR939" s="322"/>
      <c r="AS939" s="322"/>
      <c r="AT939" s="322"/>
      <c r="AU939" s="322"/>
      <c r="AV939" s="322"/>
      <c r="AW939" s="322"/>
      <c r="AX939" s="322"/>
    </row>
    <row r="940" spans="1:50" ht="56.25" customHeight="1" x14ac:dyDescent="0.15">
      <c r="A940" s="407">
        <v>5</v>
      </c>
      <c r="B940" s="407">
        <v>1</v>
      </c>
      <c r="C940" s="421" t="s">
        <v>686</v>
      </c>
      <c r="D940" s="421"/>
      <c r="E940" s="421"/>
      <c r="F940" s="421"/>
      <c r="G940" s="421"/>
      <c r="H940" s="421"/>
      <c r="I940" s="421"/>
      <c r="J940" s="422">
        <v>4010405000185</v>
      </c>
      <c r="K940" s="423"/>
      <c r="L940" s="423"/>
      <c r="M940" s="423"/>
      <c r="N940" s="423"/>
      <c r="O940" s="423"/>
      <c r="P940" s="317" t="s">
        <v>653</v>
      </c>
      <c r="Q940" s="318"/>
      <c r="R940" s="318"/>
      <c r="S940" s="318"/>
      <c r="T940" s="318"/>
      <c r="U940" s="318"/>
      <c r="V940" s="318"/>
      <c r="W940" s="318"/>
      <c r="X940" s="318"/>
      <c r="Y940" s="319">
        <v>19</v>
      </c>
      <c r="Z940" s="320"/>
      <c r="AA940" s="320"/>
      <c r="AB940" s="321"/>
      <c r="AC940" s="329" t="s">
        <v>496</v>
      </c>
      <c r="AD940" s="329"/>
      <c r="AE940" s="329"/>
      <c r="AF940" s="329"/>
      <c r="AG940" s="329"/>
      <c r="AH940" s="324">
        <v>1</v>
      </c>
      <c r="AI940" s="325"/>
      <c r="AJ940" s="325"/>
      <c r="AK940" s="325"/>
      <c r="AL940" s="326">
        <v>99.9</v>
      </c>
      <c r="AM940" s="327"/>
      <c r="AN940" s="327"/>
      <c r="AO940" s="328"/>
      <c r="AP940" s="322" t="s">
        <v>622</v>
      </c>
      <c r="AQ940" s="322"/>
      <c r="AR940" s="322"/>
      <c r="AS940" s="322"/>
      <c r="AT940" s="322"/>
      <c r="AU940" s="322"/>
      <c r="AV940" s="322"/>
      <c r="AW940" s="322"/>
      <c r="AX940" s="322"/>
    </row>
    <row r="941" spans="1:50" ht="58.5" customHeight="1" x14ac:dyDescent="0.15">
      <c r="A941" s="407">
        <v>6</v>
      </c>
      <c r="B941" s="407">
        <v>1</v>
      </c>
      <c r="C941" s="421" t="s">
        <v>687</v>
      </c>
      <c r="D941" s="421"/>
      <c r="E941" s="421"/>
      <c r="F941" s="421"/>
      <c r="G941" s="421"/>
      <c r="H941" s="421"/>
      <c r="I941" s="421"/>
      <c r="J941" s="422" t="s">
        <v>622</v>
      </c>
      <c r="K941" s="423"/>
      <c r="L941" s="423"/>
      <c r="M941" s="423"/>
      <c r="N941" s="423"/>
      <c r="O941" s="423"/>
      <c r="P941" s="317" t="s">
        <v>653</v>
      </c>
      <c r="Q941" s="318"/>
      <c r="R941" s="318"/>
      <c r="S941" s="318"/>
      <c r="T941" s="318"/>
      <c r="U941" s="318"/>
      <c r="V941" s="318"/>
      <c r="W941" s="318"/>
      <c r="X941" s="318"/>
      <c r="Y941" s="319">
        <v>16</v>
      </c>
      <c r="Z941" s="320"/>
      <c r="AA941" s="320"/>
      <c r="AB941" s="321"/>
      <c r="AC941" s="323" t="s">
        <v>496</v>
      </c>
      <c r="AD941" s="323"/>
      <c r="AE941" s="323"/>
      <c r="AF941" s="323"/>
      <c r="AG941" s="323"/>
      <c r="AH941" s="324">
        <v>1</v>
      </c>
      <c r="AI941" s="325"/>
      <c r="AJ941" s="325"/>
      <c r="AK941" s="325"/>
      <c r="AL941" s="326">
        <v>100</v>
      </c>
      <c r="AM941" s="327"/>
      <c r="AN941" s="327"/>
      <c r="AO941" s="328"/>
      <c r="AP941" s="322" t="s">
        <v>622</v>
      </c>
      <c r="AQ941" s="322"/>
      <c r="AR941" s="322"/>
      <c r="AS941" s="322"/>
      <c r="AT941" s="322"/>
      <c r="AU941" s="322"/>
      <c r="AV941" s="322"/>
      <c r="AW941" s="322"/>
      <c r="AX941" s="322"/>
    </row>
    <row r="942" spans="1:50" ht="66.75" customHeight="1" x14ac:dyDescent="0.15">
      <c r="A942" s="407">
        <v>7</v>
      </c>
      <c r="B942" s="407">
        <v>1</v>
      </c>
      <c r="C942" s="421" t="s">
        <v>688</v>
      </c>
      <c r="D942" s="421"/>
      <c r="E942" s="421"/>
      <c r="F942" s="421"/>
      <c r="G942" s="421"/>
      <c r="H942" s="421"/>
      <c r="I942" s="421"/>
      <c r="J942" s="422" t="s">
        <v>622</v>
      </c>
      <c r="K942" s="423"/>
      <c r="L942" s="423"/>
      <c r="M942" s="423"/>
      <c r="N942" s="423"/>
      <c r="O942" s="423"/>
      <c r="P942" s="317" t="s">
        <v>653</v>
      </c>
      <c r="Q942" s="318"/>
      <c r="R942" s="318"/>
      <c r="S942" s="318"/>
      <c r="T942" s="318"/>
      <c r="U942" s="318"/>
      <c r="V942" s="318"/>
      <c r="W942" s="318"/>
      <c r="X942" s="318"/>
      <c r="Y942" s="319">
        <v>15</v>
      </c>
      <c r="Z942" s="320"/>
      <c r="AA942" s="320"/>
      <c r="AB942" s="321"/>
      <c r="AC942" s="323" t="s">
        <v>496</v>
      </c>
      <c r="AD942" s="323"/>
      <c r="AE942" s="323"/>
      <c r="AF942" s="323"/>
      <c r="AG942" s="323"/>
      <c r="AH942" s="324">
        <v>1</v>
      </c>
      <c r="AI942" s="325"/>
      <c r="AJ942" s="325"/>
      <c r="AK942" s="325"/>
      <c r="AL942" s="326">
        <v>95.1</v>
      </c>
      <c r="AM942" s="327"/>
      <c r="AN942" s="327"/>
      <c r="AO942" s="328"/>
      <c r="AP942" s="322" t="s">
        <v>622</v>
      </c>
      <c r="AQ942" s="322"/>
      <c r="AR942" s="322"/>
      <c r="AS942" s="322"/>
      <c r="AT942" s="322"/>
      <c r="AU942" s="322"/>
      <c r="AV942" s="322"/>
      <c r="AW942" s="322"/>
      <c r="AX942" s="322"/>
    </row>
    <row r="943" spans="1:50" ht="66.75" customHeight="1" x14ac:dyDescent="0.15">
      <c r="A943" s="407">
        <v>8</v>
      </c>
      <c r="B943" s="407">
        <v>1</v>
      </c>
      <c r="C943" s="421" t="s">
        <v>689</v>
      </c>
      <c r="D943" s="421"/>
      <c r="E943" s="421"/>
      <c r="F943" s="421"/>
      <c r="G943" s="421"/>
      <c r="H943" s="421"/>
      <c r="I943" s="421"/>
      <c r="J943" s="422" t="s">
        <v>622</v>
      </c>
      <c r="K943" s="423"/>
      <c r="L943" s="423"/>
      <c r="M943" s="423"/>
      <c r="N943" s="423"/>
      <c r="O943" s="423"/>
      <c r="P943" s="318" t="s">
        <v>651</v>
      </c>
      <c r="Q943" s="318"/>
      <c r="R943" s="318"/>
      <c r="S943" s="318"/>
      <c r="T943" s="318"/>
      <c r="U943" s="318"/>
      <c r="V943" s="318"/>
      <c r="W943" s="318"/>
      <c r="X943" s="318"/>
      <c r="Y943" s="319">
        <v>14</v>
      </c>
      <c r="Z943" s="320"/>
      <c r="AA943" s="320"/>
      <c r="AB943" s="321"/>
      <c r="AC943" s="323" t="s">
        <v>493</v>
      </c>
      <c r="AD943" s="323"/>
      <c r="AE943" s="323"/>
      <c r="AF943" s="323"/>
      <c r="AG943" s="323"/>
      <c r="AH943" s="324">
        <v>1</v>
      </c>
      <c r="AI943" s="325"/>
      <c r="AJ943" s="325"/>
      <c r="AK943" s="325"/>
      <c r="AL943" s="326">
        <v>100</v>
      </c>
      <c r="AM943" s="327"/>
      <c r="AN943" s="327"/>
      <c r="AO943" s="328"/>
      <c r="AP943" s="322" t="s">
        <v>622</v>
      </c>
      <c r="AQ943" s="322"/>
      <c r="AR943" s="322"/>
      <c r="AS943" s="322"/>
      <c r="AT943" s="322"/>
      <c r="AU943" s="322"/>
      <c r="AV943" s="322"/>
      <c r="AW943" s="322"/>
      <c r="AX943" s="322"/>
    </row>
    <row r="944" spans="1:50" ht="51" customHeight="1" x14ac:dyDescent="0.15">
      <c r="A944" s="407">
        <v>9</v>
      </c>
      <c r="B944" s="407">
        <v>1</v>
      </c>
      <c r="C944" s="421" t="s">
        <v>690</v>
      </c>
      <c r="D944" s="421"/>
      <c r="E944" s="421"/>
      <c r="F944" s="421"/>
      <c r="G944" s="421"/>
      <c r="H944" s="421"/>
      <c r="I944" s="421"/>
      <c r="J944" s="422">
        <v>4010405010556</v>
      </c>
      <c r="K944" s="423"/>
      <c r="L944" s="423"/>
      <c r="M944" s="423"/>
      <c r="N944" s="423"/>
      <c r="O944" s="423"/>
      <c r="P944" s="317" t="s">
        <v>653</v>
      </c>
      <c r="Q944" s="318"/>
      <c r="R944" s="318"/>
      <c r="S944" s="318"/>
      <c r="T944" s="318"/>
      <c r="U944" s="318"/>
      <c r="V944" s="318"/>
      <c r="W944" s="318"/>
      <c r="X944" s="318"/>
      <c r="Y944" s="319">
        <v>11</v>
      </c>
      <c r="Z944" s="320"/>
      <c r="AA944" s="320"/>
      <c r="AB944" s="321"/>
      <c r="AC944" s="323" t="s">
        <v>496</v>
      </c>
      <c r="AD944" s="323"/>
      <c r="AE944" s="323"/>
      <c r="AF944" s="323"/>
      <c r="AG944" s="323"/>
      <c r="AH944" s="324">
        <v>1</v>
      </c>
      <c r="AI944" s="325"/>
      <c r="AJ944" s="325"/>
      <c r="AK944" s="325"/>
      <c r="AL944" s="326">
        <v>93</v>
      </c>
      <c r="AM944" s="327"/>
      <c r="AN944" s="327"/>
      <c r="AO944" s="328"/>
      <c r="AP944" s="322" t="s">
        <v>622</v>
      </c>
      <c r="AQ944" s="322"/>
      <c r="AR944" s="322"/>
      <c r="AS944" s="322"/>
      <c r="AT944" s="322"/>
      <c r="AU944" s="322"/>
      <c r="AV944" s="322"/>
      <c r="AW944" s="322"/>
      <c r="AX944" s="322"/>
    </row>
    <row r="945" spans="1:50" ht="30" customHeight="1" x14ac:dyDescent="0.15">
      <c r="A945" s="407">
        <v>10</v>
      </c>
      <c r="B945" s="407">
        <v>1</v>
      </c>
      <c r="C945" s="421" t="s">
        <v>691</v>
      </c>
      <c r="D945" s="421"/>
      <c r="E945" s="421"/>
      <c r="F945" s="421"/>
      <c r="G945" s="421"/>
      <c r="H945" s="421"/>
      <c r="I945" s="421"/>
      <c r="J945" s="422">
        <v>1010005002873</v>
      </c>
      <c r="K945" s="423"/>
      <c r="L945" s="423"/>
      <c r="M945" s="423"/>
      <c r="N945" s="423"/>
      <c r="O945" s="423"/>
      <c r="P945" s="317" t="s">
        <v>653</v>
      </c>
      <c r="Q945" s="318"/>
      <c r="R945" s="318"/>
      <c r="S945" s="318"/>
      <c r="T945" s="318"/>
      <c r="U945" s="318"/>
      <c r="V945" s="318"/>
      <c r="W945" s="318"/>
      <c r="X945" s="318"/>
      <c r="Y945" s="319">
        <v>7</v>
      </c>
      <c r="Z945" s="320"/>
      <c r="AA945" s="320"/>
      <c r="AB945" s="321"/>
      <c r="AC945" s="323" t="s">
        <v>496</v>
      </c>
      <c r="AD945" s="323"/>
      <c r="AE945" s="323"/>
      <c r="AF945" s="323"/>
      <c r="AG945" s="323"/>
      <c r="AH945" s="324">
        <v>1</v>
      </c>
      <c r="AI945" s="325"/>
      <c r="AJ945" s="325"/>
      <c r="AK945" s="325"/>
      <c r="AL945" s="326">
        <v>99.9</v>
      </c>
      <c r="AM945" s="327"/>
      <c r="AN945" s="327"/>
      <c r="AO945" s="328"/>
      <c r="AP945" s="322" t="s">
        <v>622</v>
      </c>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7" t="s">
        <v>418</v>
      </c>
      <c r="K968" s="101"/>
      <c r="L968" s="101"/>
      <c r="M968" s="101"/>
      <c r="N968" s="101"/>
      <c r="O968" s="101"/>
      <c r="P968" s="350" t="s">
        <v>366</v>
      </c>
      <c r="Q968" s="350"/>
      <c r="R968" s="350"/>
      <c r="S968" s="350"/>
      <c r="T968" s="350"/>
      <c r="U968" s="350"/>
      <c r="V968" s="350"/>
      <c r="W968" s="350"/>
      <c r="X968" s="350"/>
      <c r="Y968" s="347" t="s">
        <v>416</v>
      </c>
      <c r="Z968" s="348"/>
      <c r="AA968" s="348"/>
      <c r="AB968" s="348"/>
      <c r="AC968" s="277" t="s">
        <v>457</v>
      </c>
      <c r="AD968" s="277"/>
      <c r="AE968" s="277"/>
      <c r="AF968" s="277"/>
      <c r="AG968" s="277"/>
      <c r="AH968" s="347" t="s">
        <v>487</v>
      </c>
      <c r="AI968" s="349"/>
      <c r="AJ968" s="349"/>
      <c r="AK968" s="349"/>
      <c r="AL968" s="349" t="s">
        <v>21</v>
      </c>
      <c r="AM968" s="349"/>
      <c r="AN968" s="349"/>
      <c r="AO968" s="426"/>
      <c r="AP968" s="427" t="s">
        <v>419</v>
      </c>
      <c r="AQ968" s="427"/>
      <c r="AR968" s="427"/>
      <c r="AS968" s="427"/>
      <c r="AT968" s="427"/>
      <c r="AU968" s="427"/>
      <c r="AV968" s="427"/>
      <c r="AW968" s="427"/>
      <c r="AX968" s="427"/>
    </row>
    <row r="969" spans="1:50" ht="30" customHeight="1" x14ac:dyDescent="0.15">
      <c r="A969" s="407">
        <v>1</v>
      </c>
      <c r="B969" s="407">
        <v>1</v>
      </c>
      <c r="C969" s="425" t="s">
        <v>654</v>
      </c>
      <c r="D969" s="421"/>
      <c r="E969" s="421"/>
      <c r="F969" s="421"/>
      <c r="G969" s="421"/>
      <c r="H969" s="421"/>
      <c r="I969" s="421"/>
      <c r="J969" s="422">
        <v>8000020130001</v>
      </c>
      <c r="K969" s="423"/>
      <c r="L969" s="423"/>
      <c r="M969" s="423"/>
      <c r="N969" s="423"/>
      <c r="O969" s="423"/>
      <c r="P969" s="317" t="s">
        <v>655</v>
      </c>
      <c r="Q969" s="318"/>
      <c r="R969" s="318"/>
      <c r="S969" s="318"/>
      <c r="T969" s="318"/>
      <c r="U969" s="318"/>
      <c r="V969" s="318"/>
      <c r="W969" s="318"/>
      <c r="X969" s="318"/>
      <c r="Y969" s="319">
        <v>9</v>
      </c>
      <c r="Z969" s="320"/>
      <c r="AA969" s="320"/>
      <c r="AB969" s="321"/>
      <c r="AC969" s="329" t="s">
        <v>499</v>
      </c>
      <c r="AD969" s="424"/>
      <c r="AE969" s="424"/>
      <c r="AF969" s="424"/>
      <c r="AG969" s="424"/>
      <c r="AH969" s="330" t="s">
        <v>622</v>
      </c>
      <c r="AI969" s="331"/>
      <c r="AJ969" s="331"/>
      <c r="AK969" s="331"/>
      <c r="AL969" s="326" t="s">
        <v>622</v>
      </c>
      <c r="AM969" s="327"/>
      <c r="AN969" s="327"/>
      <c r="AO969" s="328"/>
      <c r="AP969" s="322" t="s">
        <v>622</v>
      </c>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330"/>
      <c r="AI970" s="331"/>
      <c r="AJ970" s="331"/>
      <c r="AK970" s="331"/>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418</v>
      </c>
      <c r="K1001" s="101"/>
      <c r="L1001" s="101"/>
      <c r="M1001" s="101"/>
      <c r="N1001" s="101"/>
      <c r="O1001" s="101"/>
      <c r="P1001" s="350" t="s">
        <v>366</v>
      </c>
      <c r="Q1001" s="350"/>
      <c r="R1001" s="350"/>
      <c r="S1001" s="350"/>
      <c r="T1001" s="350"/>
      <c r="U1001" s="350"/>
      <c r="V1001" s="350"/>
      <c r="W1001" s="350"/>
      <c r="X1001" s="350"/>
      <c r="Y1001" s="347" t="s">
        <v>416</v>
      </c>
      <c r="Z1001" s="348"/>
      <c r="AA1001" s="348"/>
      <c r="AB1001" s="348"/>
      <c r="AC1001" s="277" t="s">
        <v>457</v>
      </c>
      <c r="AD1001" s="277"/>
      <c r="AE1001" s="277"/>
      <c r="AF1001" s="277"/>
      <c r="AG1001" s="277"/>
      <c r="AH1001" s="347" t="s">
        <v>487</v>
      </c>
      <c r="AI1001" s="349"/>
      <c r="AJ1001" s="349"/>
      <c r="AK1001" s="349"/>
      <c r="AL1001" s="349" t="s">
        <v>21</v>
      </c>
      <c r="AM1001" s="349"/>
      <c r="AN1001" s="349"/>
      <c r="AO1001" s="426"/>
      <c r="AP1001" s="427" t="s">
        <v>419</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424"/>
      <c r="AE1002" s="424"/>
      <c r="AF1002" s="424"/>
      <c r="AG1002" s="424"/>
      <c r="AH1002" s="330"/>
      <c r="AI1002" s="331"/>
      <c r="AJ1002" s="331"/>
      <c r="AK1002" s="331"/>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330"/>
      <c r="AI1003" s="331"/>
      <c r="AJ1003" s="331"/>
      <c r="AK1003" s="331"/>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7" t="s">
        <v>418</v>
      </c>
      <c r="K1034" s="101"/>
      <c r="L1034" s="101"/>
      <c r="M1034" s="101"/>
      <c r="N1034" s="101"/>
      <c r="O1034" s="101"/>
      <c r="P1034" s="350" t="s">
        <v>366</v>
      </c>
      <c r="Q1034" s="350"/>
      <c r="R1034" s="350"/>
      <c r="S1034" s="350"/>
      <c r="T1034" s="350"/>
      <c r="U1034" s="350"/>
      <c r="V1034" s="350"/>
      <c r="W1034" s="350"/>
      <c r="X1034" s="350"/>
      <c r="Y1034" s="347" t="s">
        <v>416</v>
      </c>
      <c r="Z1034" s="348"/>
      <c r="AA1034" s="348"/>
      <c r="AB1034" s="348"/>
      <c r="AC1034" s="277" t="s">
        <v>457</v>
      </c>
      <c r="AD1034" s="277"/>
      <c r="AE1034" s="277"/>
      <c r="AF1034" s="277"/>
      <c r="AG1034" s="277"/>
      <c r="AH1034" s="347" t="s">
        <v>487</v>
      </c>
      <c r="AI1034" s="349"/>
      <c r="AJ1034" s="349"/>
      <c r="AK1034" s="349"/>
      <c r="AL1034" s="349" t="s">
        <v>21</v>
      </c>
      <c r="AM1034" s="349"/>
      <c r="AN1034" s="349"/>
      <c r="AO1034" s="426"/>
      <c r="AP1034" s="427" t="s">
        <v>419</v>
      </c>
      <c r="AQ1034" s="427"/>
      <c r="AR1034" s="427"/>
      <c r="AS1034" s="427"/>
      <c r="AT1034" s="427"/>
      <c r="AU1034" s="427"/>
      <c r="AV1034" s="427"/>
      <c r="AW1034" s="427"/>
      <c r="AX1034" s="427"/>
    </row>
    <row r="1035" spans="1:50" ht="30" customHeight="1" x14ac:dyDescent="0.15">
      <c r="A1035" s="407">
        <v>1</v>
      </c>
      <c r="B1035" s="407">
        <v>1</v>
      </c>
      <c r="C1035" s="421" t="s">
        <v>665</v>
      </c>
      <c r="D1035" s="421"/>
      <c r="E1035" s="421"/>
      <c r="F1035" s="421"/>
      <c r="G1035" s="421"/>
      <c r="H1035" s="421"/>
      <c r="I1035" s="421"/>
      <c r="J1035" s="422">
        <v>7010401072259</v>
      </c>
      <c r="K1035" s="423"/>
      <c r="L1035" s="423"/>
      <c r="M1035" s="423"/>
      <c r="N1035" s="423"/>
      <c r="O1035" s="423"/>
      <c r="P1035" s="317" t="s">
        <v>669</v>
      </c>
      <c r="Q1035" s="318"/>
      <c r="R1035" s="318"/>
      <c r="S1035" s="318"/>
      <c r="T1035" s="318"/>
      <c r="U1035" s="318"/>
      <c r="V1035" s="318"/>
      <c r="W1035" s="318"/>
      <c r="X1035" s="318"/>
      <c r="Y1035" s="319">
        <v>199</v>
      </c>
      <c r="Z1035" s="320"/>
      <c r="AA1035" s="320"/>
      <c r="AB1035" s="321"/>
      <c r="AC1035" s="329" t="s">
        <v>492</v>
      </c>
      <c r="AD1035" s="424"/>
      <c r="AE1035" s="424"/>
      <c r="AF1035" s="424"/>
      <c r="AG1035" s="424"/>
      <c r="AH1035" s="330">
        <v>1</v>
      </c>
      <c r="AI1035" s="331"/>
      <c r="AJ1035" s="331"/>
      <c r="AK1035" s="331"/>
      <c r="AL1035" s="326">
        <v>99.3</v>
      </c>
      <c r="AM1035" s="327"/>
      <c r="AN1035" s="327"/>
      <c r="AO1035" s="328"/>
      <c r="AP1035" s="322" t="s">
        <v>622</v>
      </c>
      <c r="AQ1035" s="322"/>
      <c r="AR1035" s="322"/>
      <c r="AS1035" s="322"/>
      <c r="AT1035" s="322"/>
      <c r="AU1035" s="322"/>
      <c r="AV1035" s="322"/>
      <c r="AW1035" s="322"/>
      <c r="AX1035" s="322"/>
    </row>
    <row r="1036" spans="1:50" ht="30" customHeight="1" x14ac:dyDescent="0.15">
      <c r="A1036" s="407">
        <v>2</v>
      </c>
      <c r="B1036" s="407">
        <v>1</v>
      </c>
      <c r="C1036" s="421" t="s">
        <v>666</v>
      </c>
      <c r="D1036" s="421"/>
      <c r="E1036" s="421"/>
      <c r="F1036" s="421"/>
      <c r="G1036" s="421"/>
      <c r="H1036" s="421"/>
      <c r="I1036" s="421"/>
      <c r="J1036" s="422">
        <v>8010401009458</v>
      </c>
      <c r="K1036" s="423"/>
      <c r="L1036" s="423"/>
      <c r="M1036" s="423"/>
      <c r="N1036" s="423"/>
      <c r="O1036" s="423"/>
      <c r="P1036" s="317" t="s">
        <v>670</v>
      </c>
      <c r="Q1036" s="318"/>
      <c r="R1036" s="318"/>
      <c r="S1036" s="318"/>
      <c r="T1036" s="318"/>
      <c r="U1036" s="318"/>
      <c r="V1036" s="318"/>
      <c r="W1036" s="318"/>
      <c r="X1036" s="318"/>
      <c r="Y1036" s="319">
        <v>81</v>
      </c>
      <c r="Z1036" s="320"/>
      <c r="AA1036" s="320"/>
      <c r="AB1036" s="321"/>
      <c r="AC1036" s="329" t="s">
        <v>493</v>
      </c>
      <c r="AD1036" s="329"/>
      <c r="AE1036" s="329"/>
      <c r="AF1036" s="329"/>
      <c r="AG1036" s="329"/>
      <c r="AH1036" s="330">
        <v>1</v>
      </c>
      <c r="AI1036" s="331"/>
      <c r="AJ1036" s="331"/>
      <c r="AK1036" s="331"/>
      <c r="AL1036" s="326">
        <v>97.9</v>
      </c>
      <c r="AM1036" s="327"/>
      <c r="AN1036" s="327"/>
      <c r="AO1036" s="328"/>
      <c r="AP1036" s="322" t="s">
        <v>622</v>
      </c>
      <c r="AQ1036" s="322"/>
      <c r="AR1036" s="322"/>
      <c r="AS1036" s="322"/>
      <c r="AT1036" s="322"/>
      <c r="AU1036" s="322"/>
      <c r="AV1036" s="322"/>
      <c r="AW1036" s="322"/>
      <c r="AX1036" s="322"/>
    </row>
    <row r="1037" spans="1:50" ht="30" customHeight="1" x14ac:dyDescent="0.15">
      <c r="A1037" s="407">
        <v>3</v>
      </c>
      <c r="B1037" s="407">
        <v>1</v>
      </c>
      <c r="C1037" s="425" t="s">
        <v>667</v>
      </c>
      <c r="D1037" s="421"/>
      <c r="E1037" s="421"/>
      <c r="F1037" s="421"/>
      <c r="G1037" s="421"/>
      <c r="H1037" s="421"/>
      <c r="I1037" s="421"/>
      <c r="J1037" s="422">
        <v>1020001071491</v>
      </c>
      <c r="K1037" s="423"/>
      <c r="L1037" s="423"/>
      <c r="M1037" s="423"/>
      <c r="N1037" s="423"/>
      <c r="O1037" s="423"/>
      <c r="P1037" s="317" t="s">
        <v>671</v>
      </c>
      <c r="Q1037" s="318"/>
      <c r="R1037" s="318"/>
      <c r="S1037" s="318"/>
      <c r="T1037" s="318"/>
      <c r="U1037" s="318"/>
      <c r="V1037" s="318"/>
      <c r="W1037" s="318"/>
      <c r="X1037" s="318"/>
      <c r="Y1037" s="319">
        <v>17</v>
      </c>
      <c r="Z1037" s="320"/>
      <c r="AA1037" s="320"/>
      <c r="AB1037" s="321"/>
      <c r="AC1037" s="329" t="s">
        <v>499</v>
      </c>
      <c r="AD1037" s="329"/>
      <c r="AE1037" s="329"/>
      <c r="AF1037" s="329"/>
      <c r="AG1037" s="329"/>
      <c r="AH1037" s="324">
        <v>1</v>
      </c>
      <c r="AI1037" s="325"/>
      <c r="AJ1037" s="325"/>
      <c r="AK1037" s="325"/>
      <c r="AL1037" s="326">
        <v>100</v>
      </c>
      <c r="AM1037" s="327"/>
      <c r="AN1037" s="327"/>
      <c r="AO1037" s="328"/>
      <c r="AP1037" s="322" t="s">
        <v>622</v>
      </c>
      <c r="AQ1037" s="322"/>
      <c r="AR1037" s="322"/>
      <c r="AS1037" s="322"/>
      <c r="AT1037" s="322"/>
      <c r="AU1037" s="322"/>
      <c r="AV1037" s="322"/>
      <c r="AW1037" s="322"/>
      <c r="AX1037" s="322"/>
    </row>
    <row r="1038" spans="1:50" ht="30" customHeight="1" x14ac:dyDescent="0.15">
      <c r="A1038" s="407">
        <v>4</v>
      </c>
      <c r="B1038" s="407">
        <v>1</v>
      </c>
      <c r="C1038" s="425" t="s">
        <v>668</v>
      </c>
      <c r="D1038" s="421"/>
      <c r="E1038" s="421"/>
      <c r="F1038" s="421"/>
      <c r="G1038" s="421"/>
      <c r="H1038" s="421"/>
      <c r="I1038" s="421"/>
      <c r="J1038" s="422">
        <v>8070001022970</v>
      </c>
      <c r="K1038" s="423"/>
      <c r="L1038" s="423"/>
      <c r="M1038" s="423"/>
      <c r="N1038" s="423"/>
      <c r="O1038" s="423"/>
      <c r="P1038" s="317" t="s">
        <v>672</v>
      </c>
      <c r="Q1038" s="318"/>
      <c r="R1038" s="318"/>
      <c r="S1038" s="318"/>
      <c r="T1038" s="318"/>
      <c r="U1038" s="318"/>
      <c r="V1038" s="318"/>
      <c r="W1038" s="318"/>
      <c r="X1038" s="318"/>
      <c r="Y1038" s="319">
        <v>4</v>
      </c>
      <c r="Z1038" s="320"/>
      <c r="AA1038" s="320"/>
      <c r="AB1038" s="321"/>
      <c r="AC1038" s="329" t="s">
        <v>492</v>
      </c>
      <c r="AD1038" s="329"/>
      <c r="AE1038" s="329"/>
      <c r="AF1038" s="329"/>
      <c r="AG1038" s="329"/>
      <c r="AH1038" s="324">
        <v>1</v>
      </c>
      <c r="AI1038" s="325"/>
      <c r="AJ1038" s="325"/>
      <c r="AK1038" s="325"/>
      <c r="AL1038" s="326">
        <v>100</v>
      </c>
      <c r="AM1038" s="327"/>
      <c r="AN1038" s="327"/>
      <c r="AO1038" s="328"/>
      <c r="AP1038" s="322" t="s">
        <v>622</v>
      </c>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39.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418</v>
      </c>
      <c r="K1067" s="101"/>
      <c r="L1067" s="101"/>
      <c r="M1067" s="101"/>
      <c r="N1067" s="101"/>
      <c r="O1067" s="101"/>
      <c r="P1067" s="350" t="s">
        <v>366</v>
      </c>
      <c r="Q1067" s="350"/>
      <c r="R1067" s="350"/>
      <c r="S1067" s="350"/>
      <c r="T1067" s="350"/>
      <c r="U1067" s="350"/>
      <c r="V1067" s="350"/>
      <c r="W1067" s="350"/>
      <c r="X1067" s="350"/>
      <c r="Y1067" s="347" t="s">
        <v>416</v>
      </c>
      <c r="Z1067" s="348"/>
      <c r="AA1067" s="348"/>
      <c r="AB1067" s="348"/>
      <c r="AC1067" s="277" t="s">
        <v>457</v>
      </c>
      <c r="AD1067" s="277"/>
      <c r="AE1067" s="277"/>
      <c r="AF1067" s="277"/>
      <c r="AG1067" s="277"/>
      <c r="AH1067" s="347" t="s">
        <v>487</v>
      </c>
      <c r="AI1067" s="349"/>
      <c r="AJ1067" s="349"/>
      <c r="AK1067" s="349"/>
      <c r="AL1067" s="349" t="s">
        <v>21</v>
      </c>
      <c r="AM1067" s="349"/>
      <c r="AN1067" s="349"/>
      <c r="AO1067" s="426"/>
      <c r="AP1067" s="427" t="s">
        <v>419</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424"/>
      <c r="AE1068" s="424"/>
      <c r="AF1068" s="424"/>
      <c r="AG1068" s="424"/>
      <c r="AH1068" s="330"/>
      <c r="AI1068" s="331"/>
      <c r="AJ1068" s="331"/>
      <c r="AK1068" s="331"/>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330"/>
      <c r="AI1069" s="331"/>
      <c r="AJ1069" s="331"/>
      <c r="AK1069" s="331"/>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447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463</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3"/>
      <c r="E1101" s="277" t="s">
        <v>384</v>
      </c>
      <c r="F1101" s="893"/>
      <c r="G1101" s="893"/>
      <c r="H1101" s="893"/>
      <c r="I1101" s="893"/>
      <c r="J1101" s="277" t="s">
        <v>418</v>
      </c>
      <c r="K1101" s="277"/>
      <c r="L1101" s="277"/>
      <c r="M1101" s="277"/>
      <c r="N1101" s="277"/>
      <c r="O1101" s="277"/>
      <c r="P1101" s="347" t="s">
        <v>27</v>
      </c>
      <c r="Q1101" s="347"/>
      <c r="R1101" s="347"/>
      <c r="S1101" s="347"/>
      <c r="T1101" s="347"/>
      <c r="U1101" s="347"/>
      <c r="V1101" s="347"/>
      <c r="W1101" s="347"/>
      <c r="X1101" s="347"/>
      <c r="Y1101" s="277" t="s">
        <v>420</v>
      </c>
      <c r="Z1101" s="893"/>
      <c r="AA1101" s="893"/>
      <c r="AB1101" s="893"/>
      <c r="AC1101" s="277" t="s">
        <v>367</v>
      </c>
      <c r="AD1101" s="277"/>
      <c r="AE1101" s="277"/>
      <c r="AF1101" s="277"/>
      <c r="AG1101" s="277"/>
      <c r="AH1101" s="347" t="s">
        <v>380</v>
      </c>
      <c r="AI1101" s="348"/>
      <c r="AJ1101" s="348"/>
      <c r="AK1101" s="348"/>
      <c r="AL1101" s="348" t="s">
        <v>21</v>
      </c>
      <c r="AM1101" s="348"/>
      <c r="AN1101" s="348"/>
      <c r="AO1101" s="896"/>
      <c r="AP1101" s="427" t="s">
        <v>448</v>
      </c>
      <c r="AQ1101" s="427"/>
      <c r="AR1101" s="427"/>
      <c r="AS1101" s="427"/>
      <c r="AT1101" s="427"/>
      <c r="AU1101" s="427"/>
      <c r="AV1101" s="427"/>
      <c r="AW1101" s="427"/>
      <c r="AX1101" s="427"/>
    </row>
    <row r="1102" spans="1:50" ht="30" customHeight="1" x14ac:dyDescent="0.15">
      <c r="A1102" s="407">
        <v>1</v>
      </c>
      <c r="B1102" s="407">
        <v>1</v>
      </c>
      <c r="C1102" s="895" t="s">
        <v>656</v>
      </c>
      <c r="D1102" s="895"/>
      <c r="E1102" s="894" t="s">
        <v>623</v>
      </c>
      <c r="F1102" s="894"/>
      <c r="G1102" s="894"/>
      <c r="H1102" s="894"/>
      <c r="I1102" s="894"/>
      <c r="J1102" s="422">
        <v>5180001038835</v>
      </c>
      <c r="K1102" s="423"/>
      <c r="L1102" s="423"/>
      <c r="M1102" s="423"/>
      <c r="N1102" s="423"/>
      <c r="O1102" s="423"/>
      <c r="P1102" s="318" t="s">
        <v>633</v>
      </c>
      <c r="Q1102" s="318"/>
      <c r="R1102" s="318"/>
      <c r="S1102" s="318"/>
      <c r="T1102" s="318"/>
      <c r="U1102" s="318"/>
      <c r="V1102" s="318"/>
      <c r="W1102" s="318"/>
      <c r="X1102" s="318"/>
      <c r="Y1102" s="319">
        <v>828</v>
      </c>
      <c r="Z1102" s="320"/>
      <c r="AA1102" s="320"/>
      <c r="AB1102" s="321"/>
      <c r="AC1102" s="323" t="s">
        <v>493</v>
      </c>
      <c r="AD1102" s="323"/>
      <c r="AE1102" s="323"/>
      <c r="AF1102" s="323"/>
      <c r="AG1102" s="323"/>
      <c r="AH1102" s="324">
        <v>6</v>
      </c>
      <c r="AI1102" s="325"/>
      <c r="AJ1102" s="325"/>
      <c r="AK1102" s="325"/>
      <c r="AL1102" s="326">
        <v>92.04029231680822</v>
      </c>
      <c r="AM1102" s="327"/>
      <c r="AN1102" s="327"/>
      <c r="AO1102" s="328"/>
      <c r="AP1102" s="322" t="s">
        <v>622</v>
      </c>
      <c r="AQ1102" s="322"/>
      <c r="AR1102" s="322"/>
      <c r="AS1102" s="322"/>
      <c r="AT1102" s="322"/>
      <c r="AU1102" s="322"/>
      <c r="AV1102" s="322"/>
      <c r="AW1102" s="322"/>
      <c r="AX1102" s="322"/>
    </row>
    <row r="1103" spans="1:50" ht="30" customHeight="1" x14ac:dyDescent="0.15">
      <c r="A1103" s="407">
        <v>2</v>
      </c>
      <c r="B1103" s="407">
        <v>1</v>
      </c>
      <c r="C1103" s="895" t="s">
        <v>656</v>
      </c>
      <c r="D1103" s="895"/>
      <c r="E1103" s="894" t="s">
        <v>628</v>
      </c>
      <c r="F1103" s="894"/>
      <c r="G1103" s="894"/>
      <c r="H1103" s="894"/>
      <c r="I1103" s="894"/>
      <c r="J1103" s="422">
        <v>7180001023711</v>
      </c>
      <c r="K1103" s="423"/>
      <c r="L1103" s="423"/>
      <c r="M1103" s="423"/>
      <c r="N1103" s="423"/>
      <c r="O1103" s="423"/>
      <c r="P1103" s="318" t="s">
        <v>657</v>
      </c>
      <c r="Q1103" s="318"/>
      <c r="R1103" s="318"/>
      <c r="S1103" s="318"/>
      <c r="T1103" s="318"/>
      <c r="U1103" s="318"/>
      <c r="V1103" s="318"/>
      <c r="W1103" s="318"/>
      <c r="X1103" s="318"/>
      <c r="Y1103" s="319">
        <v>583</v>
      </c>
      <c r="Z1103" s="320"/>
      <c r="AA1103" s="320"/>
      <c r="AB1103" s="321"/>
      <c r="AC1103" s="323" t="s">
        <v>493</v>
      </c>
      <c r="AD1103" s="323"/>
      <c r="AE1103" s="323"/>
      <c r="AF1103" s="323"/>
      <c r="AG1103" s="323"/>
      <c r="AH1103" s="324">
        <v>1</v>
      </c>
      <c r="AI1103" s="325"/>
      <c r="AJ1103" s="325"/>
      <c r="AK1103" s="325"/>
      <c r="AL1103" s="326">
        <v>98.966351440510223</v>
      </c>
      <c r="AM1103" s="327"/>
      <c r="AN1103" s="327"/>
      <c r="AO1103" s="328"/>
      <c r="AP1103" s="322" t="s">
        <v>622</v>
      </c>
      <c r="AQ1103" s="322"/>
      <c r="AR1103" s="322"/>
      <c r="AS1103" s="322"/>
      <c r="AT1103" s="322"/>
      <c r="AU1103" s="322"/>
      <c r="AV1103" s="322"/>
      <c r="AW1103" s="322"/>
      <c r="AX1103" s="322"/>
    </row>
    <row r="1104" spans="1:50" ht="30" customHeight="1" x14ac:dyDescent="0.15">
      <c r="A1104" s="407">
        <v>3</v>
      </c>
      <c r="B1104" s="407">
        <v>1</v>
      </c>
      <c r="C1104" s="895" t="s">
        <v>656</v>
      </c>
      <c r="D1104" s="895"/>
      <c r="E1104" s="894" t="s">
        <v>625</v>
      </c>
      <c r="F1104" s="894"/>
      <c r="G1104" s="894"/>
      <c r="H1104" s="894"/>
      <c r="I1104" s="894"/>
      <c r="J1104" s="422">
        <v>1080001008819</v>
      </c>
      <c r="K1104" s="423"/>
      <c r="L1104" s="423"/>
      <c r="M1104" s="423"/>
      <c r="N1104" s="423"/>
      <c r="O1104" s="423"/>
      <c r="P1104" s="318" t="s">
        <v>633</v>
      </c>
      <c r="Q1104" s="318"/>
      <c r="R1104" s="318"/>
      <c r="S1104" s="318"/>
      <c r="T1104" s="318"/>
      <c r="U1104" s="318"/>
      <c r="V1104" s="318"/>
      <c r="W1104" s="318"/>
      <c r="X1104" s="318"/>
      <c r="Y1104" s="319">
        <v>576</v>
      </c>
      <c r="Z1104" s="320"/>
      <c r="AA1104" s="320"/>
      <c r="AB1104" s="321"/>
      <c r="AC1104" s="323" t="s">
        <v>493</v>
      </c>
      <c r="AD1104" s="323"/>
      <c r="AE1104" s="323"/>
      <c r="AF1104" s="323"/>
      <c r="AG1104" s="323"/>
      <c r="AH1104" s="324">
        <v>4</v>
      </c>
      <c r="AI1104" s="325"/>
      <c r="AJ1104" s="325"/>
      <c r="AK1104" s="325"/>
      <c r="AL1104" s="326">
        <v>98.826436071649169</v>
      </c>
      <c r="AM1104" s="327"/>
      <c r="AN1104" s="327"/>
      <c r="AO1104" s="328"/>
      <c r="AP1104" s="322" t="s">
        <v>622</v>
      </c>
      <c r="AQ1104" s="322"/>
      <c r="AR1104" s="322"/>
      <c r="AS1104" s="322"/>
      <c r="AT1104" s="322"/>
      <c r="AU1104" s="322"/>
      <c r="AV1104" s="322"/>
      <c r="AW1104" s="322"/>
      <c r="AX1104" s="322"/>
    </row>
    <row r="1105" spans="1:50" ht="30" customHeight="1" x14ac:dyDescent="0.15">
      <c r="A1105" s="407">
        <v>4</v>
      </c>
      <c r="B1105" s="407">
        <v>1</v>
      </c>
      <c r="C1105" s="895" t="s">
        <v>656</v>
      </c>
      <c r="D1105" s="895"/>
      <c r="E1105" s="894" t="s">
        <v>659</v>
      </c>
      <c r="F1105" s="894"/>
      <c r="G1105" s="894"/>
      <c r="H1105" s="894"/>
      <c r="I1105" s="894"/>
      <c r="J1105" s="422">
        <v>9100001008651</v>
      </c>
      <c r="K1105" s="423"/>
      <c r="L1105" s="423"/>
      <c r="M1105" s="423"/>
      <c r="N1105" s="423"/>
      <c r="O1105" s="423"/>
      <c r="P1105" s="318" t="s">
        <v>664</v>
      </c>
      <c r="Q1105" s="318"/>
      <c r="R1105" s="318"/>
      <c r="S1105" s="318"/>
      <c r="T1105" s="318"/>
      <c r="U1105" s="318"/>
      <c r="V1105" s="318"/>
      <c r="W1105" s="318"/>
      <c r="X1105" s="318"/>
      <c r="Y1105" s="319">
        <v>474</v>
      </c>
      <c r="Z1105" s="320"/>
      <c r="AA1105" s="320"/>
      <c r="AB1105" s="321"/>
      <c r="AC1105" s="323" t="s">
        <v>493</v>
      </c>
      <c r="AD1105" s="323"/>
      <c r="AE1105" s="323"/>
      <c r="AF1105" s="323"/>
      <c r="AG1105" s="323"/>
      <c r="AH1105" s="324">
        <v>4</v>
      </c>
      <c r="AI1105" s="325"/>
      <c r="AJ1105" s="325"/>
      <c r="AK1105" s="325"/>
      <c r="AL1105" s="326">
        <v>90.267769096563754</v>
      </c>
      <c r="AM1105" s="327"/>
      <c r="AN1105" s="327"/>
      <c r="AO1105" s="328"/>
      <c r="AP1105" s="322" t="s">
        <v>622</v>
      </c>
      <c r="AQ1105" s="322"/>
      <c r="AR1105" s="322"/>
      <c r="AS1105" s="322"/>
      <c r="AT1105" s="322"/>
      <c r="AU1105" s="322"/>
      <c r="AV1105" s="322"/>
      <c r="AW1105" s="322"/>
      <c r="AX1105" s="322"/>
    </row>
    <row r="1106" spans="1:50" ht="30" customHeight="1" x14ac:dyDescent="0.15">
      <c r="A1106" s="407">
        <v>5</v>
      </c>
      <c r="B1106" s="407">
        <v>1</v>
      </c>
      <c r="C1106" s="895" t="s">
        <v>656</v>
      </c>
      <c r="D1106" s="895"/>
      <c r="E1106" s="894" t="s">
        <v>660</v>
      </c>
      <c r="F1106" s="894"/>
      <c r="G1106" s="894"/>
      <c r="H1106" s="894"/>
      <c r="I1106" s="894"/>
      <c r="J1106" s="422">
        <v>8190001010311</v>
      </c>
      <c r="K1106" s="423"/>
      <c r="L1106" s="423"/>
      <c r="M1106" s="423"/>
      <c r="N1106" s="423"/>
      <c r="O1106" s="423"/>
      <c r="P1106" s="318" t="s">
        <v>657</v>
      </c>
      <c r="Q1106" s="318"/>
      <c r="R1106" s="318"/>
      <c r="S1106" s="318"/>
      <c r="T1106" s="318"/>
      <c r="U1106" s="318"/>
      <c r="V1106" s="318"/>
      <c r="W1106" s="318"/>
      <c r="X1106" s="318"/>
      <c r="Y1106" s="319">
        <v>467</v>
      </c>
      <c r="Z1106" s="320"/>
      <c r="AA1106" s="320"/>
      <c r="AB1106" s="321"/>
      <c r="AC1106" s="323" t="s">
        <v>493</v>
      </c>
      <c r="AD1106" s="323"/>
      <c r="AE1106" s="323"/>
      <c r="AF1106" s="323"/>
      <c r="AG1106" s="323"/>
      <c r="AH1106" s="324">
        <v>1</v>
      </c>
      <c r="AI1106" s="325"/>
      <c r="AJ1106" s="325"/>
      <c r="AK1106" s="325"/>
      <c r="AL1106" s="326">
        <v>98.263197975778127</v>
      </c>
      <c r="AM1106" s="327"/>
      <c r="AN1106" s="327"/>
      <c r="AO1106" s="328"/>
      <c r="AP1106" s="322" t="s">
        <v>622</v>
      </c>
      <c r="AQ1106" s="322"/>
      <c r="AR1106" s="322"/>
      <c r="AS1106" s="322"/>
      <c r="AT1106" s="322"/>
      <c r="AU1106" s="322"/>
      <c r="AV1106" s="322"/>
      <c r="AW1106" s="322"/>
      <c r="AX1106" s="322"/>
    </row>
    <row r="1107" spans="1:50" ht="30" customHeight="1" x14ac:dyDescent="0.15">
      <c r="A1107" s="407">
        <v>6</v>
      </c>
      <c r="B1107" s="407">
        <v>1</v>
      </c>
      <c r="C1107" s="895" t="s">
        <v>656</v>
      </c>
      <c r="D1107" s="895"/>
      <c r="E1107" s="894" t="s">
        <v>626</v>
      </c>
      <c r="F1107" s="894"/>
      <c r="G1107" s="894"/>
      <c r="H1107" s="894"/>
      <c r="I1107" s="894"/>
      <c r="J1107" s="422">
        <v>3180301026673</v>
      </c>
      <c r="K1107" s="423"/>
      <c r="L1107" s="423"/>
      <c r="M1107" s="423"/>
      <c r="N1107" s="423"/>
      <c r="O1107" s="423"/>
      <c r="P1107" s="318" t="s">
        <v>657</v>
      </c>
      <c r="Q1107" s="318"/>
      <c r="R1107" s="318"/>
      <c r="S1107" s="318"/>
      <c r="T1107" s="318"/>
      <c r="U1107" s="318"/>
      <c r="V1107" s="318"/>
      <c r="W1107" s="318"/>
      <c r="X1107" s="318"/>
      <c r="Y1107" s="319">
        <v>463</v>
      </c>
      <c r="Z1107" s="320"/>
      <c r="AA1107" s="320"/>
      <c r="AB1107" s="321"/>
      <c r="AC1107" s="323" t="s">
        <v>493</v>
      </c>
      <c r="AD1107" s="323"/>
      <c r="AE1107" s="323"/>
      <c r="AF1107" s="323"/>
      <c r="AG1107" s="323"/>
      <c r="AH1107" s="324">
        <v>1</v>
      </c>
      <c r="AI1107" s="325"/>
      <c r="AJ1107" s="325"/>
      <c r="AK1107" s="325"/>
      <c r="AL1107" s="326">
        <v>99.636641805316501</v>
      </c>
      <c r="AM1107" s="327"/>
      <c r="AN1107" s="327"/>
      <c r="AO1107" s="328"/>
      <c r="AP1107" s="322" t="s">
        <v>622</v>
      </c>
      <c r="AQ1107" s="322"/>
      <c r="AR1107" s="322"/>
      <c r="AS1107" s="322"/>
      <c r="AT1107" s="322"/>
      <c r="AU1107" s="322"/>
      <c r="AV1107" s="322"/>
      <c r="AW1107" s="322"/>
      <c r="AX1107" s="322"/>
    </row>
    <row r="1108" spans="1:50" ht="30" customHeight="1" x14ac:dyDescent="0.15">
      <c r="A1108" s="407">
        <v>7</v>
      </c>
      <c r="B1108" s="407">
        <v>1</v>
      </c>
      <c r="C1108" s="895" t="s">
        <v>656</v>
      </c>
      <c r="D1108" s="895"/>
      <c r="E1108" s="894" t="s">
        <v>627</v>
      </c>
      <c r="F1108" s="894"/>
      <c r="G1108" s="894"/>
      <c r="H1108" s="894"/>
      <c r="I1108" s="894"/>
      <c r="J1108" s="422">
        <v>3080001001466</v>
      </c>
      <c r="K1108" s="423"/>
      <c r="L1108" s="423"/>
      <c r="M1108" s="423"/>
      <c r="N1108" s="423"/>
      <c r="O1108" s="423"/>
      <c r="P1108" s="318" t="s">
        <v>633</v>
      </c>
      <c r="Q1108" s="318"/>
      <c r="R1108" s="318"/>
      <c r="S1108" s="318"/>
      <c r="T1108" s="318"/>
      <c r="U1108" s="318"/>
      <c r="V1108" s="318"/>
      <c r="W1108" s="318"/>
      <c r="X1108" s="318"/>
      <c r="Y1108" s="319">
        <v>450</v>
      </c>
      <c r="Z1108" s="320"/>
      <c r="AA1108" s="320"/>
      <c r="AB1108" s="321"/>
      <c r="AC1108" s="323" t="s">
        <v>493</v>
      </c>
      <c r="AD1108" s="323"/>
      <c r="AE1108" s="323"/>
      <c r="AF1108" s="323"/>
      <c r="AG1108" s="323"/>
      <c r="AH1108" s="324">
        <v>2</v>
      </c>
      <c r="AI1108" s="325"/>
      <c r="AJ1108" s="325"/>
      <c r="AK1108" s="325"/>
      <c r="AL1108" s="326">
        <v>96.784776902887131</v>
      </c>
      <c r="AM1108" s="327"/>
      <c r="AN1108" s="327"/>
      <c r="AO1108" s="328"/>
      <c r="AP1108" s="322" t="s">
        <v>622</v>
      </c>
      <c r="AQ1108" s="322"/>
      <c r="AR1108" s="322"/>
      <c r="AS1108" s="322"/>
      <c r="AT1108" s="322"/>
      <c r="AU1108" s="322"/>
      <c r="AV1108" s="322"/>
      <c r="AW1108" s="322"/>
      <c r="AX1108" s="322"/>
    </row>
    <row r="1109" spans="1:50" ht="30" customHeight="1" x14ac:dyDescent="0.15">
      <c r="A1109" s="407">
        <v>8</v>
      </c>
      <c r="B1109" s="407">
        <v>1</v>
      </c>
      <c r="C1109" s="895" t="s">
        <v>656</v>
      </c>
      <c r="D1109" s="895"/>
      <c r="E1109" s="894" t="s">
        <v>661</v>
      </c>
      <c r="F1109" s="894"/>
      <c r="G1109" s="894"/>
      <c r="H1109" s="894"/>
      <c r="I1109" s="894"/>
      <c r="J1109" s="422">
        <v>1080401003733</v>
      </c>
      <c r="K1109" s="423"/>
      <c r="L1109" s="423"/>
      <c r="M1109" s="423"/>
      <c r="N1109" s="423"/>
      <c r="O1109" s="423"/>
      <c r="P1109" s="318" t="s">
        <v>664</v>
      </c>
      <c r="Q1109" s="318"/>
      <c r="R1109" s="318"/>
      <c r="S1109" s="318"/>
      <c r="T1109" s="318"/>
      <c r="U1109" s="318"/>
      <c r="V1109" s="318"/>
      <c r="W1109" s="318"/>
      <c r="X1109" s="318"/>
      <c r="Y1109" s="319">
        <v>415</v>
      </c>
      <c r="Z1109" s="320"/>
      <c r="AA1109" s="320"/>
      <c r="AB1109" s="321"/>
      <c r="AC1109" s="323" t="s">
        <v>493</v>
      </c>
      <c r="AD1109" s="323"/>
      <c r="AE1109" s="323"/>
      <c r="AF1109" s="323"/>
      <c r="AG1109" s="323"/>
      <c r="AH1109" s="324">
        <v>4</v>
      </c>
      <c r="AI1109" s="325"/>
      <c r="AJ1109" s="325"/>
      <c r="AK1109" s="325"/>
      <c r="AL1109" s="326">
        <v>91.258933479934029</v>
      </c>
      <c r="AM1109" s="327"/>
      <c r="AN1109" s="327"/>
      <c r="AO1109" s="328"/>
      <c r="AP1109" s="322" t="s">
        <v>622</v>
      </c>
      <c r="AQ1109" s="322"/>
      <c r="AR1109" s="322"/>
      <c r="AS1109" s="322"/>
      <c r="AT1109" s="322"/>
      <c r="AU1109" s="322"/>
      <c r="AV1109" s="322"/>
      <c r="AW1109" s="322"/>
      <c r="AX1109" s="322"/>
    </row>
    <row r="1110" spans="1:50" ht="30" customHeight="1" x14ac:dyDescent="0.15">
      <c r="A1110" s="407">
        <v>9</v>
      </c>
      <c r="B1110" s="407">
        <v>1</v>
      </c>
      <c r="C1110" s="895" t="s">
        <v>656</v>
      </c>
      <c r="D1110" s="895"/>
      <c r="E1110" s="894" t="s">
        <v>662</v>
      </c>
      <c r="F1110" s="894"/>
      <c r="G1110" s="894"/>
      <c r="H1110" s="894"/>
      <c r="I1110" s="894"/>
      <c r="J1110" s="422">
        <v>5080001002504</v>
      </c>
      <c r="K1110" s="423"/>
      <c r="L1110" s="423"/>
      <c r="M1110" s="423"/>
      <c r="N1110" s="423"/>
      <c r="O1110" s="423"/>
      <c r="P1110" s="318" t="s">
        <v>633</v>
      </c>
      <c r="Q1110" s="318"/>
      <c r="R1110" s="318"/>
      <c r="S1110" s="318"/>
      <c r="T1110" s="318"/>
      <c r="U1110" s="318"/>
      <c r="V1110" s="318"/>
      <c r="W1110" s="318"/>
      <c r="X1110" s="318"/>
      <c r="Y1110" s="319">
        <v>396</v>
      </c>
      <c r="Z1110" s="320"/>
      <c r="AA1110" s="320"/>
      <c r="AB1110" s="321"/>
      <c r="AC1110" s="323" t="s">
        <v>493</v>
      </c>
      <c r="AD1110" s="323"/>
      <c r="AE1110" s="323"/>
      <c r="AF1110" s="323"/>
      <c r="AG1110" s="323"/>
      <c r="AH1110" s="324">
        <v>6</v>
      </c>
      <c r="AI1110" s="325"/>
      <c r="AJ1110" s="325"/>
      <c r="AK1110" s="325"/>
      <c r="AL1110" s="326">
        <v>94.421095054407274</v>
      </c>
      <c r="AM1110" s="327"/>
      <c r="AN1110" s="327"/>
      <c r="AO1110" s="328"/>
      <c r="AP1110" s="322" t="s">
        <v>622</v>
      </c>
      <c r="AQ1110" s="322"/>
      <c r="AR1110" s="322"/>
      <c r="AS1110" s="322"/>
      <c r="AT1110" s="322"/>
      <c r="AU1110" s="322"/>
      <c r="AV1110" s="322"/>
      <c r="AW1110" s="322"/>
      <c r="AX1110" s="322"/>
    </row>
    <row r="1111" spans="1:50" ht="30" customHeight="1" x14ac:dyDescent="0.15">
      <c r="A1111" s="407">
        <v>10</v>
      </c>
      <c r="B1111" s="407">
        <v>1</v>
      </c>
      <c r="C1111" s="895" t="s">
        <v>656</v>
      </c>
      <c r="D1111" s="895"/>
      <c r="E1111" s="894" t="s">
        <v>663</v>
      </c>
      <c r="F1111" s="894"/>
      <c r="G1111" s="894"/>
      <c r="H1111" s="894"/>
      <c r="I1111" s="894"/>
      <c r="J1111" s="422">
        <v>1180001096804</v>
      </c>
      <c r="K1111" s="423"/>
      <c r="L1111" s="423"/>
      <c r="M1111" s="423"/>
      <c r="N1111" s="423"/>
      <c r="O1111" s="423"/>
      <c r="P1111" s="318" t="s">
        <v>633</v>
      </c>
      <c r="Q1111" s="318"/>
      <c r="R1111" s="318"/>
      <c r="S1111" s="318"/>
      <c r="T1111" s="318"/>
      <c r="U1111" s="318"/>
      <c r="V1111" s="318"/>
      <c r="W1111" s="318"/>
      <c r="X1111" s="318"/>
      <c r="Y1111" s="319">
        <v>392</v>
      </c>
      <c r="Z1111" s="320"/>
      <c r="AA1111" s="320"/>
      <c r="AB1111" s="321"/>
      <c r="AC1111" s="323" t="s">
        <v>493</v>
      </c>
      <c r="AD1111" s="323"/>
      <c r="AE1111" s="323"/>
      <c r="AF1111" s="323"/>
      <c r="AG1111" s="323"/>
      <c r="AH1111" s="324">
        <v>5</v>
      </c>
      <c r="AI1111" s="325"/>
      <c r="AJ1111" s="325"/>
      <c r="AK1111" s="325"/>
      <c r="AL1111" s="326">
        <v>97.859931794592995</v>
      </c>
      <c r="AM1111" s="327"/>
      <c r="AN1111" s="327"/>
      <c r="AO1111" s="328"/>
      <c r="AP1111" s="322" t="s">
        <v>622</v>
      </c>
      <c r="AQ1111" s="322"/>
      <c r="AR1111" s="322"/>
      <c r="AS1111" s="322"/>
      <c r="AT1111" s="322"/>
      <c r="AU1111" s="322"/>
      <c r="AV1111" s="322"/>
      <c r="AW1111" s="322"/>
      <c r="AX1111" s="322"/>
    </row>
    <row r="1112" spans="1:50" ht="30" hidden="1" customHeight="1" x14ac:dyDescent="0.15">
      <c r="A1112" s="407">
        <v>11</v>
      </c>
      <c r="B1112" s="407">
        <v>1</v>
      </c>
      <c r="C1112" s="895"/>
      <c r="D1112" s="895"/>
      <c r="E1112" s="894"/>
      <c r="F1112" s="894"/>
      <c r="G1112" s="894"/>
      <c r="H1112" s="894"/>
      <c r="I1112" s="894"/>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5"/>
      <c r="D1113" s="895"/>
      <c r="E1113" s="894"/>
      <c r="F1113" s="894"/>
      <c r="G1113" s="894"/>
      <c r="H1113" s="894"/>
      <c r="I1113" s="894"/>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5"/>
      <c r="D1114" s="895"/>
      <c r="E1114" s="894"/>
      <c r="F1114" s="894"/>
      <c r="G1114" s="894"/>
      <c r="H1114" s="894"/>
      <c r="I1114" s="894"/>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5"/>
      <c r="D1115" s="895"/>
      <c r="E1115" s="894"/>
      <c r="F1115" s="894"/>
      <c r="G1115" s="894"/>
      <c r="H1115" s="894"/>
      <c r="I1115" s="894"/>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5"/>
      <c r="D1116" s="895"/>
      <c r="E1116" s="894"/>
      <c r="F1116" s="894"/>
      <c r="G1116" s="894"/>
      <c r="H1116" s="894"/>
      <c r="I1116" s="894"/>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5"/>
      <c r="D1117" s="895"/>
      <c r="E1117" s="894"/>
      <c r="F1117" s="894"/>
      <c r="G1117" s="894"/>
      <c r="H1117" s="894"/>
      <c r="I1117" s="894"/>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5"/>
      <c r="D1118" s="895"/>
      <c r="E1118" s="894"/>
      <c r="F1118" s="894"/>
      <c r="G1118" s="894"/>
      <c r="H1118" s="894"/>
      <c r="I1118" s="894"/>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5"/>
      <c r="D1119" s="895"/>
      <c r="E1119" s="261"/>
      <c r="F1119" s="894"/>
      <c r="G1119" s="894"/>
      <c r="H1119" s="894"/>
      <c r="I1119" s="894"/>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5"/>
      <c r="D1120" s="895"/>
      <c r="E1120" s="894"/>
      <c r="F1120" s="894"/>
      <c r="G1120" s="894"/>
      <c r="H1120" s="894"/>
      <c r="I1120" s="894"/>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5"/>
      <c r="D1121" s="895"/>
      <c r="E1121" s="894"/>
      <c r="F1121" s="894"/>
      <c r="G1121" s="894"/>
      <c r="H1121" s="894"/>
      <c r="I1121" s="894"/>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5"/>
      <c r="D1122" s="895"/>
      <c r="E1122" s="894"/>
      <c r="F1122" s="894"/>
      <c r="G1122" s="894"/>
      <c r="H1122" s="894"/>
      <c r="I1122" s="894"/>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5"/>
      <c r="D1123" s="895"/>
      <c r="E1123" s="894"/>
      <c r="F1123" s="894"/>
      <c r="G1123" s="894"/>
      <c r="H1123" s="894"/>
      <c r="I1123" s="894"/>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5"/>
      <c r="D1124" s="895"/>
      <c r="E1124" s="894"/>
      <c r="F1124" s="894"/>
      <c r="G1124" s="894"/>
      <c r="H1124" s="894"/>
      <c r="I1124" s="894"/>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5"/>
      <c r="D1125" s="895"/>
      <c r="E1125" s="894"/>
      <c r="F1125" s="894"/>
      <c r="G1125" s="894"/>
      <c r="H1125" s="894"/>
      <c r="I1125" s="894"/>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5"/>
      <c r="D1126" s="895"/>
      <c r="E1126" s="894"/>
      <c r="F1126" s="894"/>
      <c r="G1126" s="894"/>
      <c r="H1126" s="894"/>
      <c r="I1126" s="894"/>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5"/>
      <c r="D1127" s="895"/>
      <c r="E1127" s="894"/>
      <c r="F1127" s="894"/>
      <c r="G1127" s="894"/>
      <c r="H1127" s="894"/>
      <c r="I1127" s="894"/>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5"/>
      <c r="D1128" s="895"/>
      <c r="E1128" s="894"/>
      <c r="F1128" s="894"/>
      <c r="G1128" s="894"/>
      <c r="H1128" s="894"/>
      <c r="I1128" s="894"/>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5"/>
      <c r="D1129" s="895"/>
      <c r="E1129" s="894"/>
      <c r="F1129" s="894"/>
      <c r="G1129" s="894"/>
      <c r="H1129" s="894"/>
      <c r="I1129" s="894"/>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5"/>
      <c r="D1130" s="895"/>
      <c r="E1130" s="894"/>
      <c r="F1130" s="894"/>
      <c r="G1130" s="894"/>
      <c r="H1130" s="894"/>
      <c r="I1130" s="894"/>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5"/>
      <c r="D1131" s="895"/>
      <c r="E1131" s="894"/>
      <c r="F1131" s="894"/>
      <c r="G1131" s="894"/>
      <c r="H1131" s="894"/>
      <c r="I1131" s="894"/>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37.5"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27">
      <formula>IF(RIGHT(TEXT(P14,"0.#"),1)=".",FALSE,TRUE)</formula>
    </cfRule>
    <cfRule type="expression" dxfId="2816" priority="14028">
      <formula>IF(RIGHT(TEXT(P14,"0.#"),1)=".",TRUE,FALSE)</formula>
    </cfRule>
  </conditionalFormatting>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82">
    <cfRule type="expression" dxfId="2811" priority="13899">
      <formula>IF(RIGHT(TEXT(Y782,"0.#"),1)=".",FALSE,TRUE)</formula>
    </cfRule>
    <cfRule type="expression" dxfId="2810" priority="13900">
      <formula>IF(RIGHT(TEXT(Y782,"0.#"),1)=".",TRUE,FALSE)</formula>
    </cfRule>
  </conditionalFormatting>
  <conditionalFormatting sqref="Y791">
    <cfRule type="expression" dxfId="2809" priority="13895">
      <formula>IF(RIGHT(TEXT(Y791,"0.#"),1)=".",FALSE,TRUE)</formula>
    </cfRule>
    <cfRule type="expression" dxfId="2808" priority="13896">
      <formula>IF(RIGHT(TEXT(Y791,"0.#"),1)=".",TRUE,FALSE)</formula>
    </cfRule>
  </conditionalFormatting>
  <conditionalFormatting sqref="Y822:Y829 Y820 Y809:Y816 Y807 Y796:Y803 Y794">
    <cfRule type="expression" dxfId="2807" priority="13677">
      <formula>IF(RIGHT(TEXT(Y794,"0.#"),1)=".",FALSE,TRUE)</formula>
    </cfRule>
    <cfRule type="expression" dxfId="2806" priority="13678">
      <formula>IF(RIGHT(TEXT(Y794,"0.#"),1)=".",TRUE,FALSE)</formula>
    </cfRule>
  </conditionalFormatting>
  <conditionalFormatting sqref="P16:AQ17 P15:AX15 P13:AX13">
    <cfRule type="expression" dxfId="2805" priority="13725">
      <formula>IF(RIGHT(TEXT(P13,"0.#"),1)=".",FALSE,TRUE)</formula>
    </cfRule>
    <cfRule type="expression" dxfId="2804" priority="13726">
      <formula>IF(RIGHT(TEXT(P13,"0.#"),1)=".",TRUE,FALSE)</formula>
    </cfRule>
  </conditionalFormatting>
  <conditionalFormatting sqref="P19:AJ19">
    <cfRule type="expression" dxfId="2803" priority="13723">
      <formula>IF(RIGHT(TEXT(P19,"0.#"),1)=".",FALSE,TRUE)</formula>
    </cfRule>
    <cfRule type="expression" dxfId="2802" priority="13724">
      <formula>IF(RIGHT(TEXT(P19,"0.#"),1)=".",TRUE,FALSE)</formula>
    </cfRule>
  </conditionalFormatting>
  <conditionalFormatting sqref="AE101 AQ101">
    <cfRule type="expression" dxfId="2801" priority="13715">
      <formula>IF(RIGHT(TEXT(AE101,"0.#"),1)=".",FALSE,TRUE)</formula>
    </cfRule>
    <cfRule type="expression" dxfId="2800" priority="13716">
      <formula>IF(RIGHT(TEXT(AE101,"0.#"),1)=".",TRUE,FALSE)</formula>
    </cfRule>
  </conditionalFormatting>
  <conditionalFormatting sqref="Y783:Y790 Y781">
    <cfRule type="expression" dxfId="2799" priority="13701">
      <formula>IF(RIGHT(TEXT(Y781,"0.#"),1)=".",FALSE,TRUE)</formula>
    </cfRule>
    <cfRule type="expression" dxfId="2798" priority="13702">
      <formula>IF(RIGHT(TEXT(Y781,"0.#"),1)=".",TRUE,FALSE)</formula>
    </cfRule>
  </conditionalFormatting>
  <conditionalFormatting sqref="AU782">
    <cfRule type="expression" dxfId="2797" priority="13699">
      <formula>IF(RIGHT(TEXT(AU782,"0.#"),1)=".",FALSE,TRUE)</formula>
    </cfRule>
    <cfRule type="expression" dxfId="2796" priority="13700">
      <formula>IF(RIGHT(TEXT(AU782,"0.#"),1)=".",TRUE,FALSE)</formula>
    </cfRule>
  </conditionalFormatting>
  <conditionalFormatting sqref="AU791">
    <cfRule type="expression" dxfId="2795" priority="13697">
      <formula>IF(RIGHT(TEXT(AU791,"0.#"),1)=".",FALSE,TRUE)</formula>
    </cfRule>
    <cfRule type="expression" dxfId="2794" priority="13698">
      <formula>IF(RIGHT(TEXT(AU791,"0.#"),1)=".",TRUE,FALSE)</formula>
    </cfRule>
  </conditionalFormatting>
  <conditionalFormatting sqref="AU783:AU790 AU781">
    <cfRule type="expression" dxfId="2793" priority="13695">
      <formula>IF(RIGHT(TEXT(AU781,"0.#"),1)=".",FALSE,TRUE)</formula>
    </cfRule>
    <cfRule type="expression" dxfId="2792" priority="13696">
      <formula>IF(RIGHT(TEXT(AU781,"0.#"),1)=".",TRUE,FALSE)</formula>
    </cfRule>
  </conditionalFormatting>
  <conditionalFormatting sqref="Y821 Y808 Y795">
    <cfRule type="expression" dxfId="2791" priority="13681">
      <formula>IF(RIGHT(TEXT(Y795,"0.#"),1)=".",FALSE,TRUE)</formula>
    </cfRule>
    <cfRule type="expression" dxfId="2790" priority="13682">
      <formula>IF(RIGHT(TEXT(Y795,"0.#"),1)=".",TRUE,FALSE)</formula>
    </cfRule>
  </conditionalFormatting>
  <conditionalFormatting sqref="Y830 Y817 Y804">
    <cfRule type="expression" dxfId="2789" priority="13679">
      <formula>IF(RIGHT(TEXT(Y804,"0.#"),1)=".",FALSE,TRUE)</formula>
    </cfRule>
    <cfRule type="expression" dxfId="2788" priority="13680">
      <formula>IF(RIGHT(TEXT(Y804,"0.#"),1)=".",TRUE,FALSE)</formula>
    </cfRule>
  </conditionalFormatting>
  <conditionalFormatting sqref="AU821 AU808 AU795">
    <cfRule type="expression" dxfId="2787" priority="13675">
      <formula>IF(RIGHT(TEXT(AU795,"0.#"),1)=".",FALSE,TRUE)</formula>
    </cfRule>
    <cfRule type="expression" dxfId="2786" priority="13676">
      <formula>IF(RIGHT(TEXT(AU795,"0.#"),1)=".",TRUE,FALSE)</formula>
    </cfRule>
  </conditionalFormatting>
  <conditionalFormatting sqref="AU830 AU817 AU804">
    <cfRule type="expression" dxfId="2785" priority="13673">
      <formula>IF(RIGHT(TEXT(AU804,"0.#"),1)=".",FALSE,TRUE)</formula>
    </cfRule>
    <cfRule type="expression" dxfId="2784" priority="13674">
      <formula>IF(RIGHT(TEXT(AU804,"0.#"),1)=".",TRUE,FALSE)</formula>
    </cfRule>
  </conditionalFormatting>
  <conditionalFormatting sqref="AU822:AU829 AU820 AU809:AU816 AU807 AU796:AU803 AU794">
    <cfRule type="expression" dxfId="2783" priority="13671">
      <formula>IF(RIGHT(TEXT(AU794,"0.#"),1)=".",FALSE,TRUE)</formula>
    </cfRule>
    <cfRule type="expression" dxfId="2782" priority="13672">
      <formula>IF(RIGHT(TEXT(AU794,"0.#"),1)=".",TRUE,FALSE)</formula>
    </cfRule>
  </conditionalFormatting>
  <conditionalFormatting sqref="AM87">
    <cfRule type="expression" dxfId="2781" priority="13325">
      <formula>IF(RIGHT(TEXT(AM87,"0.#"),1)=".",FALSE,TRUE)</formula>
    </cfRule>
    <cfRule type="expression" dxfId="2780" priority="13326">
      <formula>IF(RIGHT(TEXT(AM87,"0.#"),1)=".",TRUE,FALSE)</formula>
    </cfRule>
  </conditionalFormatting>
  <conditionalFormatting sqref="AE55">
    <cfRule type="expression" dxfId="2779" priority="13393">
      <formula>IF(RIGHT(TEXT(AE55,"0.#"),1)=".",FALSE,TRUE)</formula>
    </cfRule>
    <cfRule type="expression" dxfId="2778" priority="13394">
      <formula>IF(RIGHT(TEXT(AE55,"0.#"),1)=".",TRUE,FALSE)</formula>
    </cfRule>
  </conditionalFormatting>
  <conditionalFormatting sqref="AI55">
    <cfRule type="expression" dxfId="2777" priority="13391">
      <formula>IF(RIGHT(TEXT(AI55,"0.#"),1)=".",FALSE,TRUE)</formula>
    </cfRule>
    <cfRule type="expression" dxfId="2776" priority="13392">
      <formula>IF(RIGHT(TEXT(AI55,"0.#"),1)=".",TRUE,FALSE)</formula>
    </cfRule>
  </conditionalFormatting>
  <conditionalFormatting sqref="AM34">
    <cfRule type="expression" dxfId="2775" priority="13471">
      <formula>IF(RIGHT(TEXT(AM34,"0.#"),1)=".",FALSE,TRUE)</formula>
    </cfRule>
    <cfRule type="expression" dxfId="2774" priority="13472">
      <formula>IF(RIGHT(TEXT(AM34,"0.#"),1)=".",TRUE,FALSE)</formula>
    </cfRule>
  </conditionalFormatting>
  <conditionalFormatting sqref="AE33">
    <cfRule type="expression" dxfId="2773" priority="13485">
      <formula>IF(RIGHT(TEXT(AE33,"0.#"),1)=".",FALSE,TRUE)</formula>
    </cfRule>
    <cfRule type="expression" dxfId="2772" priority="13486">
      <formula>IF(RIGHT(TEXT(AE33,"0.#"),1)=".",TRUE,FALSE)</formula>
    </cfRule>
  </conditionalFormatting>
  <conditionalFormatting sqref="AE34">
    <cfRule type="expression" dxfId="2771" priority="13483">
      <formula>IF(RIGHT(TEXT(AE34,"0.#"),1)=".",FALSE,TRUE)</formula>
    </cfRule>
    <cfRule type="expression" dxfId="2770" priority="13484">
      <formula>IF(RIGHT(TEXT(AE34,"0.#"),1)=".",TRUE,FALSE)</formula>
    </cfRule>
  </conditionalFormatting>
  <conditionalFormatting sqref="AI34">
    <cfRule type="expression" dxfId="2769" priority="13481">
      <formula>IF(RIGHT(TEXT(AI34,"0.#"),1)=".",FALSE,TRUE)</formula>
    </cfRule>
    <cfRule type="expression" dxfId="2768" priority="13482">
      <formula>IF(RIGHT(TEXT(AI34,"0.#"),1)=".",TRUE,FALSE)</formula>
    </cfRule>
  </conditionalFormatting>
  <conditionalFormatting sqref="AI33">
    <cfRule type="expression" dxfId="2767" priority="13479">
      <formula>IF(RIGHT(TEXT(AI33,"0.#"),1)=".",FALSE,TRUE)</formula>
    </cfRule>
    <cfRule type="expression" dxfId="2766" priority="13480">
      <formula>IF(RIGHT(TEXT(AI33,"0.#"),1)=".",TRUE,FALSE)</formula>
    </cfRule>
  </conditionalFormatting>
  <conditionalFormatting sqref="AI32">
    <cfRule type="expression" dxfId="2765" priority="13477">
      <formula>IF(RIGHT(TEXT(AI32,"0.#"),1)=".",FALSE,TRUE)</formula>
    </cfRule>
    <cfRule type="expression" dxfId="2764" priority="13478">
      <formula>IF(RIGHT(TEXT(AI32,"0.#"),1)=".",TRUE,FALSE)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45:AO866">
    <cfRule type="expression" dxfId="2517" priority="6649">
      <formula>IF(AND(AL845&gt;=0, RIGHT(TEXT(AL845,"0.#"),1)&lt;&gt;"."),TRUE,FALSE)</formula>
    </cfRule>
    <cfRule type="expression" dxfId="2516" priority="6650">
      <formula>IF(AND(AL845&gt;=0, RIGHT(TEXT(AL845,"0.#"),1)="."),TRUE,FALSE)</formula>
    </cfRule>
    <cfRule type="expression" dxfId="2515" priority="6651">
      <formula>IF(AND(AL845&lt;0, RIGHT(TEXT(AL845,"0.#"),1)&lt;&gt;"."),TRUE,FALSE)</formula>
    </cfRule>
    <cfRule type="expression" dxfId="2514" priority="6652">
      <formula>IF(AND(AL845&lt;0, RIGHT(TEXT(AL845,"0.#"),1)="."),TRUE,FALSE)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39:Y866">
    <cfRule type="expression" dxfId="2443" priority="2977">
      <formula>IF(RIGHT(TEXT(Y839,"0.#"),1)=".",FALSE,TRUE)</formula>
    </cfRule>
    <cfRule type="expression" dxfId="2442" priority="2978">
      <formula>IF(RIGHT(TEXT(Y839,"0.#"),1)=".",TRUE,FALSE)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44">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38">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3:AO873 AL875:AO876 AL880:AO899">
    <cfRule type="expression" dxfId="1979" priority="2095">
      <formula>IF(AND(AL873&gt;=0, RIGHT(TEXT(AL873,"0.#"),1)&lt;&gt;"."),TRUE,FALSE)</formula>
    </cfRule>
    <cfRule type="expression" dxfId="1978" priority="2096">
      <formula>IF(AND(AL873&gt;=0, RIGHT(TEXT(AL873,"0.#"),1)="."),TRUE,FALSE)</formula>
    </cfRule>
    <cfRule type="expression" dxfId="1977" priority="2097">
      <formula>IF(AND(AL873&lt;0, RIGHT(TEXT(AL873,"0.#"),1)&lt;&gt;"."),TRUE,FALSE)</formula>
    </cfRule>
    <cfRule type="expression" dxfId="1976" priority="2098">
      <formula>IF(AND(AL873&lt;0, RIGHT(TEXT(AL873,"0.#"),1)="."),TRUE,FALSE)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13:AO932">
    <cfRule type="expression" dxfId="1971" priority="2083">
      <formula>IF(AND(AL913&gt;=0, RIGHT(TEXT(AL913,"0.#"),1)&lt;&gt;"."),TRUE,FALSE)</formula>
    </cfRule>
    <cfRule type="expression" dxfId="1970" priority="2084">
      <formula>IF(AND(AL913&gt;=0, RIGHT(TEXT(AL913,"0.#"),1)="."),TRUE,FALSE)</formula>
    </cfRule>
    <cfRule type="expression" dxfId="1969" priority="2085">
      <formula>IF(AND(AL913&lt;0, RIGHT(TEXT(AL913,"0.#"),1)&lt;&gt;"."),TRUE,FALSE)</formula>
    </cfRule>
    <cfRule type="expression" dxfId="1968" priority="2086">
      <formula>IF(AND(AL913&lt;0, RIGHT(TEXT(AL913,"0.#"),1)="."),TRUE,FALSE)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AL874:AO874">
    <cfRule type="expression" dxfId="719" priority="17">
      <formula>IF(AND(AL874&gt;=0, RIGHT(TEXT(AL874,"0.#"),1)&lt;&gt;"."),TRUE,FALSE)</formula>
    </cfRule>
    <cfRule type="expression" dxfId="718" priority="18">
      <formula>IF(AND(AL874&gt;=0, RIGHT(TEXT(AL874,"0.#"),1)="."),TRUE,FALSE)</formula>
    </cfRule>
    <cfRule type="expression" dxfId="717" priority="19">
      <formula>IF(AND(AL874&lt;0, RIGHT(TEXT(AL874,"0.#"),1)&lt;&gt;"."),TRUE,FALSE)</formula>
    </cfRule>
    <cfRule type="expression" dxfId="716" priority="20">
      <formula>IF(AND(AL874&lt;0, RIGHT(TEXT(AL874,"0.#"),1)="."),TRUE,FALSE)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L903:AO912">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3" max="49" man="1"/>
    <brk id="833" max="49" man="1"/>
    <brk id="933"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569</v>
      </c>
      <c r="M6" s="13" t="str">
        <f t="shared" si="2"/>
        <v>公共事業</v>
      </c>
      <c r="N6" s="13" t="str">
        <f t="shared" si="6"/>
        <v>公共事業</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t="s">
        <v>569</v>
      </c>
      <c r="C10" s="13" t="str">
        <f t="shared" si="0"/>
        <v>国土強靱化施策</v>
      </c>
      <c r="D10" s="13" t="str">
        <f t="shared" si="8"/>
        <v>国土強靱化施策</v>
      </c>
      <c r="F10" s="18" t="s">
        <v>235</v>
      </c>
      <c r="G10" s="17"/>
      <c r="H10" s="13" t="str">
        <f t="shared" si="1"/>
        <v/>
      </c>
      <c r="I10" s="13" t="str">
        <f t="shared" si="5"/>
        <v>一般会計</v>
      </c>
      <c r="K10" s="14" t="s">
        <v>449</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468</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5"/>
      <c r="AA2" s="416"/>
      <c r="AB2" s="1010" t="s">
        <v>11</v>
      </c>
      <c r="AC2" s="1011"/>
      <c r="AD2" s="1012"/>
      <c r="AE2" s="998" t="s">
        <v>551</v>
      </c>
      <c r="AF2" s="998"/>
      <c r="AG2" s="998"/>
      <c r="AH2" s="998"/>
      <c r="AI2" s="998" t="s">
        <v>548</v>
      </c>
      <c r="AJ2" s="998"/>
      <c r="AK2" s="998"/>
      <c r="AL2" s="998"/>
      <c r="AM2" s="998" t="s">
        <v>522</v>
      </c>
      <c r="AN2" s="998"/>
      <c r="AO2" s="998"/>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7"/>
      <c r="Z3" s="1008"/>
      <c r="AA3" s="1009"/>
      <c r="AB3" s="1013"/>
      <c r="AC3" s="1014"/>
      <c r="AD3" s="1015"/>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654"/>
      <c r="AC4" s="1005"/>
      <c r="AD4" s="1005"/>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742"/>
      <c r="AC5" s="1001"/>
      <c r="AD5" s="1001"/>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9" t="s">
        <v>500</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468</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5"/>
      <c r="AA9" s="416"/>
      <c r="AB9" s="1010" t="s">
        <v>11</v>
      </c>
      <c r="AC9" s="1011"/>
      <c r="AD9" s="1012"/>
      <c r="AE9" s="998" t="s">
        <v>552</v>
      </c>
      <c r="AF9" s="998"/>
      <c r="AG9" s="998"/>
      <c r="AH9" s="998"/>
      <c r="AI9" s="998" t="s">
        <v>548</v>
      </c>
      <c r="AJ9" s="998"/>
      <c r="AK9" s="998"/>
      <c r="AL9" s="998"/>
      <c r="AM9" s="998" t="s">
        <v>522</v>
      </c>
      <c r="AN9" s="998"/>
      <c r="AO9" s="998"/>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7"/>
      <c r="Z10" s="1008"/>
      <c r="AA10" s="1009"/>
      <c r="AB10" s="1013"/>
      <c r="AC10" s="1014"/>
      <c r="AD10" s="1015"/>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654"/>
      <c r="AC11" s="1005"/>
      <c r="AD11" s="1005"/>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742"/>
      <c r="AC12" s="1001"/>
      <c r="AD12" s="1001"/>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9" t="s">
        <v>500</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468</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5"/>
      <c r="AA16" s="416"/>
      <c r="AB16" s="1010" t="s">
        <v>11</v>
      </c>
      <c r="AC16" s="1011"/>
      <c r="AD16" s="1012"/>
      <c r="AE16" s="998" t="s">
        <v>551</v>
      </c>
      <c r="AF16" s="998"/>
      <c r="AG16" s="998"/>
      <c r="AH16" s="998"/>
      <c r="AI16" s="998" t="s">
        <v>549</v>
      </c>
      <c r="AJ16" s="998"/>
      <c r="AK16" s="998"/>
      <c r="AL16" s="998"/>
      <c r="AM16" s="998" t="s">
        <v>522</v>
      </c>
      <c r="AN16" s="998"/>
      <c r="AO16" s="998"/>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7"/>
      <c r="Z17" s="1008"/>
      <c r="AA17" s="1009"/>
      <c r="AB17" s="1013"/>
      <c r="AC17" s="1014"/>
      <c r="AD17" s="1015"/>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654"/>
      <c r="AC18" s="1005"/>
      <c r="AD18" s="1005"/>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742"/>
      <c r="AC19" s="1001"/>
      <c r="AD19" s="1001"/>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9" t="s">
        <v>500</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468</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5"/>
      <c r="AA23" s="416"/>
      <c r="AB23" s="1010" t="s">
        <v>11</v>
      </c>
      <c r="AC23" s="1011"/>
      <c r="AD23" s="1012"/>
      <c r="AE23" s="998" t="s">
        <v>553</v>
      </c>
      <c r="AF23" s="998"/>
      <c r="AG23" s="998"/>
      <c r="AH23" s="998"/>
      <c r="AI23" s="998" t="s">
        <v>548</v>
      </c>
      <c r="AJ23" s="998"/>
      <c r="AK23" s="998"/>
      <c r="AL23" s="998"/>
      <c r="AM23" s="998" t="s">
        <v>522</v>
      </c>
      <c r="AN23" s="998"/>
      <c r="AO23" s="998"/>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7"/>
      <c r="Z24" s="1008"/>
      <c r="AA24" s="1009"/>
      <c r="AB24" s="1013"/>
      <c r="AC24" s="1014"/>
      <c r="AD24" s="1015"/>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654"/>
      <c r="AC25" s="1005"/>
      <c r="AD25" s="1005"/>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742"/>
      <c r="AC26" s="1001"/>
      <c r="AD26" s="1001"/>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9" t="s">
        <v>500</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468</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5"/>
      <c r="AA30" s="416"/>
      <c r="AB30" s="1010" t="s">
        <v>11</v>
      </c>
      <c r="AC30" s="1011"/>
      <c r="AD30" s="1012"/>
      <c r="AE30" s="998" t="s">
        <v>551</v>
      </c>
      <c r="AF30" s="998"/>
      <c r="AG30" s="998"/>
      <c r="AH30" s="998"/>
      <c r="AI30" s="998" t="s">
        <v>548</v>
      </c>
      <c r="AJ30" s="998"/>
      <c r="AK30" s="998"/>
      <c r="AL30" s="998"/>
      <c r="AM30" s="998" t="s">
        <v>546</v>
      </c>
      <c r="AN30" s="998"/>
      <c r="AO30" s="998"/>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7"/>
      <c r="Z31" s="1008"/>
      <c r="AA31" s="1009"/>
      <c r="AB31" s="1013"/>
      <c r="AC31" s="1014"/>
      <c r="AD31" s="1015"/>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654"/>
      <c r="AC32" s="1005"/>
      <c r="AD32" s="1005"/>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742"/>
      <c r="AC33" s="1001"/>
      <c r="AD33" s="1001"/>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9" t="s">
        <v>500</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468</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5"/>
      <c r="AA37" s="416"/>
      <c r="AB37" s="1010" t="s">
        <v>11</v>
      </c>
      <c r="AC37" s="1011"/>
      <c r="AD37" s="1012"/>
      <c r="AE37" s="998" t="s">
        <v>553</v>
      </c>
      <c r="AF37" s="998"/>
      <c r="AG37" s="998"/>
      <c r="AH37" s="998"/>
      <c r="AI37" s="998" t="s">
        <v>550</v>
      </c>
      <c r="AJ37" s="998"/>
      <c r="AK37" s="998"/>
      <c r="AL37" s="998"/>
      <c r="AM37" s="998" t="s">
        <v>547</v>
      </c>
      <c r="AN37" s="998"/>
      <c r="AO37" s="998"/>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7"/>
      <c r="Z38" s="1008"/>
      <c r="AA38" s="1009"/>
      <c r="AB38" s="1013"/>
      <c r="AC38" s="1014"/>
      <c r="AD38" s="1015"/>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654"/>
      <c r="AC39" s="1005"/>
      <c r="AD39" s="1005"/>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742"/>
      <c r="AC40" s="1001"/>
      <c r="AD40" s="100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9" t="s">
        <v>500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468</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5"/>
      <c r="AA44" s="416"/>
      <c r="AB44" s="1010" t="s">
        <v>11</v>
      </c>
      <c r="AC44" s="1011"/>
      <c r="AD44" s="1012"/>
      <c r="AE44" s="998" t="s">
        <v>551</v>
      </c>
      <c r="AF44" s="998"/>
      <c r="AG44" s="998"/>
      <c r="AH44" s="998"/>
      <c r="AI44" s="998" t="s">
        <v>548</v>
      </c>
      <c r="AJ44" s="998"/>
      <c r="AK44" s="998"/>
      <c r="AL44" s="998"/>
      <c r="AM44" s="998" t="s">
        <v>522</v>
      </c>
      <c r="AN44" s="998"/>
      <c r="AO44" s="998"/>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7"/>
      <c r="Z45" s="1008"/>
      <c r="AA45" s="1009"/>
      <c r="AB45" s="1013"/>
      <c r="AC45" s="1014"/>
      <c r="AD45" s="1015"/>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654"/>
      <c r="AC46" s="1005"/>
      <c r="AD46" s="1005"/>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742"/>
      <c r="AC47" s="1001"/>
      <c r="AD47" s="100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9" t="s">
        <v>500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468</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5"/>
      <c r="AA51" s="416"/>
      <c r="AB51" s="458" t="s">
        <v>11</v>
      </c>
      <c r="AC51" s="1011"/>
      <c r="AD51" s="1012"/>
      <c r="AE51" s="998" t="s">
        <v>551</v>
      </c>
      <c r="AF51" s="998"/>
      <c r="AG51" s="998"/>
      <c r="AH51" s="998"/>
      <c r="AI51" s="998" t="s">
        <v>548</v>
      </c>
      <c r="AJ51" s="998"/>
      <c r="AK51" s="998"/>
      <c r="AL51" s="998"/>
      <c r="AM51" s="998" t="s">
        <v>522</v>
      </c>
      <c r="AN51" s="998"/>
      <c r="AO51" s="998"/>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7"/>
      <c r="Z52" s="1008"/>
      <c r="AA52" s="1009"/>
      <c r="AB52" s="1013"/>
      <c r="AC52" s="1014"/>
      <c r="AD52" s="1015"/>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654"/>
      <c r="AC53" s="1005"/>
      <c r="AD53" s="1005"/>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742"/>
      <c r="AC54" s="1001"/>
      <c r="AD54" s="100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9" t="s">
        <v>500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468</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5"/>
      <c r="AA58" s="416"/>
      <c r="AB58" s="1010" t="s">
        <v>11</v>
      </c>
      <c r="AC58" s="1011"/>
      <c r="AD58" s="1012"/>
      <c r="AE58" s="998" t="s">
        <v>551</v>
      </c>
      <c r="AF58" s="998"/>
      <c r="AG58" s="998"/>
      <c r="AH58" s="998"/>
      <c r="AI58" s="998" t="s">
        <v>548</v>
      </c>
      <c r="AJ58" s="998"/>
      <c r="AK58" s="998"/>
      <c r="AL58" s="998"/>
      <c r="AM58" s="998" t="s">
        <v>522</v>
      </c>
      <c r="AN58" s="998"/>
      <c r="AO58" s="998"/>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7"/>
      <c r="Z59" s="1008"/>
      <c r="AA59" s="1009"/>
      <c r="AB59" s="1013"/>
      <c r="AC59" s="1014"/>
      <c r="AD59" s="1015"/>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654"/>
      <c r="AC60" s="1005"/>
      <c r="AD60" s="1005"/>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742"/>
      <c r="AC61" s="1001"/>
      <c r="AD61" s="100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9" t="s">
        <v>500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468</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5"/>
      <c r="AA65" s="416"/>
      <c r="AB65" s="1010" t="s">
        <v>11</v>
      </c>
      <c r="AC65" s="1011"/>
      <c r="AD65" s="1012"/>
      <c r="AE65" s="998" t="s">
        <v>551</v>
      </c>
      <c r="AF65" s="998"/>
      <c r="AG65" s="998"/>
      <c r="AH65" s="998"/>
      <c r="AI65" s="998" t="s">
        <v>548</v>
      </c>
      <c r="AJ65" s="998"/>
      <c r="AK65" s="998"/>
      <c r="AL65" s="998"/>
      <c r="AM65" s="998" t="s">
        <v>522</v>
      </c>
      <c r="AN65" s="998"/>
      <c r="AO65" s="998"/>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7"/>
      <c r="Z66" s="1008"/>
      <c r="AA66" s="1009"/>
      <c r="AB66" s="1013"/>
      <c r="AC66" s="1014"/>
      <c r="AD66" s="1015"/>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654"/>
      <c r="AC67" s="1005"/>
      <c r="AD67" s="1005"/>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742"/>
      <c r="AC68" s="1001"/>
      <c r="AD68" s="1001"/>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9" t="s">
        <v>500</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8"/>
      <c r="B6" s="1039"/>
      <c r="C6" s="1039"/>
      <c r="D6" s="1039"/>
      <c r="E6" s="1039"/>
      <c r="F6" s="104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8"/>
      <c r="B7" s="1039"/>
      <c r="C7" s="1039"/>
      <c r="D7" s="1039"/>
      <c r="E7" s="1039"/>
      <c r="F7" s="104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8"/>
      <c r="B8" s="1039"/>
      <c r="C8" s="1039"/>
      <c r="D8" s="1039"/>
      <c r="E8" s="1039"/>
      <c r="F8" s="104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8"/>
      <c r="B9" s="1039"/>
      <c r="C9" s="1039"/>
      <c r="D9" s="1039"/>
      <c r="E9" s="1039"/>
      <c r="F9" s="104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8"/>
      <c r="B10" s="1039"/>
      <c r="C10" s="1039"/>
      <c r="D10" s="1039"/>
      <c r="E10" s="1039"/>
      <c r="F10" s="104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8"/>
      <c r="B11" s="1039"/>
      <c r="C11" s="1039"/>
      <c r="D11" s="1039"/>
      <c r="E11" s="1039"/>
      <c r="F11" s="104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8"/>
      <c r="B12" s="1039"/>
      <c r="C12" s="1039"/>
      <c r="D12" s="1039"/>
      <c r="E12" s="1039"/>
      <c r="F12" s="104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8"/>
      <c r="B13" s="1039"/>
      <c r="C13" s="1039"/>
      <c r="D13" s="1039"/>
      <c r="E13" s="1039"/>
      <c r="F13" s="104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8"/>
      <c r="B15" s="1039"/>
      <c r="C15" s="1039"/>
      <c r="D15" s="1039"/>
      <c r="E15" s="1039"/>
      <c r="F15" s="1040"/>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8"/>
      <c r="B19" s="1039"/>
      <c r="C19" s="1039"/>
      <c r="D19" s="1039"/>
      <c r="E19" s="1039"/>
      <c r="F19" s="104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8"/>
      <c r="B20" s="1039"/>
      <c r="C20" s="1039"/>
      <c r="D20" s="1039"/>
      <c r="E20" s="1039"/>
      <c r="F20" s="104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8"/>
      <c r="B21" s="1039"/>
      <c r="C21" s="1039"/>
      <c r="D21" s="1039"/>
      <c r="E21" s="1039"/>
      <c r="F21" s="104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8"/>
      <c r="B22" s="1039"/>
      <c r="C22" s="1039"/>
      <c r="D22" s="1039"/>
      <c r="E22" s="1039"/>
      <c r="F22" s="104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8"/>
      <c r="B23" s="1039"/>
      <c r="C23" s="1039"/>
      <c r="D23" s="1039"/>
      <c r="E23" s="1039"/>
      <c r="F23" s="104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8"/>
      <c r="B24" s="1039"/>
      <c r="C24" s="1039"/>
      <c r="D24" s="1039"/>
      <c r="E24" s="1039"/>
      <c r="F24" s="104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8"/>
      <c r="B25" s="1039"/>
      <c r="C25" s="1039"/>
      <c r="D25" s="1039"/>
      <c r="E25" s="1039"/>
      <c r="F25" s="104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8"/>
      <c r="B26" s="1039"/>
      <c r="C26" s="1039"/>
      <c r="D26" s="1039"/>
      <c r="E26" s="1039"/>
      <c r="F26" s="104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8"/>
      <c r="B28" s="1039"/>
      <c r="C28" s="1039"/>
      <c r="D28" s="1039"/>
      <c r="E28" s="1039"/>
      <c r="F28" s="1040"/>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8"/>
      <c r="B32" s="1039"/>
      <c r="C32" s="1039"/>
      <c r="D32" s="1039"/>
      <c r="E32" s="1039"/>
      <c r="F32" s="104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8"/>
      <c r="B33" s="1039"/>
      <c r="C33" s="1039"/>
      <c r="D33" s="1039"/>
      <c r="E33" s="1039"/>
      <c r="F33" s="104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8"/>
      <c r="B34" s="1039"/>
      <c r="C34" s="1039"/>
      <c r="D34" s="1039"/>
      <c r="E34" s="1039"/>
      <c r="F34" s="104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8"/>
      <c r="B35" s="1039"/>
      <c r="C35" s="1039"/>
      <c r="D35" s="1039"/>
      <c r="E35" s="1039"/>
      <c r="F35" s="104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8"/>
      <c r="B36" s="1039"/>
      <c r="C36" s="1039"/>
      <c r="D36" s="1039"/>
      <c r="E36" s="1039"/>
      <c r="F36" s="104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8"/>
      <c r="B37" s="1039"/>
      <c r="C37" s="1039"/>
      <c r="D37" s="1039"/>
      <c r="E37" s="1039"/>
      <c r="F37" s="104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8"/>
      <c r="B38" s="1039"/>
      <c r="C38" s="1039"/>
      <c r="D38" s="1039"/>
      <c r="E38" s="1039"/>
      <c r="F38" s="104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8"/>
      <c r="B39" s="1039"/>
      <c r="C39" s="1039"/>
      <c r="D39" s="1039"/>
      <c r="E39" s="1039"/>
      <c r="F39" s="104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8"/>
      <c r="B41" s="1039"/>
      <c r="C41" s="1039"/>
      <c r="D41" s="1039"/>
      <c r="E41" s="1039"/>
      <c r="F41" s="1040"/>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8"/>
      <c r="B45" s="1039"/>
      <c r="C45" s="1039"/>
      <c r="D45" s="1039"/>
      <c r="E45" s="1039"/>
      <c r="F45" s="104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8"/>
      <c r="B46" s="1039"/>
      <c r="C46" s="1039"/>
      <c r="D46" s="1039"/>
      <c r="E46" s="1039"/>
      <c r="F46" s="104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8"/>
      <c r="B47" s="1039"/>
      <c r="C47" s="1039"/>
      <c r="D47" s="1039"/>
      <c r="E47" s="1039"/>
      <c r="F47" s="104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8"/>
      <c r="B48" s="1039"/>
      <c r="C48" s="1039"/>
      <c r="D48" s="1039"/>
      <c r="E48" s="1039"/>
      <c r="F48" s="104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8"/>
      <c r="B49" s="1039"/>
      <c r="C49" s="1039"/>
      <c r="D49" s="1039"/>
      <c r="E49" s="1039"/>
      <c r="F49" s="104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8"/>
      <c r="B50" s="1039"/>
      <c r="C50" s="1039"/>
      <c r="D50" s="1039"/>
      <c r="E50" s="1039"/>
      <c r="F50" s="104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8"/>
      <c r="B51" s="1039"/>
      <c r="C51" s="1039"/>
      <c r="D51" s="1039"/>
      <c r="E51" s="1039"/>
      <c r="F51" s="104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8"/>
      <c r="B52" s="1039"/>
      <c r="C52" s="1039"/>
      <c r="D52" s="1039"/>
      <c r="E52" s="1039"/>
      <c r="F52" s="104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8"/>
      <c r="B59" s="1039"/>
      <c r="C59" s="1039"/>
      <c r="D59" s="1039"/>
      <c r="E59" s="1039"/>
      <c r="F59" s="104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8"/>
      <c r="B60" s="1039"/>
      <c r="C60" s="1039"/>
      <c r="D60" s="1039"/>
      <c r="E60" s="1039"/>
      <c r="F60" s="104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8"/>
      <c r="B61" s="1039"/>
      <c r="C61" s="1039"/>
      <c r="D61" s="1039"/>
      <c r="E61" s="1039"/>
      <c r="F61" s="104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8"/>
      <c r="B62" s="1039"/>
      <c r="C62" s="1039"/>
      <c r="D62" s="1039"/>
      <c r="E62" s="1039"/>
      <c r="F62" s="104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8"/>
      <c r="B63" s="1039"/>
      <c r="C63" s="1039"/>
      <c r="D63" s="1039"/>
      <c r="E63" s="1039"/>
      <c r="F63" s="104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8"/>
      <c r="B64" s="1039"/>
      <c r="C64" s="1039"/>
      <c r="D64" s="1039"/>
      <c r="E64" s="1039"/>
      <c r="F64" s="104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8"/>
      <c r="B65" s="1039"/>
      <c r="C65" s="1039"/>
      <c r="D65" s="1039"/>
      <c r="E65" s="1039"/>
      <c r="F65" s="104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8"/>
      <c r="B66" s="1039"/>
      <c r="C66" s="1039"/>
      <c r="D66" s="1039"/>
      <c r="E66" s="1039"/>
      <c r="F66" s="104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8"/>
      <c r="B68" s="1039"/>
      <c r="C68" s="1039"/>
      <c r="D68" s="1039"/>
      <c r="E68" s="1039"/>
      <c r="F68" s="1040"/>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8"/>
      <c r="B72" s="1039"/>
      <c r="C72" s="1039"/>
      <c r="D72" s="1039"/>
      <c r="E72" s="1039"/>
      <c r="F72" s="104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8"/>
      <c r="B73" s="1039"/>
      <c r="C73" s="1039"/>
      <c r="D73" s="1039"/>
      <c r="E73" s="1039"/>
      <c r="F73" s="104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8"/>
      <c r="B74" s="1039"/>
      <c r="C74" s="1039"/>
      <c r="D74" s="1039"/>
      <c r="E74" s="1039"/>
      <c r="F74" s="104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8"/>
      <c r="B75" s="1039"/>
      <c r="C75" s="1039"/>
      <c r="D75" s="1039"/>
      <c r="E75" s="1039"/>
      <c r="F75" s="104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8"/>
      <c r="B76" s="1039"/>
      <c r="C76" s="1039"/>
      <c r="D76" s="1039"/>
      <c r="E76" s="1039"/>
      <c r="F76" s="104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8"/>
      <c r="B77" s="1039"/>
      <c r="C77" s="1039"/>
      <c r="D77" s="1039"/>
      <c r="E77" s="1039"/>
      <c r="F77" s="104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8"/>
      <c r="B78" s="1039"/>
      <c r="C78" s="1039"/>
      <c r="D78" s="1039"/>
      <c r="E78" s="1039"/>
      <c r="F78" s="104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8"/>
      <c r="B79" s="1039"/>
      <c r="C79" s="1039"/>
      <c r="D79" s="1039"/>
      <c r="E79" s="1039"/>
      <c r="F79" s="104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8"/>
      <c r="B81" s="1039"/>
      <c r="C81" s="1039"/>
      <c r="D81" s="1039"/>
      <c r="E81" s="1039"/>
      <c r="F81" s="1040"/>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8"/>
      <c r="B85" s="1039"/>
      <c r="C85" s="1039"/>
      <c r="D85" s="1039"/>
      <c r="E85" s="1039"/>
      <c r="F85" s="104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8"/>
      <c r="B86" s="1039"/>
      <c r="C86" s="1039"/>
      <c r="D86" s="1039"/>
      <c r="E86" s="1039"/>
      <c r="F86" s="104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8"/>
      <c r="B87" s="1039"/>
      <c r="C87" s="1039"/>
      <c r="D87" s="1039"/>
      <c r="E87" s="1039"/>
      <c r="F87" s="104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8"/>
      <c r="B88" s="1039"/>
      <c r="C88" s="1039"/>
      <c r="D88" s="1039"/>
      <c r="E88" s="1039"/>
      <c r="F88" s="104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8"/>
      <c r="B89" s="1039"/>
      <c r="C89" s="1039"/>
      <c r="D89" s="1039"/>
      <c r="E89" s="1039"/>
      <c r="F89" s="104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8"/>
      <c r="B90" s="1039"/>
      <c r="C90" s="1039"/>
      <c r="D90" s="1039"/>
      <c r="E90" s="1039"/>
      <c r="F90" s="104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8"/>
      <c r="B91" s="1039"/>
      <c r="C91" s="1039"/>
      <c r="D91" s="1039"/>
      <c r="E91" s="1039"/>
      <c r="F91" s="104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8"/>
      <c r="B92" s="1039"/>
      <c r="C92" s="1039"/>
      <c r="D92" s="1039"/>
      <c r="E92" s="1039"/>
      <c r="F92" s="104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8"/>
      <c r="B94" s="1039"/>
      <c r="C94" s="1039"/>
      <c r="D94" s="1039"/>
      <c r="E94" s="1039"/>
      <c r="F94" s="1040"/>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8"/>
      <c r="B98" s="1039"/>
      <c r="C98" s="1039"/>
      <c r="D98" s="1039"/>
      <c r="E98" s="1039"/>
      <c r="F98" s="104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8"/>
      <c r="B99" s="1039"/>
      <c r="C99" s="1039"/>
      <c r="D99" s="1039"/>
      <c r="E99" s="1039"/>
      <c r="F99" s="104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8"/>
      <c r="B100" s="1039"/>
      <c r="C100" s="1039"/>
      <c r="D100" s="1039"/>
      <c r="E100" s="1039"/>
      <c r="F100" s="104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8"/>
      <c r="B101" s="1039"/>
      <c r="C101" s="1039"/>
      <c r="D101" s="1039"/>
      <c r="E101" s="1039"/>
      <c r="F101" s="104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8"/>
      <c r="B102" s="1039"/>
      <c r="C102" s="1039"/>
      <c r="D102" s="1039"/>
      <c r="E102" s="1039"/>
      <c r="F102" s="104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8"/>
      <c r="B103" s="1039"/>
      <c r="C103" s="1039"/>
      <c r="D103" s="1039"/>
      <c r="E103" s="1039"/>
      <c r="F103" s="104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8"/>
      <c r="B104" s="1039"/>
      <c r="C104" s="1039"/>
      <c r="D104" s="1039"/>
      <c r="E104" s="1039"/>
      <c r="F104" s="104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8"/>
      <c r="B105" s="1039"/>
      <c r="C105" s="1039"/>
      <c r="D105" s="1039"/>
      <c r="E105" s="1039"/>
      <c r="F105" s="104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8"/>
      <c r="B112" s="1039"/>
      <c r="C112" s="1039"/>
      <c r="D112" s="1039"/>
      <c r="E112" s="1039"/>
      <c r="F112" s="104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8"/>
      <c r="B113" s="1039"/>
      <c r="C113" s="1039"/>
      <c r="D113" s="1039"/>
      <c r="E113" s="1039"/>
      <c r="F113" s="104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8"/>
      <c r="B114" s="1039"/>
      <c r="C114" s="1039"/>
      <c r="D114" s="1039"/>
      <c r="E114" s="1039"/>
      <c r="F114" s="104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8"/>
      <c r="B115" s="1039"/>
      <c r="C115" s="1039"/>
      <c r="D115" s="1039"/>
      <c r="E115" s="1039"/>
      <c r="F115" s="104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8"/>
      <c r="B116" s="1039"/>
      <c r="C116" s="1039"/>
      <c r="D116" s="1039"/>
      <c r="E116" s="1039"/>
      <c r="F116" s="104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8"/>
      <c r="B117" s="1039"/>
      <c r="C117" s="1039"/>
      <c r="D117" s="1039"/>
      <c r="E117" s="1039"/>
      <c r="F117" s="104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8"/>
      <c r="B118" s="1039"/>
      <c r="C118" s="1039"/>
      <c r="D118" s="1039"/>
      <c r="E118" s="1039"/>
      <c r="F118" s="104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8"/>
      <c r="B119" s="1039"/>
      <c r="C119" s="1039"/>
      <c r="D119" s="1039"/>
      <c r="E119" s="1039"/>
      <c r="F119" s="104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8"/>
      <c r="B121" s="1039"/>
      <c r="C121" s="1039"/>
      <c r="D121" s="1039"/>
      <c r="E121" s="1039"/>
      <c r="F121" s="1040"/>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8"/>
      <c r="B125" s="1039"/>
      <c r="C125" s="1039"/>
      <c r="D125" s="1039"/>
      <c r="E125" s="1039"/>
      <c r="F125" s="104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8"/>
      <c r="B126" s="1039"/>
      <c r="C126" s="1039"/>
      <c r="D126" s="1039"/>
      <c r="E126" s="1039"/>
      <c r="F126" s="104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8"/>
      <c r="B127" s="1039"/>
      <c r="C127" s="1039"/>
      <c r="D127" s="1039"/>
      <c r="E127" s="1039"/>
      <c r="F127" s="104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8"/>
      <c r="B128" s="1039"/>
      <c r="C128" s="1039"/>
      <c r="D128" s="1039"/>
      <c r="E128" s="1039"/>
      <c r="F128" s="104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8"/>
      <c r="B129" s="1039"/>
      <c r="C129" s="1039"/>
      <c r="D129" s="1039"/>
      <c r="E129" s="1039"/>
      <c r="F129" s="104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8"/>
      <c r="B130" s="1039"/>
      <c r="C130" s="1039"/>
      <c r="D130" s="1039"/>
      <c r="E130" s="1039"/>
      <c r="F130" s="104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8"/>
      <c r="B131" s="1039"/>
      <c r="C131" s="1039"/>
      <c r="D131" s="1039"/>
      <c r="E131" s="1039"/>
      <c r="F131" s="104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8"/>
      <c r="B132" s="1039"/>
      <c r="C132" s="1039"/>
      <c r="D132" s="1039"/>
      <c r="E132" s="1039"/>
      <c r="F132" s="104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8"/>
      <c r="B134" s="1039"/>
      <c r="C134" s="1039"/>
      <c r="D134" s="1039"/>
      <c r="E134" s="1039"/>
      <c r="F134" s="1040"/>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8"/>
      <c r="B138" s="1039"/>
      <c r="C138" s="1039"/>
      <c r="D138" s="1039"/>
      <c r="E138" s="1039"/>
      <c r="F138" s="104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8"/>
      <c r="B139" s="1039"/>
      <c r="C139" s="1039"/>
      <c r="D139" s="1039"/>
      <c r="E139" s="1039"/>
      <c r="F139" s="104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8"/>
      <c r="B140" s="1039"/>
      <c r="C140" s="1039"/>
      <c r="D140" s="1039"/>
      <c r="E140" s="1039"/>
      <c r="F140" s="104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8"/>
      <c r="B141" s="1039"/>
      <c r="C141" s="1039"/>
      <c r="D141" s="1039"/>
      <c r="E141" s="1039"/>
      <c r="F141" s="104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8"/>
      <c r="B142" s="1039"/>
      <c r="C142" s="1039"/>
      <c r="D142" s="1039"/>
      <c r="E142" s="1039"/>
      <c r="F142" s="104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8"/>
      <c r="B143" s="1039"/>
      <c r="C143" s="1039"/>
      <c r="D143" s="1039"/>
      <c r="E143" s="1039"/>
      <c r="F143" s="104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8"/>
      <c r="B144" s="1039"/>
      <c r="C144" s="1039"/>
      <c r="D144" s="1039"/>
      <c r="E144" s="1039"/>
      <c r="F144" s="104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8"/>
      <c r="B145" s="1039"/>
      <c r="C145" s="1039"/>
      <c r="D145" s="1039"/>
      <c r="E145" s="1039"/>
      <c r="F145" s="104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8"/>
      <c r="B147" s="1039"/>
      <c r="C147" s="1039"/>
      <c r="D147" s="1039"/>
      <c r="E147" s="1039"/>
      <c r="F147" s="1040"/>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8"/>
      <c r="B151" s="1039"/>
      <c r="C151" s="1039"/>
      <c r="D151" s="1039"/>
      <c r="E151" s="1039"/>
      <c r="F151" s="104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8"/>
      <c r="B152" s="1039"/>
      <c r="C152" s="1039"/>
      <c r="D152" s="1039"/>
      <c r="E152" s="1039"/>
      <c r="F152" s="104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8"/>
      <c r="B153" s="1039"/>
      <c r="C153" s="1039"/>
      <c r="D153" s="1039"/>
      <c r="E153" s="1039"/>
      <c r="F153" s="104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8"/>
      <c r="B154" s="1039"/>
      <c r="C154" s="1039"/>
      <c r="D154" s="1039"/>
      <c r="E154" s="1039"/>
      <c r="F154" s="104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8"/>
      <c r="B155" s="1039"/>
      <c r="C155" s="1039"/>
      <c r="D155" s="1039"/>
      <c r="E155" s="1039"/>
      <c r="F155" s="104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8"/>
      <c r="B156" s="1039"/>
      <c r="C156" s="1039"/>
      <c r="D156" s="1039"/>
      <c r="E156" s="1039"/>
      <c r="F156" s="104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8"/>
      <c r="B157" s="1039"/>
      <c r="C157" s="1039"/>
      <c r="D157" s="1039"/>
      <c r="E157" s="1039"/>
      <c r="F157" s="104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8"/>
      <c r="B158" s="1039"/>
      <c r="C158" s="1039"/>
      <c r="D158" s="1039"/>
      <c r="E158" s="1039"/>
      <c r="F158" s="104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8"/>
      <c r="B165" s="1039"/>
      <c r="C165" s="1039"/>
      <c r="D165" s="1039"/>
      <c r="E165" s="1039"/>
      <c r="F165" s="104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8"/>
      <c r="B166" s="1039"/>
      <c r="C166" s="1039"/>
      <c r="D166" s="1039"/>
      <c r="E166" s="1039"/>
      <c r="F166" s="104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8"/>
      <c r="B167" s="1039"/>
      <c r="C167" s="1039"/>
      <c r="D167" s="1039"/>
      <c r="E167" s="1039"/>
      <c r="F167" s="104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8"/>
      <c r="B168" s="1039"/>
      <c r="C168" s="1039"/>
      <c r="D168" s="1039"/>
      <c r="E168" s="1039"/>
      <c r="F168" s="104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8"/>
      <c r="B169" s="1039"/>
      <c r="C169" s="1039"/>
      <c r="D169" s="1039"/>
      <c r="E169" s="1039"/>
      <c r="F169" s="104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8"/>
      <c r="B170" s="1039"/>
      <c r="C170" s="1039"/>
      <c r="D170" s="1039"/>
      <c r="E170" s="1039"/>
      <c r="F170" s="104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8"/>
      <c r="B171" s="1039"/>
      <c r="C171" s="1039"/>
      <c r="D171" s="1039"/>
      <c r="E171" s="1039"/>
      <c r="F171" s="104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8"/>
      <c r="B172" s="1039"/>
      <c r="C172" s="1039"/>
      <c r="D172" s="1039"/>
      <c r="E172" s="1039"/>
      <c r="F172" s="104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8"/>
      <c r="B174" s="1039"/>
      <c r="C174" s="1039"/>
      <c r="D174" s="1039"/>
      <c r="E174" s="1039"/>
      <c r="F174" s="1040"/>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8"/>
      <c r="B178" s="1039"/>
      <c r="C178" s="1039"/>
      <c r="D178" s="1039"/>
      <c r="E178" s="1039"/>
      <c r="F178" s="104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8"/>
      <c r="B179" s="1039"/>
      <c r="C179" s="1039"/>
      <c r="D179" s="1039"/>
      <c r="E179" s="1039"/>
      <c r="F179" s="104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8"/>
      <c r="B180" s="1039"/>
      <c r="C180" s="1039"/>
      <c r="D180" s="1039"/>
      <c r="E180" s="1039"/>
      <c r="F180" s="104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8"/>
      <c r="B181" s="1039"/>
      <c r="C181" s="1039"/>
      <c r="D181" s="1039"/>
      <c r="E181" s="1039"/>
      <c r="F181" s="104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8"/>
      <c r="B182" s="1039"/>
      <c r="C182" s="1039"/>
      <c r="D182" s="1039"/>
      <c r="E182" s="1039"/>
      <c r="F182" s="104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8"/>
      <c r="B183" s="1039"/>
      <c r="C183" s="1039"/>
      <c r="D183" s="1039"/>
      <c r="E183" s="1039"/>
      <c r="F183" s="104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8"/>
      <c r="B184" s="1039"/>
      <c r="C184" s="1039"/>
      <c r="D184" s="1039"/>
      <c r="E184" s="1039"/>
      <c r="F184" s="104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8"/>
      <c r="B185" s="1039"/>
      <c r="C185" s="1039"/>
      <c r="D185" s="1039"/>
      <c r="E185" s="1039"/>
      <c r="F185" s="104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8"/>
      <c r="B187" s="1039"/>
      <c r="C187" s="1039"/>
      <c r="D187" s="1039"/>
      <c r="E187" s="1039"/>
      <c r="F187" s="1040"/>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8"/>
      <c r="B191" s="1039"/>
      <c r="C191" s="1039"/>
      <c r="D191" s="1039"/>
      <c r="E191" s="1039"/>
      <c r="F191" s="104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8"/>
      <c r="B192" s="1039"/>
      <c r="C192" s="1039"/>
      <c r="D192" s="1039"/>
      <c r="E192" s="1039"/>
      <c r="F192" s="104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8"/>
      <c r="B193" s="1039"/>
      <c r="C193" s="1039"/>
      <c r="D193" s="1039"/>
      <c r="E193" s="1039"/>
      <c r="F193" s="104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8"/>
      <c r="B194" s="1039"/>
      <c r="C194" s="1039"/>
      <c r="D194" s="1039"/>
      <c r="E194" s="1039"/>
      <c r="F194" s="104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8"/>
      <c r="B195" s="1039"/>
      <c r="C195" s="1039"/>
      <c r="D195" s="1039"/>
      <c r="E195" s="1039"/>
      <c r="F195" s="104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8"/>
      <c r="B196" s="1039"/>
      <c r="C196" s="1039"/>
      <c r="D196" s="1039"/>
      <c r="E196" s="1039"/>
      <c r="F196" s="104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8"/>
      <c r="B197" s="1039"/>
      <c r="C197" s="1039"/>
      <c r="D197" s="1039"/>
      <c r="E197" s="1039"/>
      <c r="F197" s="104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8"/>
      <c r="B198" s="1039"/>
      <c r="C198" s="1039"/>
      <c r="D198" s="1039"/>
      <c r="E198" s="1039"/>
      <c r="F198" s="104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8"/>
      <c r="B200" s="1039"/>
      <c r="C200" s="1039"/>
      <c r="D200" s="1039"/>
      <c r="E200" s="1039"/>
      <c r="F200" s="1040"/>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8"/>
      <c r="B204" s="1039"/>
      <c r="C204" s="1039"/>
      <c r="D204" s="1039"/>
      <c r="E204" s="1039"/>
      <c r="F204" s="104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8"/>
      <c r="B205" s="1039"/>
      <c r="C205" s="1039"/>
      <c r="D205" s="1039"/>
      <c r="E205" s="1039"/>
      <c r="F205" s="104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8"/>
      <c r="B206" s="1039"/>
      <c r="C206" s="1039"/>
      <c r="D206" s="1039"/>
      <c r="E206" s="1039"/>
      <c r="F206" s="104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8"/>
      <c r="B207" s="1039"/>
      <c r="C207" s="1039"/>
      <c r="D207" s="1039"/>
      <c r="E207" s="1039"/>
      <c r="F207" s="104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8"/>
      <c r="B208" s="1039"/>
      <c r="C208" s="1039"/>
      <c r="D208" s="1039"/>
      <c r="E208" s="1039"/>
      <c r="F208" s="104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8"/>
      <c r="B209" s="1039"/>
      <c r="C209" s="1039"/>
      <c r="D209" s="1039"/>
      <c r="E209" s="1039"/>
      <c r="F209" s="104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8"/>
      <c r="B210" s="1039"/>
      <c r="C210" s="1039"/>
      <c r="D210" s="1039"/>
      <c r="E210" s="1039"/>
      <c r="F210" s="104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8"/>
      <c r="B211" s="1039"/>
      <c r="C211" s="1039"/>
      <c r="D211" s="1039"/>
      <c r="E211" s="1039"/>
      <c r="F211" s="104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8"/>
      <c r="B218" s="1039"/>
      <c r="C218" s="1039"/>
      <c r="D218" s="1039"/>
      <c r="E218" s="1039"/>
      <c r="F218" s="104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8"/>
      <c r="B219" s="1039"/>
      <c r="C219" s="1039"/>
      <c r="D219" s="1039"/>
      <c r="E219" s="1039"/>
      <c r="F219" s="104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8"/>
      <c r="B220" s="1039"/>
      <c r="C220" s="1039"/>
      <c r="D220" s="1039"/>
      <c r="E220" s="1039"/>
      <c r="F220" s="104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8"/>
      <c r="B221" s="1039"/>
      <c r="C221" s="1039"/>
      <c r="D221" s="1039"/>
      <c r="E221" s="1039"/>
      <c r="F221" s="104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8"/>
      <c r="B222" s="1039"/>
      <c r="C222" s="1039"/>
      <c r="D222" s="1039"/>
      <c r="E222" s="1039"/>
      <c r="F222" s="104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8"/>
      <c r="B223" s="1039"/>
      <c r="C223" s="1039"/>
      <c r="D223" s="1039"/>
      <c r="E223" s="1039"/>
      <c r="F223" s="104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8"/>
      <c r="B224" s="1039"/>
      <c r="C224" s="1039"/>
      <c r="D224" s="1039"/>
      <c r="E224" s="1039"/>
      <c r="F224" s="104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8"/>
      <c r="B225" s="1039"/>
      <c r="C225" s="1039"/>
      <c r="D225" s="1039"/>
      <c r="E225" s="1039"/>
      <c r="F225" s="104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8"/>
      <c r="B227" s="1039"/>
      <c r="C227" s="1039"/>
      <c r="D227" s="1039"/>
      <c r="E227" s="1039"/>
      <c r="F227" s="1040"/>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8"/>
      <c r="B231" s="1039"/>
      <c r="C231" s="1039"/>
      <c r="D231" s="1039"/>
      <c r="E231" s="1039"/>
      <c r="F231" s="104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8"/>
      <c r="B232" s="1039"/>
      <c r="C232" s="1039"/>
      <c r="D232" s="1039"/>
      <c r="E232" s="1039"/>
      <c r="F232" s="104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8"/>
      <c r="B233" s="1039"/>
      <c r="C233" s="1039"/>
      <c r="D233" s="1039"/>
      <c r="E233" s="1039"/>
      <c r="F233" s="104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8"/>
      <c r="B234" s="1039"/>
      <c r="C234" s="1039"/>
      <c r="D234" s="1039"/>
      <c r="E234" s="1039"/>
      <c r="F234" s="104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8"/>
      <c r="B235" s="1039"/>
      <c r="C235" s="1039"/>
      <c r="D235" s="1039"/>
      <c r="E235" s="1039"/>
      <c r="F235" s="104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8"/>
      <c r="B236" s="1039"/>
      <c r="C236" s="1039"/>
      <c r="D236" s="1039"/>
      <c r="E236" s="1039"/>
      <c r="F236" s="104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8"/>
      <c r="B237" s="1039"/>
      <c r="C237" s="1039"/>
      <c r="D237" s="1039"/>
      <c r="E237" s="1039"/>
      <c r="F237" s="104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8"/>
      <c r="B238" s="1039"/>
      <c r="C238" s="1039"/>
      <c r="D238" s="1039"/>
      <c r="E238" s="1039"/>
      <c r="F238" s="104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8"/>
      <c r="B240" s="1039"/>
      <c r="C240" s="1039"/>
      <c r="D240" s="1039"/>
      <c r="E240" s="1039"/>
      <c r="F240" s="1040"/>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8"/>
      <c r="B244" s="1039"/>
      <c r="C244" s="1039"/>
      <c r="D244" s="1039"/>
      <c r="E244" s="1039"/>
      <c r="F244" s="104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8"/>
      <c r="B245" s="1039"/>
      <c r="C245" s="1039"/>
      <c r="D245" s="1039"/>
      <c r="E245" s="1039"/>
      <c r="F245" s="104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8"/>
      <c r="B246" s="1039"/>
      <c r="C246" s="1039"/>
      <c r="D246" s="1039"/>
      <c r="E246" s="1039"/>
      <c r="F246" s="104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8"/>
      <c r="B247" s="1039"/>
      <c r="C247" s="1039"/>
      <c r="D247" s="1039"/>
      <c r="E247" s="1039"/>
      <c r="F247" s="104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8"/>
      <c r="B248" s="1039"/>
      <c r="C248" s="1039"/>
      <c r="D248" s="1039"/>
      <c r="E248" s="1039"/>
      <c r="F248" s="104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8"/>
      <c r="B249" s="1039"/>
      <c r="C249" s="1039"/>
      <c r="D249" s="1039"/>
      <c r="E249" s="1039"/>
      <c r="F249" s="104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8"/>
      <c r="B250" s="1039"/>
      <c r="C250" s="1039"/>
      <c r="D250" s="1039"/>
      <c r="E250" s="1039"/>
      <c r="F250" s="104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8"/>
      <c r="B251" s="1039"/>
      <c r="C251" s="1039"/>
      <c r="D251" s="1039"/>
      <c r="E251" s="1039"/>
      <c r="F251" s="104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8"/>
      <c r="B253" s="1039"/>
      <c r="C253" s="1039"/>
      <c r="D253" s="1039"/>
      <c r="E253" s="1039"/>
      <c r="F253" s="1040"/>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8"/>
      <c r="B257" s="1039"/>
      <c r="C257" s="1039"/>
      <c r="D257" s="1039"/>
      <c r="E257" s="1039"/>
      <c r="F257" s="104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8"/>
      <c r="B258" s="1039"/>
      <c r="C258" s="1039"/>
      <c r="D258" s="1039"/>
      <c r="E258" s="1039"/>
      <c r="F258" s="104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8"/>
      <c r="B259" s="1039"/>
      <c r="C259" s="1039"/>
      <c r="D259" s="1039"/>
      <c r="E259" s="1039"/>
      <c r="F259" s="104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8"/>
      <c r="B260" s="1039"/>
      <c r="C260" s="1039"/>
      <c r="D260" s="1039"/>
      <c r="E260" s="1039"/>
      <c r="F260" s="104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8"/>
      <c r="B261" s="1039"/>
      <c r="C261" s="1039"/>
      <c r="D261" s="1039"/>
      <c r="E261" s="1039"/>
      <c r="F261" s="104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8"/>
      <c r="B262" s="1039"/>
      <c r="C262" s="1039"/>
      <c r="D262" s="1039"/>
      <c r="E262" s="1039"/>
      <c r="F262" s="104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8"/>
      <c r="B263" s="1039"/>
      <c r="C263" s="1039"/>
      <c r="D263" s="1039"/>
      <c r="E263" s="1039"/>
      <c r="F263" s="104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8"/>
      <c r="B264" s="1039"/>
      <c r="C264" s="1039"/>
      <c r="D264" s="1039"/>
      <c r="E264" s="1039"/>
      <c r="F264" s="104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D1" sqref="D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418</v>
      </c>
      <c r="K3" s="101"/>
      <c r="L3" s="101"/>
      <c r="M3" s="101"/>
      <c r="N3" s="101"/>
      <c r="O3" s="101"/>
      <c r="P3" s="350" t="s">
        <v>27</v>
      </c>
      <c r="Q3" s="350"/>
      <c r="R3" s="350"/>
      <c r="S3" s="350"/>
      <c r="T3" s="350"/>
      <c r="U3" s="350"/>
      <c r="V3" s="350"/>
      <c r="W3" s="350"/>
      <c r="X3" s="350"/>
      <c r="Y3" s="347" t="s">
        <v>472</v>
      </c>
      <c r="Z3" s="348"/>
      <c r="AA3" s="348"/>
      <c r="AB3" s="348"/>
      <c r="AC3" s="277" t="s">
        <v>457</v>
      </c>
      <c r="AD3" s="277"/>
      <c r="AE3" s="277"/>
      <c r="AF3" s="277"/>
      <c r="AG3" s="277"/>
      <c r="AH3" s="347" t="s">
        <v>380</v>
      </c>
      <c r="AI3" s="349"/>
      <c r="AJ3" s="349"/>
      <c r="AK3" s="349"/>
      <c r="AL3" s="349" t="s">
        <v>21</v>
      </c>
      <c r="AM3" s="349"/>
      <c r="AN3" s="349"/>
      <c r="AO3" s="426"/>
      <c r="AP3" s="427" t="s">
        <v>419</v>
      </c>
      <c r="AQ3" s="427"/>
      <c r="AR3" s="427"/>
      <c r="AS3" s="427"/>
      <c r="AT3" s="427"/>
      <c r="AU3" s="427"/>
      <c r="AV3" s="427"/>
      <c r="AW3" s="427"/>
      <c r="AX3" s="427"/>
    </row>
    <row r="4" spans="1:50" ht="26.25" customHeight="1" x14ac:dyDescent="0.15">
      <c r="A4" s="1058">
        <v>1</v>
      </c>
      <c r="B4" s="1058">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418</v>
      </c>
      <c r="K36" s="101"/>
      <c r="L36" s="101"/>
      <c r="M36" s="101"/>
      <c r="N36" s="101"/>
      <c r="O36" s="101"/>
      <c r="P36" s="350" t="s">
        <v>27</v>
      </c>
      <c r="Q36" s="350"/>
      <c r="R36" s="350"/>
      <c r="S36" s="350"/>
      <c r="T36" s="350"/>
      <c r="U36" s="350"/>
      <c r="V36" s="350"/>
      <c r="W36" s="350"/>
      <c r="X36" s="350"/>
      <c r="Y36" s="347" t="s">
        <v>472</v>
      </c>
      <c r="Z36" s="348"/>
      <c r="AA36" s="348"/>
      <c r="AB36" s="348"/>
      <c r="AC36" s="277" t="s">
        <v>457</v>
      </c>
      <c r="AD36" s="277"/>
      <c r="AE36" s="277"/>
      <c r="AF36" s="277"/>
      <c r="AG36" s="277"/>
      <c r="AH36" s="347" t="s">
        <v>380</v>
      </c>
      <c r="AI36" s="349"/>
      <c r="AJ36" s="349"/>
      <c r="AK36" s="349"/>
      <c r="AL36" s="349" t="s">
        <v>21</v>
      </c>
      <c r="AM36" s="349"/>
      <c r="AN36" s="349"/>
      <c r="AO36" s="426"/>
      <c r="AP36" s="427" t="s">
        <v>419</v>
      </c>
      <c r="AQ36" s="427"/>
      <c r="AR36" s="427"/>
      <c r="AS36" s="427"/>
      <c r="AT36" s="427"/>
      <c r="AU36" s="427"/>
      <c r="AV36" s="427"/>
      <c r="AW36" s="427"/>
      <c r="AX36" s="427"/>
    </row>
    <row r="37" spans="1:50" ht="26.25" customHeight="1" x14ac:dyDescent="0.15">
      <c r="A37" s="1058">
        <v>1</v>
      </c>
      <c r="B37" s="1058">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418</v>
      </c>
      <c r="K69" s="101"/>
      <c r="L69" s="101"/>
      <c r="M69" s="101"/>
      <c r="N69" s="101"/>
      <c r="O69" s="101"/>
      <c r="P69" s="350" t="s">
        <v>27</v>
      </c>
      <c r="Q69" s="350"/>
      <c r="R69" s="350"/>
      <c r="S69" s="350"/>
      <c r="T69" s="350"/>
      <c r="U69" s="350"/>
      <c r="V69" s="350"/>
      <c r="W69" s="350"/>
      <c r="X69" s="350"/>
      <c r="Y69" s="347" t="s">
        <v>472</v>
      </c>
      <c r="Z69" s="348"/>
      <c r="AA69" s="348"/>
      <c r="AB69" s="348"/>
      <c r="AC69" s="277" t="s">
        <v>457</v>
      </c>
      <c r="AD69" s="277"/>
      <c r="AE69" s="277"/>
      <c r="AF69" s="277"/>
      <c r="AG69" s="277"/>
      <c r="AH69" s="347" t="s">
        <v>380</v>
      </c>
      <c r="AI69" s="349"/>
      <c r="AJ69" s="349"/>
      <c r="AK69" s="349"/>
      <c r="AL69" s="349" t="s">
        <v>21</v>
      </c>
      <c r="AM69" s="349"/>
      <c r="AN69" s="349"/>
      <c r="AO69" s="426"/>
      <c r="AP69" s="427" t="s">
        <v>419</v>
      </c>
      <c r="AQ69" s="427"/>
      <c r="AR69" s="427"/>
      <c r="AS69" s="427"/>
      <c r="AT69" s="427"/>
      <c r="AU69" s="427"/>
      <c r="AV69" s="427"/>
      <c r="AW69" s="427"/>
      <c r="AX69" s="427"/>
    </row>
    <row r="70" spans="1:50" ht="26.25" customHeight="1" x14ac:dyDescent="0.15">
      <c r="A70" s="1058">
        <v>1</v>
      </c>
      <c r="B70" s="1058">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418</v>
      </c>
      <c r="K102" s="101"/>
      <c r="L102" s="101"/>
      <c r="M102" s="101"/>
      <c r="N102" s="101"/>
      <c r="O102" s="101"/>
      <c r="P102" s="350" t="s">
        <v>27</v>
      </c>
      <c r="Q102" s="350"/>
      <c r="R102" s="350"/>
      <c r="S102" s="350"/>
      <c r="T102" s="350"/>
      <c r="U102" s="350"/>
      <c r="V102" s="350"/>
      <c r="W102" s="350"/>
      <c r="X102" s="350"/>
      <c r="Y102" s="347" t="s">
        <v>472</v>
      </c>
      <c r="Z102" s="348"/>
      <c r="AA102" s="348"/>
      <c r="AB102" s="348"/>
      <c r="AC102" s="277" t="s">
        <v>457</v>
      </c>
      <c r="AD102" s="277"/>
      <c r="AE102" s="277"/>
      <c r="AF102" s="277"/>
      <c r="AG102" s="277"/>
      <c r="AH102" s="347" t="s">
        <v>380</v>
      </c>
      <c r="AI102" s="349"/>
      <c r="AJ102" s="349"/>
      <c r="AK102" s="349"/>
      <c r="AL102" s="349" t="s">
        <v>21</v>
      </c>
      <c r="AM102" s="349"/>
      <c r="AN102" s="349"/>
      <c r="AO102" s="426"/>
      <c r="AP102" s="427" t="s">
        <v>419</v>
      </c>
      <c r="AQ102" s="427"/>
      <c r="AR102" s="427"/>
      <c r="AS102" s="427"/>
      <c r="AT102" s="427"/>
      <c r="AU102" s="427"/>
      <c r="AV102" s="427"/>
      <c r="AW102" s="427"/>
      <c r="AX102" s="427"/>
    </row>
    <row r="103" spans="1:50" ht="26.25" customHeight="1" x14ac:dyDescent="0.15">
      <c r="A103" s="1058">
        <v>1</v>
      </c>
      <c r="B103" s="1058">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418</v>
      </c>
      <c r="K135" s="101"/>
      <c r="L135" s="101"/>
      <c r="M135" s="101"/>
      <c r="N135" s="101"/>
      <c r="O135" s="101"/>
      <c r="P135" s="350" t="s">
        <v>27</v>
      </c>
      <c r="Q135" s="350"/>
      <c r="R135" s="350"/>
      <c r="S135" s="350"/>
      <c r="T135" s="350"/>
      <c r="U135" s="350"/>
      <c r="V135" s="350"/>
      <c r="W135" s="350"/>
      <c r="X135" s="350"/>
      <c r="Y135" s="347" t="s">
        <v>472</v>
      </c>
      <c r="Z135" s="348"/>
      <c r="AA135" s="348"/>
      <c r="AB135" s="348"/>
      <c r="AC135" s="277" t="s">
        <v>457</v>
      </c>
      <c r="AD135" s="277"/>
      <c r="AE135" s="277"/>
      <c r="AF135" s="277"/>
      <c r="AG135" s="277"/>
      <c r="AH135" s="347" t="s">
        <v>380</v>
      </c>
      <c r="AI135" s="349"/>
      <c r="AJ135" s="349"/>
      <c r="AK135" s="349"/>
      <c r="AL135" s="349" t="s">
        <v>21</v>
      </c>
      <c r="AM135" s="349"/>
      <c r="AN135" s="349"/>
      <c r="AO135" s="426"/>
      <c r="AP135" s="427" t="s">
        <v>419</v>
      </c>
      <c r="AQ135" s="427"/>
      <c r="AR135" s="427"/>
      <c r="AS135" s="427"/>
      <c r="AT135" s="427"/>
      <c r="AU135" s="427"/>
      <c r="AV135" s="427"/>
      <c r="AW135" s="427"/>
      <c r="AX135" s="427"/>
    </row>
    <row r="136" spans="1:50" ht="26.25" customHeight="1" x14ac:dyDescent="0.15">
      <c r="A136" s="1058">
        <v>1</v>
      </c>
      <c r="B136" s="1058">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418</v>
      </c>
      <c r="K168" s="101"/>
      <c r="L168" s="101"/>
      <c r="M168" s="101"/>
      <c r="N168" s="101"/>
      <c r="O168" s="101"/>
      <c r="P168" s="350" t="s">
        <v>27</v>
      </c>
      <c r="Q168" s="350"/>
      <c r="R168" s="350"/>
      <c r="S168" s="350"/>
      <c r="T168" s="350"/>
      <c r="U168" s="350"/>
      <c r="V168" s="350"/>
      <c r="W168" s="350"/>
      <c r="X168" s="350"/>
      <c r="Y168" s="347" t="s">
        <v>472</v>
      </c>
      <c r="Z168" s="348"/>
      <c r="AA168" s="348"/>
      <c r="AB168" s="348"/>
      <c r="AC168" s="277" t="s">
        <v>457</v>
      </c>
      <c r="AD168" s="277"/>
      <c r="AE168" s="277"/>
      <c r="AF168" s="277"/>
      <c r="AG168" s="277"/>
      <c r="AH168" s="347" t="s">
        <v>380</v>
      </c>
      <c r="AI168" s="349"/>
      <c r="AJ168" s="349"/>
      <c r="AK168" s="349"/>
      <c r="AL168" s="349" t="s">
        <v>21</v>
      </c>
      <c r="AM168" s="349"/>
      <c r="AN168" s="349"/>
      <c r="AO168" s="426"/>
      <c r="AP168" s="427" t="s">
        <v>419</v>
      </c>
      <c r="AQ168" s="427"/>
      <c r="AR168" s="427"/>
      <c r="AS168" s="427"/>
      <c r="AT168" s="427"/>
      <c r="AU168" s="427"/>
      <c r="AV168" s="427"/>
      <c r="AW168" s="427"/>
      <c r="AX168" s="427"/>
    </row>
    <row r="169" spans="1:50" ht="26.25" customHeight="1" x14ac:dyDescent="0.15">
      <c r="A169" s="1058">
        <v>1</v>
      </c>
      <c r="B169" s="1058">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418</v>
      </c>
      <c r="K201" s="101"/>
      <c r="L201" s="101"/>
      <c r="M201" s="101"/>
      <c r="N201" s="101"/>
      <c r="O201" s="101"/>
      <c r="P201" s="350" t="s">
        <v>27</v>
      </c>
      <c r="Q201" s="350"/>
      <c r="R201" s="350"/>
      <c r="S201" s="350"/>
      <c r="T201" s="350"/>
      <c r="U201" s="350"/>
      <c r="V201" s="350"/>
      <c r="W201" s="350"/>
      <c r="X201" s="350"/>
      <c r="Y201" s="347" t="s">
        <v>472</v>
      </c>
      <c r="Z201" s="348"/>
      <c r="AA201" s="348"/>
      <c r="AB201" s="348"/>
      <c r="AC201" s="277" t="s">
        <v>457</v>
      </c>
      <c r="AD201" s="277"/>
      <c r="AE201" s="277"/>
      <c r="AF201" s="277"/>
      <c r="AG201" s="277"/>
      <c r="AH201" s="347" t="s">
        <v>380</v>
      </c>
      <c r="AI201" s="349"/>
      <c r="AJ201" s="349"/>
      <c r="AK201" s="349"/>
      <c r="AL201" s="349" t="s">
        <v>21</v>
      </c>
      <c r="AM201" s="349"/>
      <c r="AN201" s="349"/>
      <c r="AO201" s="426"/>
      <c r="AP201" s="427" t="s">
        <v>419</v>
      </c>
      <c r="AQ201" s="427"/>
      <c r="AR201" s="427"/>
      <c r="AS201" s="427"/>
      <c r="AT201" s="427"/>
      <c r="AU201" s="427"/>
      <c r="AV201" s="427"/>
      <c r="AW201" s="427"/>
      <c r="AX201" s="427"/>
    </row>
    <row r="202" spans="1:50" ht="26.25" customHeight="1" x14ac:dyDescent="0.15">
      <c r="A202" s="1058">
        <v>1</v>
      </c>
      <c r="B202" s="1058">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418</v>
      </c>
      <c r="K234" s="101"/>
      <c r="L234" s="101"/>
      <c r="M234" s="101"/>
      <c r="N234" s="101"/>
      <c r="O234" s="101"/>
      <c r="P234" s="350" t="s">
        <v>27</v>
      </c>
      <c r="Q234" s="350"/>
      <c r="R234" s="350"/>
      <c r="S234" s="350"/>
      <c r="T234" s="350"/>
      <c r="U234" s="350"/>
      <c r="V234" s="350"/>
      <c r="W234" s="350"/>
      <c r="X234" s="350"/>
      <c r="Y234" s="347" t="s">
        <v>472</v>
      </c>
      <c r="Z234" s="348"/>
      <c r="AA234" s="348"/>
      <c r="AB234" s="348"/>
      <c r="AC234" s="277" t="s">
        <v>457</v>
      </c>
      <c r="AD234" s="277"/>
      <c r="AE234" s="277"/>
      <c r="AF234" s="277"/>
      <c r="AG234" s="277"/>
      <c r="AH234" s="347" t="s">
        <v>380</v>
      </c>
      <c r="AI234" s="349"/>
      <c r="AJ234" s="349"/>
      <c r="AK234" s="349"/>
      <c r="AL234" s="349" t="s">
        <v>21</v>
      </c>
      <c r="AM234" s="349"/>
      <c r="AN234" s="349"/>
      <c r="AO234" s="426"/>
      <c r="AP234" s="427" t="s">
        <v>419</v>
      </c>
      <c r="AQ234" s="427"/>
      <c r="AR234" s="427"/>
      <c r="AS234" s="427"/>
      <c r="AT234" s="427"/>
      <c r="AU234" s="427"/>
      <c r="AV234" s="427"/>
      <c r="AW234" s="427"/>
      <c r="AX234" s="427"/>
    </row>
    <row r="235" spans="1:50" ht="26.25" customHeight="1" x14ac:dyDescent="0.15">
      <c r="A235" s="1058">
        <v>1</v>
      </c>
      <c r="B235" s="1058">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418</v>
      </c>
      <c r="K267" s="101"/>
      <c r="L267" s="101"/>
      <c r="M267" s="101"/>
      <c r="N267" s="101"/>
      <c r="O267" s="101"/>
      <c r="P267" s="350" t="s">
        <v>27</v>
      </c>
      <c r="Q267" s="350"/>
      <c r="R267" s="350"/>
      <c r="S267" s="350"/>
      <c r="T267" s="350"/>
      <c r="U267" s="350"/>
      <c r="V267" s="350"/>
      <c r="W267" s="350"/>
      <c r="X267" s="350"/>
      <c r="Y267" s="347" t="s">
        <v>472</v>
      </c>
      <c r="Z267" s="348"/>
      <c r="AA267" s="348"/>
      <c r="AB267" s="348"/>
      <c r="AC267" s="277" t="s">
        <v>457</v>
      </c>
      <c r="AD267" s="277"/>
      <c r="AE267" s="277"/>
      <c r="AF267" s="277"/>
      <c r="AG267" s="277"/>
      <c r="AH267" s="347" t="s">
        <v>380</v>
      </c>
      <c r="AI267" s="349"/>
      <c r="AJ267" s="349"/>
      <c r="AK267" s="349"/>
      <c r="AL267" s="349" t="s">
        <v>21</v>
      </c>
      <c r="AM267" s="349"/>
      <c r="AN267" s="349"/>
      <c r="AO267" s="426"/>
      <c r="AP267" s="427" t="s">
        <v>419</v>
      </c>
      <c r="AQ267" s="427"/>
      <c r="AR267" s="427"/>
      <c r="AS267" s="427"/>
      <c r="AT267" s="427"/>
      <c r="AU267" s="427"/>
      <c r="AV267" s="427"/>
      <c r="AW267" s="427"/>
      <c r="AX267" s="427"/>
    </row>
    <row r="268" spans="1:50" ht="26.25" customHeight="1" x14ac:dyDescent="0.15">
      <c r="A268" s="1058">
        <v>1</v>
      </c>
      <c r="B268" s="1058">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418</v>
      </c>
      <c r="K300" s="101"/>
      <c r="L300" s="101"/>
      <c r="M300" s="101"/>
      <c r="N300" s="101"/>
      <c r="O300" s="101"/>
      <c r="P300" s="350" t="s">
        <v>27</v>
      </c>
      <c r="Q300" s="350"/>
      <c r="R300" s="350"/>
      <c r="S300" s="350"/>
      <c r="T300" s="350"/>
      <c r="U300" s="350"/>
      <c r="V300" s="350"/>
      <c r="W300" s="350"/>
      <c r="X300" s="350"/>
      <c r="Y300" s="347" t="s">
        <v>472</v>
      </c>
      <c r="Z300" s="348"/>
      <c r="AA300" s="348"/>
      <c r="AB300" s="348"/>
      <c r="AC300" s="277" t="s">
        <v>457</v>
      </c>
      <c r="AD300" s="277"/>
      <c r="AE300" s="277"/>
      <c r="AF300" s="277"/>
      <c r="AG300" s="277"/>
      <c r="AH300" s="347" t="s">
        <v>380</v>
      </c>
      <c r="AI300" s="349"/>
      <c r="AJ300" s="349"/>
      <c r="AK300" s="349"/>
      <c r="AL300" s="349" t="s">
        <v>21</v>
      </c>
      <c r="AM300" s="349"/>
      <c r="AN300" s="349"/>
      <c r="AO300" s="426"/>
      <c r="AP300" s="427" t="s">
        <v>419</v>
      </c>
      <c r="AQ300" s="427"/>
      <c r="AR300" s="427"/>
      <c r="AS300" s="427"/>
      <c r="AT300" s="427"/>
      <c r="AU300" s="427"/>
      <c r="AV300" s="427"/>
      <c r="AW300" s="427"/>
      <c r="AX300" s="427"/>
    </row>
    <row r="301" spans="1:50" ht="26.25" customHeight="1" x14ac:dyDescent="0.15">
      <c r="A301" s="1058">
        <v>1</v>
      </c>
      <c r="B301" s="1058">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418</v>
      </c>
      <c r="K333" s="101"/>
      <c r="L333" s="101"/>
      <c r="M333" s="101"/>
      <c r="N333" s="101"/>
      <c r="O333" s="101"/>
      <c r="P333" s="350" t="s">
        <v>27</v>
      </c>
      <c r="Q333" s="350"/>
      <c r="R333" s="350"/>
      <c r="S333" s="350"/>
      <c r="T333" s="350"/>
      <c r="U333" s="350"/>
      <c r="V333" s="350"/>
      <c r="W333" s="350"/>
      <c r="X333" s="350"/>
      <c r="Y333" s="347" t="s">
        <v>472</v>
      </c>
      <c r="Z333" s="348"/>
      <c r="AA333" s="348"/>
      <c r="AB333" s="348"/>
      <c r="AC333" s="277" t="s">
        <v>457</v>
      </c>
      <c r="AD333" s="277"/>
      <c r="AE333" s="277"/>
      <c r="AF333" s="277"/>
      <c r="AG333" s="277"/>
      <c r="AH333" s="347" t="s">
        <v>380</v>
      </c>
      <c r="AI333" s="349"/>
      <c r="AJ333" s="349"/>
      <c r="AK333" s="349"/>
      <c r="AL333" s="349" t="s">
        <v>21</v>
      </c>
      <c r="AM333" s="349"/>
      <c r="AN333" s="349"/>
      <c r="AO333" s="426"/>
      <c r="AP333" s="427" t="s">
        <v>419</v>
      </c>
      <c r="AQ333" s="427"/>
      <c r="AR333" s="427"/>
      <c r="AS333" s="427"/>
      <c r="AT333" s="427"/>
      <c r="AU333" s="427"/>
      <c r="AV333" s="427"/>
      <c r="AW333" s="427"/>
      <c r="AX333" s="427"/>
    </row>
    <row r="334" spans="1:50" ht="26.25" customHeight="1" x14ac:dyDescent="0.15">
      <c r="A334" s="1058">
        <v>1</v>
      </c>
      <c r="B334" s="1058">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418</v>
      </c>
      <c r="K366" s="101"/>
      <c r="L366" s="101"/>
      <c r="M366" s="101"/>
      <c r="N366" s="101"/>
      <c r="O366" s="101"/>
      <c r="P366" s="350" t="s">
        <v>27</v>
      </c>
      <c r="Q366" s="350"/>
      <c r="R366" s="350"/>
      <c r="S366" s="350"/>
      <c r="T366" s="350"/>
      <c r="U366" s="350"/>
      <c r="V366" s="350"/>
      <c r="W366" s="350"/>
      <c r="X366" s="350"/>
      <c r="Y366" s="347" t="s">
        <v>472</v>
      </c>
      <c r="Z366" s="348"/>
      <c r="AA366" s="348"/>
      <c r="AB366" s="348"/>
      <c r="AC366" s="277" t="s">
        <v>457</v>
      </c>
      <c r="AD366" s="277"/>
      <c r="AE366" s="277"/>
      <c r="AF366" s="277"/>
      <c r="AG366" s="277"/>
      <c r="AH366" s="347" t="s">
        <v>380</v>
      </c>
      <c r="AI366" s="349"/>
      <c r="AJ366" s="349"/>
      <c r="AK366" s="349"/>
      <c r="AL366" s="349" t="s">
        <v>21</v>
      </c>
      <c r="AM366" s="349"/>
      <c r="AN366" s="349"/>
      <c r="AO366" s="426"/>
      <c r="AP366" s="427" t="s">
        <v>419</v>
      </c>
      <c r="AQ366" s="427"/>
      <c r="AR366" s="427"/>
      <c r="AS366" s="427"/>
      <c r="AT366" s="427"/>
      <c r="AU366" s="427"/>
      <c r="AV366" s="427"/>
      <c r="AW366" s="427"/>
      <c r="AX366" s="427"/>
    </row>
    <row r="367" spans="1:50" ht="26.25" customHeight="1" x14ac:dyDescent="0.15">
      <c r="A367" s="1058">
        <v>1</v>
      </c>
      <c r="B367" s="1058">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418</v>
      </c>
      <c r="K399" s="101"/>
      <c r="L399" s="101"/>
      <c r="M399" s="101"/>
      <c r="N399" s="101"/>
      <c r="O399" s="101"/>
      <c r="P399" s="350" t="s">
        <v>27</v>
      </c>
      <c r="Q399" s="350"/>
      <c r="R399" s="350"/>
      <c r="S399" s="350"/>
      <c r="T399" s="350"/>
      <c r="U399" s="350"/>
      <c r="V399" s="350"/>
      <c r="W399" s="350"/>
      <c r="X399" s="350"/>
      <c r="Y399" s="347" t="s">
        <v>472</v>
      </c>
      <c r="Z399" s="348"/>
      <c r="AA399" s="348"/>
      <c r="AB399" s="348"/>
      <c r="AC399" s="277" t="s">
        <v>457</v>
      </c>
      <c r="AD399" s="277"/>
      <c r="AE399" s="277"/>
      <c r="AF399" s="277"/>
      <c r="AG399" s="277"/>
      <c r="AH399" s="347" t="s">
        <v>380</v>
      </c>
      <c r="AI399" s="349"/>
      <c r="AJ399" s="349"/>
      <c r="AK399" s="349"/>
      <c r="AL399" s="349" t="s">
        <v>21</v>
      </c>
      <c r="AM399" s="349"/>
      <c r="AN399" s="349"/>
      <c r="AO399" s="426"/>
      <c r="AP399" s="427" t="s">
        <v>419</v>
      </c>
      <c r="AQ399" s="427"/>
      <c r="AR399" s="427"/>
      <c r="AS399" s="427"/>
      <c r="AT399" s="427"/>
      <c r="AU399" s="427"/>
      <c r="AV399" s="427"/>
      <c r="AW399" s="427"/>
      <c r="AX399" s="427"/>
    </row>
    <row r="400" spans="1:50" ht="26.25" customHeight="1" x14ac:dyDescent="0.15">
      <c r="A400" s="1058">
        <v>1</v>
      </c>
      <c r="B400" s="1058">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418</v>
      </c>
      <c r="K432" s="101"/>
      <c r="L432" s="101"/>
      <c r="M432" s="101"/>
      <c r="N432" s="101"/>
      <c r="O432" s="101"/>
      <c r="P432" s="350" t="s">
        <v>27</v>
      </c>
      <c r="Q432" s="350"/>
      <c r="R432" s="350"/>
      <c r="S432" s="350"/>
      <c r="T432" s="350"/>
      <c r="U432" s="350"/>
      <c r="V432" s="350"/>
      <c r="W432" s="350"/>
      <c r="X432" s="350"/>
      <c r="Y432" s="347" t="s">
        <v>472</v>
      </c>
      <c r="Z432" s="348"/>
      <c r="AA432" s="348"/>
      <c r="AB432" s="348"/>
      <c r="AC432" s="277" t="s">
        <v>457</v>
      </c>
      <c r="AD432" s="277"/>
      <c r="AE432" s="277"/>
      <c r="AF432" s="277"/>
      <c r="AG432" s="277"/>
      <c r="AH432" s="347" t="s">
        <v>380</v>
      </c>
      <c r="AI432" s="349"/>
      <c r="AJ432" s="349"/>
      <c r="AK432" s="349"/>
      <c r="AL432" s="349" t="s">
        <v>21</v>
      </c>
      <c r="AM432" s="349"/>
      <c r="AN432" s="349"/>
      <c r="AO432" s="426"/>
      <c r="AP432" s="427" t="s">
        <v>419</v>
      </c>
      <c r="AQ432" s="427"/>
      <c r="AR432" s="427"/>
      <c r="AS432" s="427"/>
      <c r="AT432" s="427"/>
      <c r="AU432" s="427"/>
      <c r="AV432" s="427"/>
      <c r="AW432" s="427"/>
      <c r="AX432" s="427"/>
    </row>
    <row r="433" spans="1:50" ht="26.25" customHeight="1" x14ac:dyDescent="0.15">
      <c r="A433" s="1058">
        <v>1</v>
      </c>
      <c r="B433" s="1058">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418</v>
      </c>
      <c r="K465" s="101"/>
      <c r="L465" s="101"/>
      <c r="M465" s="101"/>
      <c r="N465" s="101"/>
      <c r="O465" s="101"/>
      <c r="P465" s="350" t="s">
        <v>27</v>
      </c>
      <c r="Q465" s="350"/>
      <c r="R465" s="350"/>
      <c r="S465" s="350"/>
      <c r="T465" s="350"/>
      <c r="U465" s="350"/>
      <c r="V465" s="350"/>
      <c r="W465" s="350"/>
      <c r="X465" s="350"/>
      <c r="Y465" s="347" t="s">
        <v>472</v>
      </c>
      <c r="Z465" s="348"/>
      <c r="AA465" s="348"/>
      <c r="AB465" s="348"/>
      <c r="AC465" s="277" t="s">
        <v>457</v>
      </c>
      <c r="AD465" s="277"/>
      <c r="AE465" s="277"/>
      <c r="AF465" s="277"/>
      <c r="AG465" s="277"/>
      <c r="AH465" s="347" t="s">
        <v>380</v>
      </c>
      <c r="AI465" s="349"/>
      <c r="AJ465" s="349"/>
      <c r="AK465" s="349"/>
      <c r="AL465" s="349" t="s">
        <v>21</v>
      </c>
      <c r="AM465" s="349"/>
      <c r="AN465" s="349"/>
      <c r="AO465" s="426"/>
      <c r="AP465" s="427" t="s">
        <v>419</v>
      </c>
      <c r="AQ465" s="427"/>
      <c r="AR465" s="427"/>
      <c r="AS465" s="427"/>
      <c r="AT465" s="427"/>
      <c r="AU465" s="427"/>
      <c r="AV465" s="427"/>
      <c r="AW465" s="427"/>
      <c r="AX465" s="427"/>
    </row>
    <row r="466" spans="1:50" ht="26.25" customHeight="1" x14ac:dyDescent="0.15">
      <c r="A466" s="1058">
        <v>1</v>
      </c>
      <c r="B466" s="1058">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418</v>
      </c>
      <c r="K498" s="101"/>
      <c r="L498" s="101"/>
      <c r="M498" s="101"/>
      <c r="N498" s="101"/>
      <c r="O498" s="101"/>
      <c r="P498" s="350" t="s">
        <v>27</v>
      </c>
      <c r="Q498" s="350"/>
      <c r="R498" s="350"/>
      <c r="S498" s="350"/>
      <c r="T498" s="350"/>
      <c r="U498" s="350"/>
      <c r="V498" s="350"/>
      <c r="W498" s="350"/>
      <c r="X498" s="350"/>
      <c r="Y498" s="347" t="s">
        <v>472</v>
      </c>
      <c r="Z498" s="348"/>
      <c r="AA498" s="348"/>
      <c r="AB498" s="348"/>
      <c r="AC498" s="277" t="s">
        <v>457</v>
      </c>
      <c r="AD498" s="277"/>
      <c r="AE498" s="277"/>
      <c r="AF498" s="277"/>
      <c r="AG498" s="277"/>
      <c r="AH498" s="347" t="s">
        <v>380</v>
      </c>
      <c r="AI498" s="349"/>
      <c r="AJ498" s="349"/>
      <c r="AK498" s="349"/>
      <c r="AL498" s="349" t="s">
        <v>21</v>
      </c>
      <c r="AM498" s="349"/>
      <c r="AN498" s="349"/>
      <c r="AO498" s="426"/>
      <c r="AP498" s="427" t="s">
        <v>419</v>
      </c>
      <c r="AQ498" s="427"/>
      <c r="AR498" s="427"/>
      <c r="AS498" s="427"/>
      <c r="AT498" s="427"/>
      <c r="AU498" s="427"/>
      <c r="AV498" s="427"/>
      <c r="AW498" s="427"/>
      <c r="AX498" s="427"/>
    </row>
    <row r="499" spans="1:50" ht="26.25" customHeight="1" x14ac:dyDescent="0.15">
      <c r="A499" s="1058">
        <v>1</v>
      </c>
      <c r="B499" s="1058">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418</v>
      </c>
      <c r="K531" s="101"/>
      <c r="L531" s="101"/>
      <c r="M531" s="101"/>
      <c r="N531" s="101"/>
      <c r="O531" s="101"/>
      <c r="P531" s="350" t="s">
        <v>27</v>
      </c>
      <c r="Q531" s="350"/>
      <c r="R531" s="350"/>
      <c r="S531" s="350"/>
      <c r="T531" s="350"/>
      <c r="U531" s="350"/>
      <c r="V531" s="350"/>
      <c r="W531" s="350"/>
      <c r="X531" s="350"/>
      <c r="Y531" s="347" t="s">
        <v>472</v>
      </c>
      <c r="Z531" s="348"/>
      <c r="AA531" s="348"/>
      <c r="AB531" s="348"/>
      <c r="AC531" s="277" t="s">
        <v>457</v>
      </c>
      <c r="AD531" s="277"/>
      <c r="AE531" s="277"/>
      <c r="AF531" s="277"/>
      <c r="AG531" s="277"/>
      <c r="AH531" s="347" t="s">
        <v>380</v>
      </c>
      <c r="AI531" s="349"/>
      <c r="AJ531" s="349"/>
      <c r="AK531" s="349"/>
      <c r="AL531" s="349" t="s">
        <v>21</v>
      </c>
      <c r="AM531" s="349"/>
      <c r="AN531" s="349"/>
      <c r="AO531" s="426"/>
      <c r="AP531" s="427" t="s">
        <v>419</v>
      </c>
      <c r="AQ531" s="427"/>
      <c r="AR531" s="427"/>
      <c r="AS531" s="427"/>
      <c r="AT531" s="427"/>
      <c r="AU531" s="427"/>
      <c r="AV531" s="427"/>
      <c r="AW531" s="427"/>
      <c r="AX531" s="427"/>
    </row>
    <row r="532" spans="1:50" ht="26.25" customHeight="1" x14ac:dyDescent="0.15">
      <c r="A532" s="1058">
        <v>1</v>
      </c>
      <c r="B532" s="1058">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418</v>
      </c>
      <c r="K564" s="101"/>
      <c r="L564" s="101"/>
      <c r="M564" s="101"/>
      <c r="N564" s="101"/>
      <c r="O564" s="101"/>
      <c r="P564" s="350" t="s">
        <v>27</v>
      </c>
      <c r="Q564" s="350"/>
      <c r="R564" s="350"/>
      <c r="S564" s="350"/>
      <c r="T564" s="350"/>
      <c r="U564" s="350"/>
      <c r="V564" s="350"/>
      <c r="W564" s="350"/>
      <c r="X564" s="350"/>
      <c r="Y564" s="347" t="s">
        <v>472</v>
      </c>
      <c r="Z564" s="348"/>
      <c r="AA564" s="348"/>
      <c r="AB564" s="348"/>
      <c r="AC564" s="277" t="s">
        <v>457</v>
      </c>
      <c r="AD564" s="277"/>
      <c r="AE564" s="277"/>
      <c r="AF564" s="277"/>
      <c r="AG564" s="277"/>
      <c r="AH564" s="347" t="s">
        <v>380</v>
      </c>
      <c r="AI564" s="349"/>
      <c r="AJ564" s="349"/>
      <c r="AK564" s="349"/>
      <c r="AL564" s="349" t="s">
        <v>21</v>
      </c>
      <c r="AM564" s="349"/>
      <c r="AN564" s="349"/>
      <c r="AO564" s="426"/>
      <c r="AP564" s="427" t="s">
        <v>419</v>
      </c>
      <c r="AQ564" s="427"/>
      <c r="AR564" s="427"/>
      <c r="AS564" s="427"/>
      <c r="AT564" s="427"/>
      <c r="AU564" s="427"/>
      <c r="AV564" s="427"/>
      <c r="AW564" s="427"/>
      <c r="AX564" s="427"/>
    </row>
    <row r="565" spans="1:50" ht="26.25" customHeight="1" x14ac:dyDescent="0.15">
      <c r="A565" s="1058">
        <v>1</v>
      </c>
      <c r="B565" s="1058">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418</v>
      </c>
      <c r="K597" s="101"/>
      <c r="L597" s="101"/>
      <c r="M597" s="101"/>
      <c r="N597" s="101"/>
      <c r="O597" s="101"/>
      <c r="P597" s="350" t="s">
        <v>27</v>
      </c>
      <c r="Q597" s="350"/>
      <c r="R597" s="350"/>
      <c r="S597" s="350"/>
      <c r="T597" s="350"/>
      <c r="U597" s="350"/>
      <c r="V597" s="350"/>
      <c r="W597" s="350"/>
      <c r="X597" s="350"/>
      <c r="Y597" s="347" t="s">
        <v>472</v>
      </c>
      <c r="Z597" s="348"/>
      <c r="AA597" s="348"/>
      <c r="AB597" s="348"/>
      <c r="AC597" s="277" t="s">
        <v>457</v>
      </c>
      <c r="AD597" s="277"/>
      <c r="AE597" s="277"/>
      <c r="AF597" s="277"/>
      <c r="AG597" s="277"/>
      <c r="AH597" s="347" t="s">
        <v>380</v>
      </c>
      <c r="AI597" s="349"/>
      <c r="AJ597" s="349"/>
      <c r="AK597" s="349"/>
      <c r="AL597" s="349" t="s">
        <v>21</v>
      </c>
      <c r="AM597" s="349"/>
      <c r="AN597" s="349"/>
      <c r="AO597" s="426"/>
      <c r="AP597" s="427" t="s">
        <v>419</v>
      </c>
      <c r="AQ597" s="427"/>
      <c r="AR597" s="427"/>
      <c r="AS597" s="427"/>
      <c r="AT597" s="427"/>
      <c r="AU597" s="427"/>
      <c r="AV597" s="427"/>
      <c r="AW597" s="427"/>
      <c r="AX597" s="427"/>
    </row>
    <row r="598" spans="1:50" ht="26.25" customHeight="1" x14ac:dyDescent="0.15">
      <c r="A598" s="1058">
        <v>1</v>
      </c>
      <c r="B598" s="1058">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418</v>
      </c>
      <c r="K630" s="101"/>
      <c r="L630" s="101"/>
      <c r="M630" s="101"/>
      <c r="N630" s="101"/>
      <c r="O630" s="101"/>
      <c r="P630" s="350" t="s">
        <v>27</v>
      </c>
      <c r="Q630" s="350"/>
      <c r="R630" s="350"/>
      <c r="S630" s="350"/>
      <c r="T630" s="350"/>
      <c r="U630" s="350"/>
      <c r="V630" s="350"/>
      <c r="W630" s="350"/>
      <c r="X630" s="350"/>
      <c r="Y630" s="347" t="s">
        <v>472</v>
      </c>
      <c r="Z630" s="348"/>
      <c r="AA630" s="348"/>
      <c r="AB630" s="348"/>
      <c r="AC630" s="277" t="s">
        <v>457</v>
      </c>
      <c r="AD630" s="277"/>
      <c r="AE630" s="277"/>
      <c r="AF630" s="277"/>
      <c r="AG630" s="277"/>
      <c r="AH630" s="347" t="s">
        <v>380</v>
      </c>
      <c r="AI630" s="349"/>
      <c r="AJ630" s="349"/>
      <c r="AK630" s="349"/>
      <c r="AL630" s="349" t="s">
        <v>21</v>
      </c>
      <c r="AM630" s="349"/>
      <c r="AN630" s="349"/>
      <c r="AO630" s="426"/>
      <c r="AP630" s="427" t="s">
        <v>419</v>
      </c>
      <c r="AQ630" s="427"/>
      <c r="AR630" s="427"/>
      <c r="AS630" s="427"/>
      <c r="AT630" s="427"/>
      <c r="AU630" s="427"/>
      <c r="AV630" s="427"/>
      <c r="AW630" s="427"/>
      <c r="AX630" s="427"/>
    </row>
    <row r="631" spans="1:50" ht="26.25" customHeight="1" x14ac:dyDescent="0.15">
      <c r="A631" s="1058">
        <v>1</v>
      </c>
      <c r="B631" s="1058">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418</v>
      </c>
      <c r="K663" s="101"/>
      <c r="L663" s="101"/>
      <c r="M663" s="101"/>
      <c r="N663" s="101"/>
      <c r="O663" s="101"/>
      <c r="P663" s="350" t="s">
        <v>27</v>
      </c>
      <c r="Q663" s="350"/>
      <c r="R663" s="350"/>
      <c r="S663" s="350"/>
      <c r="T663" s="350"/>
      <c r="U663" s="350"/>
      <c r="V663" s="350"/>
      <c r="W663" s="350"/>
      <c r="X663" s="350"/>
      <c r="Y663" s="347" t="s">
        <v>472</v>
      </c>
      <c r="Z663" s="348"/>
      <c r="AA663" s="348"/>
      <c r="AB663" s="348"/>
      <c r="AC663" s="277" t="s">
        <v>457</v>
      </c>
      <c r="AD663" s="277"/>
      <c r="AE663" s="277"/>
      <c r="AF663" s="277"/>
      <c r="AG663" s="277"/>
      <c r="AH663" s="347" t="s">
        <v>380</v>
      </c>
      <c r="AI663" s="349"/>
      <c r="AJ663" s="349"/>
      <c r="AK663" s="349"/>
      <c r="AL663" s="349" t="s">
        <v>21</v>
      </c>
      <c r="AM663" s="349"/>
      <c r="AN663" s="349"/>
      <c r="AO663" s="426"/>
      <c r="AP663" s="427" t="s">
        <v>419</v>
      </c>
      <c r="AQ663" s="427"/>
      <c r="AR663" s="427"/>
      <c r="AS663" s="427"/>
      <c r="AT663" s="427"/>
      <c r="AU663" s="427"/>
      <c r="AV663" s="427"/>
      <c r="AW663" s="427"/>
      <c r="AX663" s="427"/>
    </row>
    <row r="664" spans="1:50" ht="26.25" customHeight="1" x14ac:dyDescent="0.15">
      <c r="A664" s="1058">
        <v>1</v>
      </c>
      <c r="B664" s="1058">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418</v>
      </c>
      <c r="K696" s="101"/>
      <c r="L696" s="101"/>
      <c r="M696" s="101"/>
      <c r="N696" s="101"/>
      <c r="O696" s="101"/>
      <c r="P696" s="350" t="s">
        <v>27</v>
      </c>
      <c r="Q696" s="350"/>
      <c r="R696" s="350"/>
      <c r="S696" s="350"/>
      <c r="T696" s="350"/>
      <c r="U696" s="350"/>
      <c r="V696" s="350"/>
      <c r="W696" s="350"/>
      <c r="X696" s="350"/>
      <c r="Y696" s="347" t="s">
        <v>472</v>
      </c>
      <c r="Z696" s="348"/>
      <c r="AA696" s="348"/>
      <c r="AB696" s="348"/>
      <c r="AC696" s="277" t="s">
        <v>457</v>
      </c>
      <c r="AD696" s="277"/>
      <c r="AE696" s="277"/>
      <c r="AF696" s="277"/>
      <c r="AG696" s="277"/>
      <c r="AH696" s="347" t="s">
        <v>380</v>
      </c>
      <c r="AI696" s="349"/>
      <c r="AJ696" s="349"/>
      <c r="AK696" s="349"/>
      <c r="AL696" s="349" t="s">
        <v>21</v>
      </c>
      <c r="AM696" s="349"/>
      <c r="AN696" s="349"/>
      <c r="AO696" s="426"/>
      <c r="AP696" s="427" t="s">
        <v>419</v>
      </c>
      <c r="AQ696" s="427"/>
      <c r="AR696" s="427"/>
      <c r="AS696" s="427"/>
      <c r="AT696" s="427"/>
      <c r="AU696" s="427"/>
      <c r="AV696" s="427"/>
      <c r="AW696" s="427"/>
      <c r="AX696" s="427"/>
    </row>
    <row r="697" spans="1:50" ht="26.25" customHeight="1" x14ac:dyDescent="0.15">
      <c r="A697" s="1058">
        <v>1</v>
      </c>
      <c r="B697" s="1058">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418</v>
      </c>
      <c r="K729" s="101"/>
      <c r="L729" s="101"/>
      <c r="M729" s="101"/>
      <c r="N729" s="101"/>
      <c r="O729" s="101"/>
      <c r="P729" s="350" t="s">
        <v>27</v>
      </c>
      <c r="Q729" s="350"/>
      <c r="R729" s="350"/>
      <c r="S729" s="350"/>
      <c r="T729" s="350"/>
      <c r="U729" s="350"/>
      <c r="V729" s="350"/>
      <c r="W729" s="350"/>
      <c r="X729" s="350"/>
      <c r="Y729" s="347" t="s">
        <v>472</v>
      </c>
      <c r="Z729" s="348"/>
      <c r="AA729" s="348"/>
      <c r="AB729" s="348"/>
      <c r="AC729" s="277" t="s">
        <v>457</v>
      </c>
      <c r="AD729" s="277"/>
      <c r="AE729" s="277"/>
      <c r="AF729" s="277"/>
      <c r="AG729" s="277"/>
      <c r="AH729" s="347" t="s">
        <v>380</v>
      </c>
      <c r="AI729" s="349"/>
      <c r="AJ729" s="349"/>
      <c r="AK729" s="349"/>
      <c r="AL729" s="349" t="s">
        <v>21</v>
      </c>
      <c r="AM729" s="349"/>
      <c r="AN729" s="349"/>
      <c r="AO729" s="426"/>
      <c r="AP729" s="427" t="s">
        <v>419</v>
      </c>
      <c r="AQ729" s="427"/>
      <c r="AR729" s="427"/>
      <c r="AS729" s="427"/>
      <c r="AT729" s="427"/>
      <c r="AU729" s="427"/>
      <c r="AV729" s="427"/>
      <c r="AW729" s="427"/>
      <c r="AX729" s="427"/>
    </row>
    <row r="730" spans="1:50" ht="26.25" customHeight="1" x14ac:dyDescent="0.15">
      <c r="A730" s="1058">
        <v>1</v>
      </c>
      <c r="B730" s="1058">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418</v>
      </c>
      <c r="K762" s="101"/>
      <c r="L762" s="101"/>
      <c r="M762" s="101"/>
      <c r="N762" s="101"/>
      <c r="O762" s="101"/>
      <c r="P762" s="350" t="s">
        <v>27</v>
      </c>
      <c r="Q762" s="350"/>
      <c r="R762" s="350"/>
      <c r="S762" s="350"/>
      <c r="T762" s="350"/>
      <c r="U762" s="350"/>
      <c r="V762" s="350"/>
      <c r="W762" s="350"/>
      <c r="X762" s="350"/>
      <c r="Y762" s="347" t="s">
        <v>472</v>
      </c>
      <c r="Z762" s="348"/>
      <c r="AA762" s="348"/>
      <c r="AB762" s="348"/>
      <c r="AC762" s="277" t="s">
        <v>457</v>
      </c>
      <c r="AD762" s="277"/>
      <c r="AE762" s="277"/>
      <c r="AF762" s="277"/>
      <c r="AG762" s="277"/>
      <c r="AH762" s="347" t="s">
        <v>380</v>
      </c>
      <c r="AI762" s="349"/>
      <c r="AJ762" s="349"/>
      <c r="AK762" s="349"/>
      <c r="AL762" s="349" t="s">
        <v>21</v>
      </c>
      <c r="AM762" s="349"/>
      <c r="AN762" s="349"/>
      <c r="AO762" s="426"/>
      <c r="AP762" s="427" t="s">
        <v>419</v>
      </c>
      <c r="AQ762" s="427"/>
      <c r="AR762" s="427"/>
      <c r="AS762" s="427"/>
      <c r="AT762" s="427"/>
      <c r="AU762" s="427"/>
      <c r="AV762" s="427"/>
      <c r="AW762" s="427"/>
      <c r="AX762" s="427"/>
    </row>
    <row r="763" spans="1:50" ht="26.25" customHeight="1" x14ac:dyDescent="0.15">
      <c r="A763" s="1058">
        <v>1</v>
      </c>
      <c r="B763" s="1058">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418</v>
      </c>
      <c r="K795" s="101"/>
      <c r="L795" s="101"/>
      <c r="M795" s="101"/>
      <c r="N795" s="101"/>
      <c r="O795" s="101"/>
      <c r="P795" s="350" t="s">
        <v>27</v>
      </c>
      <c r="Q795" s="350"/>
      <c r="R795" s="350"/>
      <c r="S795" s="350"/>
      <c r="T795" s="350"/>
      <c r="U795" s="350"/>
      <c r="V795" s="350"/>
      <c r="W795" s="350"/>
      <c r="X795" s="350"/>
      <c r="Y795" s="347" t="s">
        <v>472</v>
      </c>
      <c r="Z795" s="348"/>
      <c r="AA795" s="348"/>
      <c r="AB795" s="348"/>
      <c r="AC795" s="277" t="s">
        <v>457</v>
      </c>
      <c r="AD795" s="277"/>
      <c r="AE795" s="277"/>
      <c r="AF795" s="277"/>
      <c r="AG795" s="277"/>
      <c r="AH795" s="347" t="s">
        <v>380</v>
      </c>
      <c r="AI795" s="349"/>
      <c r="AJ795" s="349"/>
      <c r="AK795" s="349"/>
      <c r="AL795" s="349" t="s">
        <v>21</v>
      </c>
      <c r="AM795" s="349"/>
      <c r="AN795" s="349"/>
      <c r="AO795" s="426"/>
      <c r="AP795" s="427" t="s">
        <v>419</v>
      </c>
      <c r="AQ795" s="427"/>
      <c r="AR795" s="427"/>
      <c r="AS795" s="427"/>
      <c r="AT795" s="427"/>
      <c r="AU795" s="427"/>
      <c r="AV795" s="427"/>
      <c r="AW795" s="427"/>
      <c r="AX795" s="427"/>
    </row>
    <row r="796" spans="1:50" ht="26.25" customHeight="1" x14ac:dyDescent="0.15">
      <c r="A796" s="1058">
        <v>1</v>
      </c>
      <c r="B796" s="1058">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418</v>
      </c>
      <c r="K828" s="101"/>
      <c r="L828" s="101"/>
      <c r="M828" s="101"/>
      <c r="N828" s="101"/>
      <c r="O828" s="101"/>
      <c r="P828" s="350" t="s">
        <v>27</v>
      </c>
      <c r="Q828" s="350"/>
      <c r="R828" s="350"/>
      <c r="S828" s="350"/>
      <c r="T828" s="350"/>
      <c r="U828" s="350"/>
      <c r="V828" s="350"/>
      <c r="W828" s="350"/>
      <c r="X828" s="350"/>
      <c r="Y828" s="347" t="s">
        <v>472</v>
      </c>
      <c r="Z828" s="348"/>
      <c r="AA828" s="348"/>
      <c r="AB828" s="348"/>
      <c r="AC828" s="277" t="s">
        <v>457</v>
      </c>
      <c r="AD828" s="277"/>
      <c r="AE828" s="277"/>
      <c r="AF828" s="277"/>
      <c r="AG828" s="277"/>
      <c r="AH828" s="347" t="s">
        <v>380</v>
      </c>
      <c r="AI828" s="349"/>
      <c r="AJ828" s="349"/>
      <c r="AK828" s="349"/>
      <c r="AL828" s="349" t="s">
        <v>21</v>
      </c>
      <c r="AM828" s="349"/>
      <c r="AN828" s="349"/>
      <c r="AO828" s="426"/>
      <c r="AP828" s="427" t="s">
        <v>419</v>
      </c>
      <c r="AQ828" s="427"/>
      <c r="AR828" s="427"/>
      <c r="AS828" s="427"/>
      <c r="AT828" s="427"/>
      <c r="AU828" s="427"/>
      <c r="AV828" s="427"/>
      <c r="AW828" s="427"/>
      <c r="AX828" s="427"/>
    </row>
    <row r="829" spans="1:50" ht="26.25" customHeight="1" x14ac:dyDescent="0.15">
      <c r="A829" s="1058">
        <v>1</v>
      </c>
      <c r="B829" s="1058">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418</v>
      </c>
      <c r="K861" s="101"/>
      <c r="L861" s="101"/>
      <c r="M861" s="101"/>
      <c r="N861" s="101"/>
      <c r="O861" s="101"/>
      <c r="P861" s="350" t="s">
        <v>27</v>
      </c>
      <c r="Q861" s="350"/>
      <c r="R861" s="350"/>
      <c r="S861" s="350"/>
      <c r="T861" s="350"/>
      <c r="U861" s="350"/>
      <c r="V861" s="350"/>
      <c r="W861" s="350"/>
      <c r="X861" s="350"/>
      <c r="Y861" s="347" t="s">
        <v>472</v>
      </c>
      <c r="Z861" s="348"/>
      <c r="AA861" s="348"/>
      <c r="AB861" s="348"/>
      <c r="AC861" s="277" t="s">
        <v>457</v>
      </c>
      <c r="AD861" s="277"/>
      <c r="AE861" s="277"/>
      <c r="AF861" s="277"/>
      <c r="AG861" s="277"/>
      <c r="AH861" s="347" t="s">
        <v>380</v>
      </c>
      <c r="AI861" s="349"/>
      <c r="AJ861" s="349"/>
      <c r="AK861" s="349"/>
      <c r="AL861" s="349" t="s">
        <v>21</v>
      </c>
      <c r="AM861" s="349"/>
      <c r="AN861" s="349"/>
      <c r="AO861" s="426"/>
      <c r="AP861" s="427" t="s">
        <v>419</v>
      </c>
      <c r="AQ861" s="427"/>
      <c r="AR861" s="427"/>
      <c r="AS861" s="427"/>
      <c r="AT861" s="427"/>
      <c r="AU861" s="427"/>
      <c r="AV861" s="427"/>
      <c r="AW861" s="427"/>
      <c r="AX861" s="427"/>
    </row>
    <row r="862" spans="1:50" ht="26.25" customHeight="1" x14ac:dyDescent="0.15">
      <c r="A862" s="1058">
        <v>1</v>
      </c>
      <c r="B862" s="1058">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418</v>
      </c>
      <c r="K894" s="101"/>
      <c r="L894" s="101"/>
      <c r="M894" s="101"/>
      <c r="N894" s="101"/>
      <c r="O894" s="101"/>
      <c r="P894" s="350" t="s">
        <v>27</v>
      </c>
      <c r="Q894" s="350"/>
      <c r="R894" s="350"/>
      <c r="S894" s="350"/>
      <c r="T894" s="350"/>
      <c r="U894" s="350"/>
      <c r="V894" s="350"/>
      <c r="W894" s="350"/>
      <c r="X894" s="350"/>
      <c r="Y894" s="347" t="s">
        <v>472</v>
      </c>
      <c r="Z894" s="348"/>
      <c r="AA894" s="348"/>
      <c r="AB894" s="348"/>
      <c r="AC894" s="277" t="s">
        <v>457</v>
      </c>
      <c r="AD894" s="277"/>
      <c r="AE894" s="277"/>
      <c r="AF894" s="277"/>
      <c r="AG894" s="277"/>
      <c r="AH894" s="347" t="s">
        <v>380</v>
      </c>
      <c r="AI894" s="349"/>
      <c r="AJ894" s="349"/>
      <c r="AK894" s="349"/>
      <c r="AL894" s="349" t="s">
        <v>21</v>
      </c>
      <c r="AM894" s="349"/>
      <c r="AN894" s="349"/>
      <c r="AO894" s="426"/>
      <c r="AP894" s="427" t="s">
        <v>419</v>
      </c>
      <c r="AQ894" s="427"/>
      <c r="AR894" s="427"/>
      <c r="AS894" s="427"/>
      <c r="AT894" s="427"/>
      <c r="AU894" s="427"/>
      <c r="AV894" s="427"/>
      <c r="AW894" s="427"/>
      <c r="AX894" s="427"/>
    </row>
    <row r="895" spans="1:50" ht="26.25" customHeight="1" x14ac:dyDescent="0.15">
      <c r="A895" s="1058">
        <v>1</v>
      </c>
      <c r="B895" s="1058">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418</v>
      </c>
      <c r="K927" s="101"/>
      <c r="L927" s="101"/>
      <c r="M927" s="101"/>
      <c r="N927" s="101"/>
      <c r="O927" s="101"/>
      <c r="P927" s="350" t="s">
        <v>27</v>
      </c>
      <c r="Q927" s="350"/>
      <c r="R927" s="350"/>
      <c r="S927" s="350"/>
      <c r="T927" s="350"/>
      <c r="U927" s="350"/>
      <c r="V927" s="350"/>
      <c r="W927" s="350"/>
      <c r="X927" s="350"/>
      <c r="Y927" s="347" t="s">
        <v>472</v>
      </c>
      <c r="Z927" s="348"/>
      <c r="AA927" s="348"/>
      <c r="AB927" s="348"/>
      <c r="AC927" s="277" t="s">
        <v>457</v>
      </c>
      <c r="AD927" s="277"/>
      <c r="AE927" s="277"/>
      <c r="AF927" s="277"/>
      <c r="AG927" s="277"/>
      <c r="AH927" s="347" t="s">
        <v>380</v>
      </c>
      <c r="AI927" s="349"/>
      <c r="AJ927" s="349"/>
      <c r="AK927" s="349"/>
      <c r="AL927" s="349" t="s">
        <v>21</v>
      </c>
      <c r="AM927" s="349"/>
      <c r="AN927" s="349"/>
      <c r="AO927" s="426"/>
      <c r="AP927" s="427" t="s">
        <v>419</v>
      </c>
      <c r="AQ927" s="427"/>
      <c r="AR927" s="427"/>
      <c r="AS927" s="427"/>
      <c r="AT927" s="427"/>
      <c r="AU927" s="427"/>
      <c r="AV927" s="427"/>
      <c r="AW927" s="427"/>
      <c r="AX927" s="427"/>
    </row>
    <row r="928" spans="1:50" ht="26.25" customHeight="1" x14ac:dyDescent="0.15">
      <c r="A928" s="1058">
        <v>1</v>
      </c>
      <c r="B928" s="1058">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418</v>
      </c>
      <c r="K960" s="101"/>
      <c r="L960" s="101"/>
      <c r="M960" s="101"/>
      <c r="N960" s="101"/>
      <c r="O960" s="101"/>
      <c r="P960" s="350" t="s">
        <v>27</v>
      </c>
      <c r="Q960" s="350"/>
      <c r="R960" s="350"/>
      <c r="S960" s="350"/>
      <c r="T960" s="350"/>
      <c r="U960" s="350"/>
      <c r="V960" s="350"/>
      <c r="W960" s="350"/>
      <c r="X960" s="350"/>
      <c r="Y960" s="347" t="s">
        <v>472</v>
      </c>
      <c r="Z960" s="348"/>
      <c r="AA960" s="348"/>
      <c r="AB960" s="348"/>
      <c r="AC960" s="277" t="s">
        <v>457</v>
      </c>
      <c r="AD960" s="277"/>
      <c r="AE960" s="277"/>
      <c r="AF960" s="277"/>
      <c r="AG960" s="277"/>
      <c r="AH960" s="347" t="s">
        <v>380</v>
      </c>
      <c r="AI960" s="349"/>
      <c r="AJ960" s="349"/>
      <c r="AK960" s="349"/>
      <c r="AL960" s="349" t="s">
        <v>21</v>
      </c>
      <c r="AM960" s="349"/>
      <c r="AN960" s="349"/>
      <c r="AO960" s="426"/>
      <c r="AP960" s="427" t="s">
        <v>419</v>
      </c>
      <c r="AQ960" s="427"/>
      <c r="AR960" s="427"/>
      <c r="AS960" s="427"/>
      <c r="AT960" s="427"/>
      <c r="AU960" s="427"/>
      <c r="AV960" s="427"/>
      <c r="AW960" s="427"/>
      <c r="AX960" s="427"/>
    </row>
    <row r="961" spans="1:50" ht="26.25" customHeight="1" x14ac:dyDescent="0.15">
      <c r="A961" s="1058">
        <v>1</v>
      </c>
      <c r="B961" s="1058">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418</v>
      </c>
      <c r="K993" s="101"/>
      <c r="L993" s="101"/>
      <c r="M993" s="101"/>
      <c r="N993" s="101"/>
      <c r="O993" s="101"/>
      <c r="P993" s="350" t="s">
        <v>27</v>
      </c>
      <c r="Q993" s="350"/>
      <c r="R993" s="350"/>
      <c r="S993" s="350"/>
      <c r="T993" s="350"/>
      <c r="U993" s="350"/>
      <c r="V993" s="350"/>
      <c r="W993" s="350"/>
      <c r="X993" s="350"/>
      <c r="Y993" s="347" t="s">
        <v>472</v>
      </c>
      <c r="Z993" s="348"/>
      <c r="AA993" s="348"/>
      <c r="AB993" s="348"/>
      <c r="AC993" s="277" t="s">
        <v>457</v>
      </c>
      <c r="AD993" s="277"/>
      <c r="AE993" s="277"/>
      <c r="AF993" s="277"/>
      <c r="AG993" s="277"/>
      <c r="AH993" s="347" t="s">
        <v>380</v>
      </c>
      <c r="AI993" s="349"/>
      <c r="AJ993" s="349"/>
      <c r="AK993" s="349"/>
      <c r="AL993" s="349" t="s">
        <v>21</v>
      </c>
      <c r="AM993" s="349"/>
      <c r="AN993" s="349"/>
      <c r="AO993" s="426"/>
      <c r="AP993" s="427" t="s">
        <v>419</v>
      </c>
      <c r="AQ993" s="427"/>
      <c r="AR993" s="427"/>
      <c r="AS993" s="427"/>
      <c r="AT993" s="427"/>
      <c r="AU993" s="427"/>
      <c r="AV993" s="427"/>
      <c r="AW993" s="427"/>
      <c r="AX993" s="427"/>
    </row>
    <row r="994" spans="1:50" ht="26.25" customHeight="1" x14ac:dyDescent="0.15">
      <c r="A994" s="1058">
        <v>1</v>
      </c>
      <c r="B994" s="1058">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418</v>
      </c>
      <c r="K1026" s="101"/>
      <c r="L1026" s="101"/>
      <c r="M1026" s="101"/>
      <c r="N1026" s="101"/>
      <c r="O1026" s="101"/>
      <c r="P1026" s="350" t="s">
        <v>27</v>
      </c>
      <c r="Q1026" s="350"/>
      <c r="R1026" s="350"/>
      <c r="S1026" s="350"/>
      <c r="T1026" s="350"/>
      <c r="U1026" s="350"/>
      <c r="V1026" s="350"/>
      <c r="W1026" s="350"/>
      <c r="X1026" s="350"/>
      <c r="Y1026" s="347" t="s">
        <v>472</v>
      </c>
      <c r="Z1026" s="348"/>
      <c r="AA1026" s="348"/>
      <c r="AB1026" s="348"/>
      <c r="AC1026" s="277" t="s">
        <v>457</v>
      </c>
      <c r="AD1026" s="277"/>
      <c r="AE1026" s="277"/>
      <c r="AF1026" s="277"/>
      <c r="AG1026" s="277"/>
      <c r="AH1026" s="347" t="s">
        <v>380</v>
      </c>
      <c r="AI1026" s="349"/>
      <c r="AJ1026" s="349"/>
      <c r="AK1026" s="349"/>
      <c r="AL1026" s="349" t="s">
        <v>21</v>
      </c>
      <c r="AM1026" s="349"/>
      <c r="AN1026" s="349"/>
      <c r="AO1026" s="426"/>
      <c r="AP1026" s="427" t="s">
        <v>419</v>
      </c>
      <c r="AQ1026" s="427"/>
      <c r="AR1026" s="427"/>
      <c r="AS1026" s="427"/>
      <c r="AT1026" s="427"/>
      <c r="AU1026" s="427"/>
      <c r="AV1026" s="427"/>
      <c r="AW1026" s="427"/>
      <c r="AX1026" s="427"/>
    </row>
    <row r="1027" spans="1:50" ht="26.25" customHeight="1" x14ac:dyDescent="0.15">
      <c r="A1027" s="1058">
        <v>1</v>
      </c>
      <c r="B1027" s="1058">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418</v>
      </c>
      <c r="K1059" s="101"/>
      <c r="L1059" s="101"/>
      <c r="M1059" s="101"/>
      <c r="N1059" s="101"/>
      <c r="O1059" s="101"/>
      <c r="P1059" s="350" t="s">
        <v>27</v>
      </c>
      <c r="Q1059" s="350"/>
      <c r="R1059" s="350"/>
      <c r="S1059" s="350"/>
      <c r="T1059" s="350"/>
      <c r="U1059" s="350"/>
      <c r="V1059" s="350"/>
      <c r="W1059" s="350"/>
      <c r="X1059" s="350"/>
      <c r="Y1059" s="347" t="s">
        <v>472</v>
      </c>
      <c r="Z1059" s="348"/>
      <c r="AA1059" s="348"/>
      <c r="AB1059" s="348"/>
      <c r="AC1059" s="277" t="s">
        <v>457</v>
      </c>
      <c r="AD1059" s="277"/>
      <c r="AE1059" s="277"/>
      <c r="AF1059" s="277"/>
      <c r="AG1059" s="277"/>
      <c r="AH1059" s="347" t="s">
        <v>380</v>
      </c>
      <c r="AI1059" s="349"/>
      <c r="AJ1059" s="349"/>
      <c r="AK1059" s="349"/>
      <c r="AL1059" s="349" t="s">
        <v>21</v>
      </c>
      <c r="AM1059" s="349"/>
      <c r="AN1059" s="349"/>
      <c r="AO1059" s="426"/>
      <c r="AP1059" s="427" t="s">
        <v>419</v>
      </c>
      <c r="AQ1059" s="427"/>
      <c r="AR1059" s="427"/>
      <c r="AS1059" s="427"/>
      <c r="AT1059" s="427"/>
      <c r="AU1059" s="427"/>
      <c r="AV1059" s="427"/>
      <c r="AW1059" s="427"/>
      <c r="AX1059" s="427"/>
    </row>
    <row r="1060" spans="1:50" ht="26.25" customHeight="1" x14ac:dyDescent="0.15">
      <c r="A1060" s="1058">
        <v>1</v>
      </c>
      <c r="B1060" s="1058">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418</v>
      </c>
      <c r="K1092" s="101"/>
      <c r="L1092" s="101"/>
      <c r="M1092" s="101"/>
      <c r="N1092" s="101"/>
      <c r="O1092" s="101"/>
      <c r="P1092" s="350" t="s">
        <v>27</v>
      </c>
      <c r="Q1092" s="350"/>
      <c r="R1092" s="350"/>
      <c r="S1092" s="350"/>
      <c r="T1092" s="350"/>
      <c r="U1092" s="350"/>
      <c r="V1092" s="350"/>
      <c r="W1092" s="350"/>
      <c r="X1092" s="350"/>
      <c r="Y1092" s="347" t="s">
        <v>472</v>
      </c>
      <c r="Z1092" s="348"/>
      <c r="AA1092" s="348"/>
      <c r="AB1092" s="348"/>
      <c r="AC1092" s="277" t="s">
        <v>457</v>
      </c>
      <c r="AD1092" s="277"/>
      <c r="AE1092" s="277"/>
      <c r="AF1092" s="277"/>
      <c r="AG1092" s="277"/>
      <c r="AH1092" s="347" t="s">
        <v>380</v>
      </c>
      <c r="AI1092" s="349"/>
      <c r="AJ1092" s="349"/>
      <c r="AK1092" s="349"/>
      <c r="AL1092" s="349" t="s">
        <v>21</v>
      </c>
      <c r="AM1092" s="349"/>
      <c r="AN1092" s="349"/>
      <c r="AO1092" s="426"/>
      <c r="AP1092" s="427" t="s">
        <v>419</v>
      </c>
      <c r="AQ1092" s="427"/>
      <c r="AR1092" s="427"/>
      <c r="AS1092" s="427"/>
      <c r="AT1092" s="427"/>
      <c r="AU1092" s="427"/>
      <c r="AV1092" s="427"/>
      <c r="AW1092" s="427"/>
      <c r="AX1092" s="427"/>
    </row>
    <row r="1093" spans="1:50" ht="26.25" customHeight="1" x14ac:dyDescent="0.15">
      <c r="A1093" s="1058">
        <v>1</v>
      </c>
      <c r="B1093" s="1058">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418</v>
      </c>
      <c r="K1125" s="101"/>
      <c r="L1125" s="101"/>
      <c r="M1125" s="101"/>
      <c r="N1125" s="101"/>
      <c r="O1125" s="101"/>
      <c r="P1125" s="350" t="s">
        <v>27</v>
      </c>
      <c r="Q1125" s="350"/>
      <c r="R1125" s="350"/>
      <c r="S1125" s="350"/>
      <c r="T1125" s="350"/>
      <c r="U1125" s="350"/>
      <c r="V1125" s="350"/>
      <c r="W1125" s="350"/>
      <c r="X1125" s="350"/>
      <c r="Y1125" s="347" t="s">
        <v>472</v>
      </c>
      <c r="Z1125" s="348"/>
      <c r="AA1125" s="348"/>
      <c r="AB1125" s="348"/>
      <c r="AC1125" s="277" t="s">
        <v>457</v>
      </c>
      <c r="AD1125" s="277"/>
      <c r="AE1125" s="277"/>
      <c r="AF1125" s="277"/>
      <c r="AG1125" s="277"/>
      <c r="AH1125" s="347" t="s">
        <v>380</v>
      </c>
      <c r="AI1125" s="349"/>
      <c r="AJ1125" s="349"/>
      <c r="AK1125" s="349"/>
      <c r="AL1125" s="349" t="s">
        <v>21</v>
      </c>
      <c r="AM1125" s="349"/>
      <c r="AN1125" s="349"/>
      <c r="AO1125" s="426"/>
      <c r="AP1125" s="427" t="s">
        <v>419</v>
      </c>
      <c r="AQ1125" s="427"/>
      <c r="AR1125" s="427"/>
      <c r="AS1125" s="427"/>
      <c r="AT1125" s="427"/>
      <c r="AU1125" s="427"/>
      <c r="AV1125" s="427"/>
      <c r="AW1125" s="427"/>
      <c r="AX1125" s="427"/>
    </row>
    <row r="1126" spans="1:50" ht="26.25" customHeight="1" x14ac:dyDescent="0.15">
      <c r="A1126" s="1058">
        <v>1</v>
      </c>
      <c r="B1126" s="1058">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418</v>
      </c>
      <c r="K1158" s="101"/>
      <c r="L1158" s="101"/>
      <c r="M1158" s="101"/>
      <c r="N1158" s="101"/>
      <c r="O1158" s="101"/>
      <c r="P1158" s="350" t="s">
        <v>27</v>
      </c>
      <c r="Q1158" s="350"/>
      <c r="R1158" s="350"/>
      <c r="S1158" s="350"/>
      <c r="T1158" s="350"/>
      <c r="U1158" s="350"/>
      <c r="V1158" s="350"/>
      <c r="W1158" s="350"/>
      <c r="X1158" s="350"/>
      <c r="Y1158" s="347" t="s">
        <v>472</v>
      </c>
      <c r="Z1158" s="348"/>
      <c r="AA1158" s="348"/>
      <c r="AB1158" s="348"/>
      <c r="AC1158" s="277" t="s">
        <v>457</v>
      </c>
      <c r="AD1158" s="277"/>
      <c r="AE1158" s="277"/>
      <c r="AF1158" s="277"/>
      <c r="AG1158" s="277"/>
      <c r="AH1158" s="347" t="s">
        <v>380</v>
      </c>
      <c r="AI1158" s="349"/>
      <c r="AJ1158" s="349"/>
      <c r="AK1158" s="349"/>
      <c r="AL1158" s="349" t="s">
        <v>21</v>
      </c>
      <c r="AM1158" s="349"/>
      <c r="AN1158" s="349"/>
      <c r="AO1158" s="426"/>
      <c r="AP1158" s="427" t="s">
        <v>419</v>
      </c>
      <c r="AQ1158" s="427"/>
      <c r="AR1158" s="427"/>
      <c r="AS1158" s="427"/>
      <c r="AT1158" s="427"/>
      <c r="AU1158" s="427"/>
      <c r="AV1158" s="427"/>
      <c r="AW1158" s="427"/>
      <c r="AX1158" s="427"/>
    </row>
    <row r="1159" spans="1:50" ht="26.25" customHeight="1" x14ac:dyDescent="0.15">
      <c r="A1159" s="1058">
        <v>1</v>
      </c>
      <c r="B1159" s="1058">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418</v>
      </c>
      <c r="K1191" s="101"/>
      <c r="L1191" s="101"/>
      <c r="M1191" s="101"/>
      <c r="N1191" s="101"/>
      <c r="O1191" s="101"/>
      <c r="P1191" s="350" t="s">
        <v>27</v>
      </c>
      <c r="Q1191" s="350"/>
      <c r="R1191" s="350"/>
      <c r="S1191" s="350"/>
      <c r="T1191" s="350"/>
      <c r="U1191" s="350"/>
      <c r="V1191" s="350"/>
      <c r="W1191" s="350"/>
      <c r="X1191" s="350"/>
      <c r="Y1191" s="347" t="s">
        <v>472</v>
      </c>
      <c r="Z1191" s="348"/>
      <c r="AA1191" s="348"/>
      <c r="AB1191" s="348"/>
      <c r="AC1191" s="277" t="s">
        <v>457</v>
      </c>
      <c r="AD1191" s="277"/>
      <c r="AE1191" s="277"/>
      <c r="AF1191" s="277"/>
      <c r="AG1191" s="277"/>
      <c r="AH1191" s="347" t="s">
        <v>380</v>
      </c>
      <c r="AI1191" s="349"/>
      <c r="AJ1191" s="349"/>
      <c r="AK1191" s="349"/>
      <c r="AL1191" s="349" t="s">
        <v>21</v>
      </c>
      <c r="AM1191" s="349"/>
      <c r="AN1191" s="349"/>
      <c r="AO1191" s="426"/>
      <c r="AP1191" s="427" t="s">
        <v>419</v>
      </c>
      <c r="AQ1191" s="427"/>
      <c r="AR1191" s="427"/>
      <c r="AS1191" s="427"/>
      <c r="AT1191" s="427"/>
      <c r="AU1191" s="427"/>
      <c r="AV1191" s="427"/>
      <c r="AW1191" s="427"/>
      <c r="AX1191" s="427"/>
    </row>
    <row r="1192" spans="1:50" ht="26.25" customHeight="1" x14ac:dyDescent="0.15">
      <c r="A1192" s="1058">
        <v>1</v>
      </c>
      <c r="B1192" s="1058">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418</v>
      </c>
      <c r="K1224" s="101"/>
      <c r="L1224" s="101"/>
      <c r="M1224" s="101"/>
      <c r="N1224" s="101"/>
      <c r="O1224" s="101"/>
      <c r="P1224" s="350" t="s">
        <v>27</v>
      </c>
      <c r="Q1224" s="350"/>
      <c r="R1224" s="350"/>
      <c r="S1224" s="350"/>
      <c r="T1224" s="350"/>
      <c r="U1224" s="350"/>
      <c r="V1224" s="350"/>
      <c r="W1224" s="350"/>
      <c r="X1224" s="350"/>
      <c r="Y1224" s="347" t="s">
        <v>472</v>
      </c>
      <c r="Z1224" s="348"/>
      <c r="AA1224" s="348"/>
      <c r="AB1224" s="348"/>
      <c r="AC1224" s="277" t="s">
        <v>457</v>
      </c>
      <c r="AD1224" s="277"/>
      <c r="AE1224" s="277"/>
      <c r="AF1224" s="277"/>
      <c r="AG1224" s="277"/>
      <c r="AH1224" s="347" t="s">
        <v>380</v>
      </c>
      <c r="AI1224" s="349"/>
      <c r="AJ1224" s="349"/>
      <c r="AK1224" s="349"/>
      <c r="AL1224" s="349" t="s">
        <v>21</v>
      </c>
      <c r="AM1224" s="349"/>
      <c r="AN1224" s="349"/>
      <c r="AO1224" s="426"/>
      <c r="AP1224" s="427" t="s">
        <v>419</v>
      </c>
      <c r="AQ1224" s="427"/>
      <c r="AR1224" s="427"/>
      <c r="AS1224" s="427"/>
      <c r="AT1224" s="427"/>
      <c r="AU1224" s="427"/>
      <c r="AV1224" s="427"/>
      <c r="AW1224" s="427"/>
      <c r="AX1224" s="427"/>
    </row>
    <row r="1225" spans="1:50" ht="26.25" customHeight="1" x14ac:dyDescent="0.15">
      <c r="A1225" s="1058">
        <v>1</v>
      </c>
      <c r="B1225" s="1058">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418</v>
      </c>
      <c r="K1257" s="101"/>
      <c r="L1257" s="101"/>
      <c r="M1257" s="101"/>
      <c r="N1257" s="101"/>
      <c r="O1257" s="101"/>
      <c r="P1257" s="350" t="s">
        <v>27</v>
      </c>
      <c r="Q1257" s="350"/>
      <c r="R1257" s="350"/>
      <c r="S1257" s="350"/>
      <c r="T1257" s="350"/>
      <c r="U1257" s="350"/>
      <c r="V1257" s="350"/>
      <c r="W1257" s="350"/>
      <c r="X1257" s="350"/>
      <c r="Y1257" s="347" t="s">
        <v>472</v>
      </c>
      <c r="Z1257" s="348"/>
      <c r="AA1257" s="348"/>
      <c r="AB1257" s="348"/>
      <c r="AC1257" s="277" t="s">
        <v>457</v>
      </c>
      <c r="AD1257" s="277"/>
      <c r="AE1257" s="277"/>
      <c r="AF1257" s="277"/>
      <c r="AG1257" s="277"/>
      <c r="AH1257" s="347" t="s">
        <v>380</v>
      </c>
      <c r="AI1257" s="349"/>
      <c r="AJ1257" s="349"/>
      <c r="AK1257" s="349"/>
      <c r="AL1257" s="349" t="s">
        <v>21</v>
      </c>
      <c r="AM1257" s="349"/>
      <c r="AN1257" s="349"/>
      <c r="AO1257" s="426"/>
      <c r="AP1257" s="427" t="s">
        <v>419</v>
      </c>
      <c r="AQ1257" s="427"/>
      <c r="AR1257" s="427"/>
      <c r="AS1257" s="427"/>
      <c r="AT1257" s="427"/>
      <c r="AU1257" s="427"/>
      <c r="AV1257" s="427"/>
      <c r="AW1257" s="427"/>
      <c r="AX1257" s="427"/>
    </row>
    <row r="1258" spans="1:50" ht="26.25" customHeight="1" x14ac:dyDescent="0.15">
      <c r="A1258" s="1058">
        <v>1</v>
      </c>
      <c r="B1258" s="1058">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418</v>
      </c>
      <c r="K1290" s="101"/>
      <c r="L1290" s="101"/>
      <c r="M1290" s="101"/>
      <c r="N1290" s="101"/>
      <c r="O1290" s="101"/>
      <c r="P1290" s="350" t="s">
        <v>27</v>
      </c>
      <c r="Q1290" s="350"/>
      <c r="R1290" s="350"/>
      <c r="S1290" s="350"/>
      <c r="T1290" s="350"/>
      <c r="U1290" s="350"/>
      <c r="V1290" s="350"/>
      <c r="W1290" s="350"/>
      <c r="X1290" s="350"/>
      <c r="Y1290" s="347" t="s">
        <v>472</v>
      </c>
      <c r="Z1290" s="348"/>
      <c r="AA1290" s="348"/>
      <c r="AB1290" s="348"/>
      <c r="AC1290" s="277" t="s">
        <v>457</v>
      </c>
      <c r="AD1290" s="277"/>
      <c r="AE1290" s="277"/>
      <c r="AF1290" s="277"/>
      <c r="AG1290" s="277"/>
      <c r="AH1290" s="347" t="s">
        <v>380</v>
      </c>
      <c r="AI1290" s="349"/>
      <c r="AJ1290" s="349"/>
      <c r="AK1290" s="349"/>
      <c r="AL1290" s="349" t="s">
        <v>21</v>
      </c>
      <c r="AM1290" s="349"/>
      <c r="AN1290" s="349"/>
      <c r="AO1290" s="426"/>
      <c r="AP1290" s="427" t="s">
        <v>419</v>
      </c>
      <c r="AQ1290" s="427"/>
      <c r="AR1290" s="427"/>
      <c r="AS1290" s="427"/>
      <c r="AT1290" s="427"/>
      <c r="AU1290" s="427"/>
      <c r="AV1290" s="427"/>
      <c r="AW1290" s="427"/>
      <c r="AX1290" s="427"/>
    </row>
    <row r="1291" spans="1:50" ht="26.25" customHeight="1" x14ac:dyDescent="0.15">
      <c r="A1291" s="1058">
        <v>1</v>
      </c>
      <c r="B1291" s="1058">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2019-06-04T05:16:18Z</cp:lastPrinted>
  <dcterms:created xsi:type="dcterms:W3CDTF">2012-03-13T00:50:25Z</dcterms:created>
  <dcterms:modified xsi:type="dcterms:W3CDTF">2019-06-25T01:30:51Z</dcterms:modified>
</cp:coreProperties>
</file>